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ml.chartshape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380" yWindow="330" windowWidth="15480" windowHeight="11640"/>
  </bookViews>
  <sheets>
    <sheet name="Datos_basicos_indicador_2012" sheetId="14" r:id="rId1"/>
    <sheet name="MEDIO_SECANO" sheetId="18" r:id="rId2"/>
    <sheet name="ACUMULADO_Vsecano" sheetId="16" r:id="rId3"/>
    <sheet name="Grafica MEDIO_Vsecano 12" sheetId="19" r:id="rId4"/>
    <sheet name="MEDIO_Vnatural" sheetId="3" r:id="rId5"/>
    <sheet name="ACUMULADO_Vnatural" sheetId="9" r:id="rId6"/>
    <sheet name="Grafica MEDIO_Vnatural 12" sheetId="13" r:id="rId7"/>
  </sheets>
  <externalReferences>
    <externalReference r:id="rId8"/>
    <externalReference r:id="rId9"/>
  </externalReferences>
  <calcPr calcId="125725"/>
</workbook>
</file>

<file path=xl/calcChain.xml><?xml version="1.0" encoding="utf-8"?>
<calcChain xmlns="http://schemas.openxmlformats.org/spreadsheetml/2006/main">
  <c r="P370" i="18"/>
  <c r="O370"/>
  <c r="N370"/>
  <c r="M370"/>
  <c r="L370"/>
  <c r="K370"/>
  <c r="J370"/>
  <c r="I370"/>
  <c r="H370"/>
  <c r="G370"/>
  <c r="F370"/>
  <c r="E370"/>
  <c r="D370"/>
  <c r="C370"/>
  <c r="B370"/>
  <c r="P369"/>
  <c r="O369"/>
  <c r="N369"/>
  <c r="M369"/>
  <c r="L369"/>
  <c r="K369"/>
  <c r="J369"/>
  <c r="I369"/>
  <c r="H369"/>
  <c r="G369"/>
  <c r="F369"/>
  <c r="E369"/>
  <c r="D369"/>
  <c r="C369"/>
  <c r="B369"/>
  <c r="P368"/>
  <c r="O368"/>
  <c r="N368"/>
  <c r="M368"/>
  <c r="L368"/>
  <c r="K368"/>
  <c r="J368"/>
  <c r="I368"/>
  <c r="H368"/>
  <c r="G368"/>
  <c r="F368"/>
  <c r="E368"/>
  <c r="D368"/>
  <c r="C368"/>
  <c r="B368"/>
  <c r="P367"/>
  <c r="O367"/>
  <c r="N367"/>
  <c r="M367"/>
  <c r="L367"/>
  <c r="K367"/>
  <c r="J367"/>
  <c r="I367"/>
  <c r="H367"/>
  <c r="G367"/>
  <c r="F367"/>
  <c r="E367"/>
  <c r="D367"/>
  <c r="C367"/>
  <c r="B367"/>
  <c r="P366"/>
  <c r="O366"/>
  <c r="N366"/>
  <c r="M366"/>
  <c r="L366"/>
  <c r="K366"/>
  <c r="J366"/>
  <c r="I366"/>
  <c r="H366"/>
  <c r="G366"/>
  <c r="F366"/>
  <c r="E366"/>
  <c r="D366"/>
  <c r="C366"/>
  <c r="B366"/>
  <c r="P365"/>
  <c r="O365"/>
  <c r="N365"/>
  <c r="M365"/>
  <c r="L365"/>
  <c r="K365"/>
  <c r="J365"/>
  <c r="I365"/>
  <c r="H365"/>
  <c r="G365"/>
  <c r="F365"/>
  <c r="E365"/>
  <c r="D365"/>
  <c r="C365"/>
  <c r="B365"/>
  <c r="P364"/>
  <c r="O364"/>
  <c r="N364"/>
  <c r="M364"/>
  <c r="L364"/>
  <c r="K364"/>
  <c r="J364"/>
  <c r="I364"/>
  <c r="H364"/>
  <c r="G364"/>
  <c r="F364"/>
  <c r="E364"/>
  <c r="D364"/>
  <c r="C364"/>
  <c r="B364"/>
  <c r="P363"/>
  <c r="O363"/>
  <c r="N363"/>
  <c r="M363"/>
  <c r="L363"/>
  <c r="K363"/>
  <c r="J363"/>
  <c r="I363"/>
  <c r="H363"/>
  <c r="G363"/>
  <c r="F363"/>
  <c r="E363"/>
  <c r="D363"/>
  <c r="C363"/>
  <c r="B363"/>
  <c r="P362"/>
  <c r="O362"/>
  <c r="N362"/>
  <c r="M362"/>
  <c r="L362"/>
  <c r="K362"/>
  <c r="J362"/>
  <c r="I362"/>
  <c r="H362"/>
  <c r="G362"/>
  <c r="F362"/>
  <c r="E362"/>
  <c r="D362"/>
  <c r="C362"/>
  <c r="B362"/>
  <c r="P361"/>
  <c r="O361"/>
  <c r="N361"/>
  <c r="M361"/>
  <c r="L361"/>
  <c r="K361"/>
  <c r="J361"/>
  <c r="I361"/>
  <c r="H361"/>
  <c r="G361"/>
  <c r="F361"/>
  <c r="E361"/>
  <c r="D361"/>
  <c r="C361"/>
  <c r="B361"/>
  <c r="P360"/>
  <c r="O360"/>
  <c r="N360"/>
  <c r="M360"/>
  <c r="L360"/>
  <c r="K360"/>
  <c r="J360"/>
  <c r="I360"/>
  <c r="H360"/>
  <c r="G360"/>
  <c r="F360"/>
  <c r="E360"/>
  <c r="D360"/>
  <c r="C360"/>
  <c r="B360"/>
  <c r="P359"/>
  <c r="O359"/>
  <c r="N359"/>
  <c r="M359"/>
  <c r="L359"/>
  <c r="K359"/>
  <c r="J359"/>
  <c r="I359"/>
  <c r="H359"/>
  <c r="G359"/>
  <c r="F359"/>
  <c r="E359"/>
  <c r="D359"/>
  <c r="C359"/>
  <c r="B359"/>
  <c r="P358"/>
  <c r="O358"/>
  <c r="N358"/>
  <c r="M358"/>
  <c r="L358"/>
  <c r="K358"/>
  <c r="J358"/>
  <c r="I358"/>
  <c r="H358"/>
  <c r="G358"/>
  <c r="F358"/>
  <c r="E358"/>
  <c r="D358"/>
  <c r="C358"/>
  <c r="B358"/>
  <c r="P357"/>
  <c r="O357"/>
  <c r="N357"/>
  <c r="M357"/>
  <c r="L357"/>
  <c r="K357"/>
  <c r="J357"/>
  <c r="I357"/>
  <c r="H357"/>
  <c r="G357"/>
  <c r="F357"/>
  <c r="E357"/>
  <c r="D357"/>
  <c r="C357"/>
  <c r="B357"/>
  <c r="P356"/>
  <c r="O356"/>
  <c r="N356"/>
  <c r="M356"/>
  <c r="L356"/>
  <c r="K356"/>
  <c r="J356"/>
  <c r="I356"/>
  <c r="H356"/>
  <c r="G356"/>
  <c r="F356"/>
  <c r="E356"/>
  <c r="D356"/>
  <c r="C356"/>
  <c r="B356"/>
  <c r="P355"/>
  <c r="O355"/>
  <c r="N355"/>
  <c r="M355"/>
  <c r="L355"/>
  <c r="K355"/>
  <c r="J355"/>
  <c r="I355"/>
  <c r="H355"/>
  <c r="G355"/>
  <c r="F355"/>
  <c r="E355"/>
  <c r="D355"/>
  <c r="C355"/>
  <c r="B355"/>
  <c r="P354"/>
  <c r="O354"/>
  <c r="N354"/>
  <c r="M354"/>
  <c r="L354"/>
  <c r="K354"/>
  <c r="J354"/>
  <c r="I354"/>
  <c r="H354"/>
  <c r="G354"/>
  <c r="F354"/>
  <c r="E354"/>
  <c r="D354"/>
  <c r="C354"/>
  <c r="B354"/>
  <c r="P353"/>
  <c r="O353"/>
  <c r="N353"/>
  <c r="M353"/>
  <c r="L353"/>
  <c r="K353"/>
  <c r="J353"/>
  <c r="I353"/>
  <c r="H353"/>
  <c r="G353"/>
  <c r="F353"/>
  <c r="E353"/>
  <c r="D353"/>
  <c r="C353"/>
  <c r="B353"/>
  <c r="P352"/>
  <c r="O352"/>
  <c r="N352"/>
  <c r="M352"/>
  <c r="L352"/>
  <c r="K352"/>
  <c r="J352"/>
  <c r="I352"/>
  <c r="H352"/>
  <c r="G352"/>
  <c r="F352"/>
  <c r="E352"/>
  <c r="D352"/>
  <c r="C352"/>
  <c r="B352"/>
  <c r="P351"/>
  <c r="O351"/>
  <c r="N351"/>
  <c r="M351"/>
  <c r="L351"/>
  <c r="K351"/>
  <c r="J351"/>
  <c r="I351"/>
  <c r="H351"/>
  <c r="G351"/>
  <c r="F351"/>
  <c r="E351"/>
  <c r="D351"/>
  <c r="C351"/>
  <c r="B351"/>
  <c r="P350"/>
  <c r="O350"/>
  <c r="N350"/>
  <c r="M350"/>
  <c r="L350"/>
  <c r="K350"/>
  <c r="J350"/>
  <c r="I350"/>
  <c r="H350"/>
  <c r="G350"/>
  <c r="F350"/>
  <c r="E350"/>
  <c r="D350"/>
  <c r="C350"/>
  <c r="B350"/>
  <c r="P349"/>
  <c r="O349"/>
  <c r="N349"/>
  <c r="M349"/>
  <c r="L349"/>
  <c r="K349"/>
  <c r="J349"/>
  <c r="I349"/>
  <c r="H349"/>
  <c r="G349"/>
  <c r="F349"/>
  <c r="E349"/>
  <c r="D349"/>
  <c r="C349"/>
  <c r="B349"/>
  <c r="P348"/>
  <c r="O348"/>
  <c r="N348"/>
  <c r="M348"/>
  <c r="L348"/>
  <c r="K348"/>
  <c r="J348"/>
  <c r="I348"/>
  <c r="H348"/>
  <c r="G348"/>
  <c r="F348"/>
  <c r="E348"/>
  <c r="D348"/>
  <c r="C348"/>
  <c r="B348"/>
  <c r="P347"/>
  <c r="O347"/>
  <c r="N347"/>
  <c r="M347"/>
  <c r="L347"/>
  <c r="K347"/>
  <c r="J347"/>
  <c r="I347"/>
  <c r="H347"/>
  <c r="G347"/>
  <c r="F347"/>
  <c r="E347"/>
  <c r="D347"/>
  <c r="C347"/>
  <c r="B347"/>
  <c r="P346"/>
  <c r="O346"/>
  <c r="N346"/>
  <c r="M346"/>
  <c r="L346"/>
  <c r="K346"/>
  <c r="J346"/>
  <c r="I346"/>
  <c r="H346"/>
  <c r="G346"/>
  <c r="F346"/>
  <c r="E346"/>
  <c r="D346"/>
  <c r="C346"/>
  <c r="B346"/>
  <c r="P345"/>
  <c r="O345"/>
  <c r="N345"/>
  <c r="M345"/>
  <c r="L345"/>
  <c r="K345"/>
  <c r="J345"/>
  <c r="I345"/>
  <c r="H345"/>
  <c r="G345"/>
  <c r="F345"/>
  <c r="E345"/>
  <c r="D345"/>
  <c r="C345"/>
  <c r="B345"/>
  <c r="P344"/>
  <c r="O344"/>
  <c r="N344"/>
  <c r="M344"/>
  <c r="L344"/>
  <c r="K344"/>
  <c r="J344"/>
  <c r="I344"/>
  <c r="H344"/>
  <c r="G344"/>
  <c r="F344"/>
  <c r="E344"/>
  <c r="D344"/>
  <c r="C344"/>
  <c r="B344"/>
  <c r="P343"/>
  <c r="O343"/>
  <c r="N343"/>
  <c r="M343"/>
  <c r="L343"/>
  <c r="K343"/>
  <c r="J343"/>
  <c r="I343"/>
  <c r="H343"/>
  <c r="G343"/>
  <c r="F343"/>
  <c r="E343"/>
  <c r="D343"/>
  <c r="C343"/>
  <c r="B343"/>
  <c r="P342"/>
  <c r="O342"/>
  <c r="N342"/>
  <c r="M342"/>
  <c r="L342"/>
  <c r="K342"/>
  <c r="J342"/>
  <c r="I342"/>
  <c r="H342"/>
  <c r="G342"/>
  <c r="F342"/>
  <c r="E342"/>
  <c r="D342"/>
  <c r="C342"/>
  <c r="B342"/>
  <c r="P341"/>
  <c r="O341"/>
  <c r="N341"/>
  <c r="M341"/>
  <c r="L341"/>
  <c r="K341"/>
  <c r="J341"/>
  <c r="I341"/>
  <c r="H341"/>
  <c r="G341"/>
  <c r="F341"/>
  <c r="E341"/>
  <c r="D341"/>
  <c r="C341"/>
  <c r="B341"/>
  <c r="P340"/>
  <c r="O340"/>
  <c r="N340"/>
  <c r="M340"/>
  <c r="L340"/>
  <c r="K340"/>
  <c r="J340"/>
  <c r="I340"/>
  <c r="H340"/>
  <c r="G340"/>
  <c r="F340"/>
  <c r="E340"/>
  <c r="D340"/>
  <c r="C340"/>
  <c r="B340"/>
  <c r="P339"/>
  <c r="O339"/>
  <c r="N339"/>
  <c r="M339"/>
  <c r="L339"/>
  <c r="K339"/>
  <c r="J339"/>
  <c r="I339"/>
  <c r="H339"/>
  <c r="G339"/>
  <c r="F339"/>
  <c r="E339"/>
  <c r="D339"/>
  <c r="C339"/>
  <c r="B339"/>
  <c r="P338"/>
  <c r="O338"/>
  <c r="N338"/>
  <c r="M338"/>
  <c r="L338"/>
  <c r="K338"/>
  <c r="J338"/>
  <c r="I338"/>
  <c r="H338"/>
  <c r="G338"/>
  <c r="F338"/>
  <c r="E338"/>
  <c r="D338"/>
  <c r="C338"/>
  <c r="B338"/>
  <c r="P337"/>
  <c r="O337"/>
  <c r="N337"/>
  <c r="M337"/>
  <c r="L337"/>
  <c r="K337"/>
  <c r="J337"/>
  <c r="I337"/>
  <c r="H337"/>
  <c r="G337"/>
  <c r="F337"/>
  <c r="E337"/>
  <c r="D337"/>
  <c r="C337"/>
  <c r="B337"/>
  <c r="P336"/>
  <c r="O336"/>
  <c r="N336"/>
  <c r="M336"/>
  <c r="L336"/>
  <c r="K336"/>
  <c r="J336"/>
  <c r="I336"/>
  <c r="H336"/>
  <c r="G336"/>
  <c r="F336"/>
  <c r="E336"/>
  <c r="D336"/>
  <c r="C336"/>
  <c r="B336"/>
  <c r="P335"/>
  <c r="O335"/>
  <c r="N335"/>
  <c r="M335"/>
  <c r="L335"/>
  <c r="K335"/>
  <c r="J335"/>
  <c r="I335"/>
  <c r="H335"/>
  <c r="G335"/>
  <c r="F335"/>
  <c r="E335"/>
  <c r="D335"/>
  <c r="C335"/>
  <c r="B335"/>
  <c r="P334"/>
  <c r="O334"/>
  <c r="N334"/>
  <c r="M334"/>
  <c r="L334"/>
  <c r="K334"/>
  <c r="J334"/>
  <c r="I334"/>
  <c r="H334"/>
  <c r="G334"/>
  <c r="F334"/>
  <c r="E334"/>
  <c r="D334"/>
  <c r="C334"/>
  <c r="B334"/>
  <c r="P333"/>
  <c r="O333"/>
  <c r="N333"/>
  <c r="M333"/>
  <c r="L333"/>
  <c r="K333"/>
  <c r="J333"/>
  <c r="I333"/>
  <c r="H333"/>
  <c r="G333"/>
  <c r="F333"/>
  <c r="E333"/>
  <c r="D333"/>
  <c r="C333"/>
  <c r="B333"/>
  <c r="P332"/>
  <c r="O332"/>
  <c r="N332"/>
  <c r="M332"/>
  <c r="L332"/>
  <c r="K332"/>
  <c r="J332"/>
  <c r="I332"/>
  <c r="H332"/>
  <c r="G332"/>
  <c r="F332"/>
  <c r="E332"/>
  <c r="D332"/>
  <c r="C332"/>
  <c r="B332"/>
  <c r="P331"/>
  <c r="O331"/>
  <c r="N331"/>
  <c r="M331"/>
  <c r="L331"/>
  <c r="K331"/>
  <c r="J331"/>
  <c r="I331"/>
  <c r="H331"/>
  <c r="G331"/>
  <c r="F331"/>
  <c r="E331"/>
  <c r="D331"/>
  <c r="C331"/>
  <c r="B331"/>
  <c r="P330"/>
  <c r="O330"/>
  <c r="N330"/>
  <c r="M330"/>
  <c r="L330"/>
  <c r="K330"/>
  <c r="J330"/>
  <c r="I330"/>
  <c r="H330"/>
  <c r="G330"/>
  <c r="F330"/>
  <c r="E330"/>
  <c r="D330"/>
  <c r="C330"/>
  <c r="B330"/>
  <c r="P329"/>
  <c r="O329"/>
  <c r="N329"/>
  <c r="M329"/>
  <c r="L329"/>
  <c r="K329"/>
  <c r="J329"/>
  <c r="I329"/>
  <c r="H329"/>
  <c r="G329"/>
  <c r="F329"/>
  <c r="E329"/>
  <c r="D329"/>
  <c r="C329"/>
  <c r="B329"/>
  <c r="P328"/>
  <c r="O328"/>
  <c r="N328"/>
  <c r="M328"/>
  <c r="L328"/>
  <c r="K328"/>
  <c r="J328"/>
  <c r="I328"/>
  <c r="H328"/>
  <c r="G328"/>
  <c r="F328"/>
  <c r="E328"/>
  <c r="D328"/>
  <c r="C328"/>
  <c r="B328"/>
  <c r="P327"/>
  <c r="O327"/>
  <c r="N327"/>
  <c r="M327"/>
  <c r="L327"/>
  <c r="K327"/>
  <c r="J327"/>
  <c r="I327"/>
  <c r="H327"/>
  <c r="G327"/>
  <c r="F327"/>
  <c r="E327"/>
  <c r="D327"/>
  <c r="C327"/>
  <c r="B327"/>
  <c r="P326"/>
  <c r="O326"/>
  <c r="N326"/>
  <c r="M326"/>
  <c r="L326"/>
  <c r="K326"/>
  <c r="J326"/>
  <c r="I326"/>
  <c r="H326"/>
  <c r="G326"/>
  <c r="F326"/>
  <c r="E326"/>
  <c r="D326"/>
  <c r="C326"/>
  <c r="B326"/>
  <c r="P325"/>
  <c r="O325"/>
  <c r="N325"/>
  <c r="M325"/>
  <c r="L325"/>
  <c r="K325"/>
  <c r="J325"/>
  <c r="I325"/>
  <c r="H325"/>
  <c r="G325"/>
  <c r="F325"/>
  <c r="E325"/>
  <c r="D325"/>
  <c r="C325"/>
  <c r="B325"/>
  <c r="P324"/>
  <c r="O324"/>
  <c r="N324"/>
  <c r="M324"/>
  <c r="L324"/>
  <c r="K324"/>
  <c r="J324"/>
  <c r="I324"/>
  <c r="H324"/>
  <c r="G324"/>
  <c r="F324"/>
  <c r="E324"/>
  <c r="D324"/>
  <c r="C324"/>
  <c r="B324"/>
  <c r="P323"/>
  <c r="O323"/>
  <c r="N323"/>
  <c r="M323"/>
  <c r="L323"/>
  <c r="K323"/>
  <c r="J323"/>
  <c r="I323"/>
  <c r="H323"/>
  <c r="G323"/>
  <c r="F323"/>
  <c r="E323"/>
  <c r="D323"/>
  <c r="C323"/>
  <c r="B323"/>
  <c r="P322"/>
  <c r="O322"/>
  <c r="N322"/>
  <c r="M322"/>
  <c r="L322"/>
  <c r="K322"/>
  <c r="J322"/>
  <c r="I322"/>
  <c r="H322"/>
  <c r="G322"/>
  <c r="F322"/>
  <c r="E322"/>
  <c r="D322"/>
  <c r="C322"/>
  <c r="B322"/>
  <c r="P321"/>
  <c r="O321"/>
  <c r="N321"/>
  <c r="M321"/>
  <c r="L321"/>
  <c r="K321"/>
  <c r="J321"/>
  <c r="I321"/>
  <c r="H321"/>
  <c r="G321"/>
  <c r="F321"/>
  <c r="E321"/>
  <c r="D321"/>
  <c r="C321"/>
  <c r="B321"/>
  <c r="P320"/>
  <c r="O320"/>
  <c r="N320"/>
  <c r="M320"/>
  <c r="L320"/>
  <c r="K320"/>
  <c r="J320"/>
  <c r="I320"/>
  <c r="H320"/>
  <c r="G320"/>
  <c r="F320"/>
  <c r="E320"/>
  <c r="D320"/>
  <c r="C320"/>
  <c r="B320"/>
  <c r="P319"/>
  <c r="O319"/>
  <c r="N319"/>
  <c r="M319"/>
  <c r="L319"/>
  <c r="K319"/>
  <c r="J319"/>
  <c r="I319"/>
  <c r="H319"/>
  <c r="G319"/>
  <c r="F319"/>
  <c r="E319"/>
  <c r="D319"/>
  <c r="C319"/>
  <c r="B319"/>
  <c r="P318"/>
  <c r="O318"/>
  <c r="N318"/>
  <c r="M318"/>
  <c r="L318"/>
  <c r="K318"/>
  <c r="J318"/>
  <c r="I318"/>
  <c r="H318"/>
  <c r="G318"/>
  <c r="F318"/>
  <c r="E318"/>
  <c r="D318"/>
  <c r="C318"/>
  <c r="B318"/>
  <c r="P317"/>
  <c r="O317"/>
  <c r="N317"/>
  <c r="M317"/>
  <c r="L317"/>
  <c r="K317"/>
  <c r="J317"/>
  <c r="I317"/>
  <c r="H317"/>
  <c r="G317"/>
  <c r="F317"/>
  <c r="E317"/>
  <c r="D317"/>
  <c r="C317"/>
  <c r="B317"/>
  <c r="P316"/>
  <c r="O316"/>
  <c r="N316"/>
  <c r="M316"/>
  <c r="L316"/>
  <c r="K316"/>
  <c r="J316"/>
  <c r="I316"/>
  <c r="H316"/>
  <c r="G316"/>
  <c r="F316"/>
  <c r="E316"/>
  <c r="D316"/>
  <c r="C316"/>
  <c r="B316"/>
  <c r="P315"/>
  <c r="O315"/>
  <c r="N315"/>
  <c r="M315"/>
  <c r="L315"/>
  <c r="K315"/>
  <c r="J315"/>
  <c r="I315"/>
  <c r="H315"/>
  <c r="G315"/>
  <c r="F315"/>
  <c r="E315"/>
  <c r="D315"/>
  <c r="C315"/>
  <c r="B315"/>
  <c r="P314"/>
  <c r="O314"/>
  <c r="N314"/>
  <c r="M314"/>
  <c r="L314"/>
  <c r="K314"/>
  <c r="J314"/>
  <c r="I314"/>
  <c r="H314"/>
  <c r="G314"/>
  <c r="F314"/>
  <c r="E314"/>
  <c r="D314"/>
  <c r="C314"/>
  <c r="B314"/>
  <c r="P313"/>
  <c r="O313"/>
  <c r="N313"/>
  <c r="M313"/>
  <c r="L313"/>
  <c r="K313"/>
  <c r="J313"/>
  <c r="I313"/>
  <c r="H313"/>
  <c r="G313"/>
  <c r="F313"/>
  <c r="E313"/>
  <c r="D313"/>
  <c r="C313"/>
  <c r="B313"/>
  <c r="P312"/>
  <c r="O312"/>
  <c r="N312"/>
  <c r="M312"/>
  <c r="L312"/>
  <c r="K312"/>
  <c r="J312"/>
  <c r="I312"/>
  <c r="H312"/>
  <c r="G312"/>
  <c r="F312"/>
  <c r="E312"/>
  <c r="D312"/>
  <c r="C312"/>
  <c r="B312"/>
  <c r="P311"/>
  <c r="O311"/>
  <c r="N311"/>
  <c r="M311"/>
  <c r="L311"/>
  <c r="K311"/>
  <c r="J311"/>
  <c r="I311"/>
  <c r="H311"/>
  <c r="G311"/>
  <c r="F311"/>
  <c r="E311"/>
  <c r="D311"/>
  <c r="C311"/>
  <c r="B311"/>
  <c r="P310"/>
  <c r="O310"/>
  <c r="N310"/>
  <c r="M310"/>
  <c r="L310"/>
  <c r="K310"/>
  <c r="J310"/>
  <c r="I310"/>
  <c r="H310"/>
  <c r="G310"/>
  <c r="F310"/>
  <c r="E310"/>
  <c r="D310"/>
  <c r="C310"/>
  <c r="B310"/>
  <c r="P309"/>
  <c r="O309"/>
  <c r="N309"/>
  <c r="M309"/>
  <c r="L309"/>
  <c r="K309"/>
  <c r="J309"/>
  <c r="I309"/>
  <c r="H309"/>
  <c r="G309"/>
  <c r="F309"/>
  <c r="E309"/>
  <c r="D309"/>
  <c r="C309"/>
  <c r="B309"/>
  <c r="P308"/>
  <c r="O308"/>
  <c r="N308"/>
  <c r="M308"/>
  <c r="L308"/>
  <c r="K308"/>
  <c r="J308"/>
  <c r="I308"/>
  <c r="H308"/>
  <c r="G308"/>
  <c r="F308"/>
  <c r="E308"/>
  <c r="D308"/>
  <c r="C308"/>
  <c r="B308"/>
  <c r="P307"/>
  <c r="O307"/>
  <c r="N307"/>
  <c r="M307"/>
  <c r="L307"/>
  <c r="K307"/>
  <c r="J307"/>
  <c r="I307"/>
  <c r="H307"/>
  <c r="G307"/>
  <c r="F307"/>
  <c r="E307"/>
  <c r="D307"/>
  <c r="C307"/>
  <c r="B307"/>
  <c r="P306"/>
  <c r="O306"/>
  <c r="N306"/>
  <c r="M306"/>
  <c r="L306"/>
  <c r="K306"/>
  <c r="J306"/>
  <c r="I306"/>
  <c r="H306"/>
  <c r="G306"/>
  <c r="F306"/>
  <c r="E306"/>
  <c r="D306"/>
  <c r="C306"/>
  <c r="B306"/>
  <c r="P305"/>
  <c r="O305"/>
  <c r="N305"/>
  <c r="M305"/>
  <c r="L305"/>
  <c r="K305"/>
  <c r="J305"/>
  <c r="I305"/>
  <c r="H305"/>
  <c r="G305"/>
  <c r="F305"/>
  <c r="E305"/>
  <c r="D305"/>
  <c r="C305"/>
  <c r="B305"/>
  <c r="P304"/>
  <c r="O304"/>
  <c r="N304"/>
  <c r="M304"/>
  <c r="L304"/>
  <c r="K304"/>
  <c r="J304"/>
  <c r="I304"/>
  <c r="H304"/>
  <c r="G304"/>
  <c r="F304"/>
  <c r="E304"/>
  <c r="D304"/>
  <c r="C304"/>
  <c r="B304"/>
  <c r="P303"/>
  <c r="O303"/>
  <c r="N303"/>
  <c r="M303"/>
  <c r="L303"/>
  <c r="K303"/>
  <c r="J303"/>
  <c r="I303"/>
  <c r="H303"/>
  <c r="G303"/>
  <c r="F303"/>
  <c r="E303"/>
  <c r="D303"/>
  <c r="C303"/>
  <c r="B303"/>
  <c r="P302"/>
  <c r="O302"/>
  <c r="N302"/>
  <c r="M302"/>
  <c r="L302"/>
  <c r="K302"/>
  <c r="J302"/>
  <c r="I302"/>
  <c r="H302"/>
  <c r="G302"/>
  <c r="F302"/>
  <c r="E302"/>
  <c r="D302"/>
  <c r="C302"/>
  <c r="B302"/>
  <c r="P301"/>
  <c r="O301"/>
  <c r="N301"/>
  <c r="M301"/>
  <c r="L301"/>
  <c r="K301"/>
  <c r="J301"/>
  <c r="I301"/>
  <c r="H301"/>
  <c r="G301"/>
  <c r="F301"/>
  <c r="E301"/>
  <c r="D301"/>
  <c r="C301"/>
  <c r="B301"/>
  <c r="P300"/>
  <c r="O300"/>
  <c r="N300"/>
  <c r="M300"/>
  <c r="L300"/>
  <c r="K300"/>
  <c r="J300"/>
  <c r="I300"/>
  <c r="H300"/>
  <c r="G300"/>
  <c r="F300"/>
  <c r="E300"/>
  <c r="D300"/>
  <c r="C300"/>
  <c r="B300"/>
  <c r="P299"/>
  <c r="O299"/>
  <c r="N299"/>
  <c r="M299"/>
  <c r="L299"/>
  <c r="K299"/>
  <c r="J299"/>
  <c r="I299"/>
  <c r="H299"/>
  <c r="G299"/>
  <c r="F299"/>
  <c r="E299"/>
  <c r="D299"/>
  <c r="C299"/>
  <c r="B299"/>
  <c r="P298"/>
  <c r="O298"/>
  <c r="N298"/>
  <c r="M298"/>
  <c r="L298"/>
  <c r="K298"/>
  <c r="J298"/>
  <c r="I298"/>
  <c r="H298"/>
  <c r="G298"/>
  <c r="F298"/>
  <c r="E298"/>
  <c r="D298"/>
  <c r="C298"/>
  <c r="B298"/>
  <c r="P297"/>
  <c r="O297"/>
  <c r="N297"/>
  <c r="M297"/>
  <c r="L297"/>
  <c r="K297"/>
  <c r="J297"/>
  <c r="I297"/>
  <c r="H297"/>
  <c r="G297"/>
  <c r="F297"/>
  <c r="E297"/>
  <c r="D297"/>
  <c r="C297"/>
  <c r="B297"/>
  <c r="P296"/>
  <c r="O296"/>
  <c r="N296"/>
  <c r="M296"/>
  <c r="L296"/>
  <c r="K296"/>
  <c r="J296"/>
  <c r="I296"/>
  <c r="H296"/>
  <c r="G296"/>
  <c r="F296"/>
  <c r="E296"/>
  <c r="D296"/>
  <c r="C296"/>
  <c r="B296"/>
  <c r="P295"/>
  <c r="O295"/>
  <c r="N295"/>
  <c r="M295"/>
  <c r="L295"/>
  <c r="K295"/>
  <c r="J295"/>
  <c r="I295"/>
  <c r="H295"/>
  <c r="G295"/>
  <c r="F295"/>
  <c r="E295"/>
  <c r="D295"/>
  <c r="C295"/>
  <c r="B295"/>
  <c r="P294"/>
  <c r="O294"/>
  <c r="N294"/>
  <c r="M294"/>
  <c r="L294"/>
  <c r="K294"/>
  <c r="J294"/>
  <c r="I294"/>
  <c r="H294"/>
  <c r="G294"/>
  <c r="F294"/>
  <c r="E294"/>
  <c r="D294"/>
  <c r="C294"/>
  <c r="B294"/>
  <c r="P293"/>
  <c r="O293"/>
  <c r="N293"/>
  <c r="M293"/>
  <c r="L293"/>
  <c r="K293"/>
  <c r="J293"/>
  <c r="I293"/>
  <c r="H293"/>
  <c r="G293"/>
  <c r="F293"/>
  <c r="E293"/>
  <c r="D293"/>
  <c r="C293"/>
  <c r="B293"/>
  <c r="P292"/>
  <c r="O292"/>
  <c r="N292"/>
  <c r="M292"/>
  <c r="L292"/>
  <c r="K292"/>
  <c r="J292"/>
  <c r="I292"/>
  <c r="H292"/>
  <c r="G292"/>
  <c r="F292"/>
  <c r="E292"/>
  <c r="D292"/>
  <c r="C292"/>
  <c r="B292"/>
  <c r="P291"/>
  <c r="O291"/>
  <c r="N291"/>
  <c r="M291"/>
  <c r="L291"/>
  <c r="K291"/>
  <c r="J291"/>
  <c r="I291"/>
  <c r="H291"/>
  <c r="G291"/>
  <c r="F291"/>
  <c r="E291"/>
  <c r="D291"/>
  <c r="C291"/>
  <c r="B291"/>
  <c r="P290"/>
  <c r="O290"/>
  <c r="N290"/>
  <c r="M290"/>
  <c r="L290"/>
  <c r="K290"/>
  <c r="J290"/>
  <c r="I290"/>
  <c r="H290"/>
  <c r="G290"/>
  <c r="F290"/>
  <c r="E290"/>
  <c r="D290"/>
  <c r="C290"/>
  <c r="B290"/>
  <c r="P289"/>
  <c r="O289"/>
  <c r="N289"/>
  <c r="M289"/>
  <c r="L289"/>
  <c r="K289"/>
  <c r="J289"/>
  <c r="I289"/>
  <c r="H289"/>
  <c r="G289"/>
  <c r="F289"/>
  <c r="E289"/>
  <c r="D289"/>
  <c r="C289"/>
  <c r="B289"/>
  <c r="P288"/>
  <c r="O288"/>
  <c r="N288"/>
  <c r="M288"/>
  <c r="L288"/>
  <c r="K288"/>
  <c r="J288"/>
  <c r="I288"/>
  <c r="H288"/>
  <c r="G288"/>
  <c r="F288"/>
  <c r="E288"/>
  <c r="D288"/>
  <c r="C288"/>
  <c r="B288"/>
  <c r="P287"/>
  <c r="O287"/>
  <c r="N287"/>
  <c r="M287"/>
  <c r="L287"/>
  <c r="K287"/>
  <c r="J287"/>
  <c r="I287"/>
  <c r="H287"/>
  <c r="G287"/>
  <c r="F287"/>
  <c r="E287"/>
  <c r="D287"/>
  <c r="C287"/>
  <c r="B287"/>
  <c r="P286"/>
  <c r="O286"/>
  <c r="N286"/>
  <c r="M286"/>
  <c r="L286"/>
  <c r="K286"/>
  <c r="J286"/>
  <c r="I286"/>
  <c r="H286"/>
  <c r="G286"/>
  <c r="F286"/>
  <c r="E286"/>
  <c r="D286"/>
  <c r="C286"/>
  <c r="B286"/>
  <c r="P285"/>
  <c r="O285"/>
  <c r="N285"/>
  <c r="M285"/>
  <c r="L285"/>
  <c r="K285"/>
  <c r="J285"/>
  <c r="I285"/>
  <c r="H285"/>
  <c r="G285"/>
  <c r="F285"/>
  <c r="E285"/>
  <c r="D285"/>
  <c r="C285"/>
  <c r="B285"/>
  <c r="P284"/>
  <c r="O284"/>
  <c r="N284"/>
  <c r="M284"/>
  <c r="L284"/>
  <c r="K284"/>
  <c r="J284"/>
  <c r="I284"/>
  <c r="H284"/>
  <c r="G284"/>
  <c r="F284"/>
  <c r="E284"/>
  <c r="D284"/>
  <c r="C284"/>
  <c r="B284"/>
  <c r="P283"/>
  <c r="O283"/>
  <c r="N283"/>
  <c r="M283"/>
  <c r="L283"/>
  <c r="K283"/>
  <c r="J283"/>
  <c r="I283"/>
  <c r="H283"/>
  <c r="G283"/>
  <c r="F283"/>
  <c r="E283"/>
  <c r="D283"/>
  <c r="C283"/>
  <c r="B283"/>
  <c r="P282"/>
  <c r="O282"/>
  <c r="N282"/>
  <c r="M282"/>
  <c r="L282"/>
  <c r="K282"/>
  <c r="J282"/>
  <c r="I282"/>
  <c r="H282"/>
  <c r="G282"/>
  <c r="F282"/>
  <c r="E282"/>
  <c r="D282"/>
  <c r="C282"/>
  <c r="B282"/>
  <c r="P281"/>
  <c r="O281"/>
  <c r="N281"/>
  <c r="M281"/>
  <c r="L281"/>
  <c r="K281"/>
  <c r="J281"/>
  <c r="I281"/>
  <c r="H281"/>
  <c r="G281"/>
  <c r="F281"/>
  <c r="E281"/>
  <c r="D281"/>
  <c r="C281"/>
  <c r="B281"/>
  <c r="P280"/>
  <c r="O280"/>
  <c r="N280"/>
  <c r="M280"/>
  <c r="L280"/>
  <c r="K280"/>
  <c r="J280"/>
  <c r="I280"/>
  <c r="H280"/>
  <c r="G280"/>
  <c r="F280"/>
  <c r="E280"/>
  <c r="D280"/>
  <c r="C280"/>
  <c r="B280"/>
  <c r="P279"/>
  <c r="O279"/>
  <c r="N279"/>
  <c r="M279"/>
  <c r="L279"/>
  <c r="K279"/>
  <c r="J279"/>
  <c r="I279"/>
  <c r="H279"/>
  <c r="G279"/>
  <c r="F279"/>
  <c r="E279"/>
  <c r="D279"/>
  <c r="C279"/>
  <c r="B279"/>
  <c r="P278"/>
  <c r="O278"/>
  <c r="N278"/>
  <c r="M278"/>
  <c r="L278"/>
  <c r="K278"/>
  <c r="J278"/>
  <c r="I278"/>
  <c r="H278"/>
  <c r="G278"/>
  <c r="F278"/>
  <c r="E278"/>
  <c r="D278"/>
  <c r="C278"/>
  <c r="B278"/>
  <c r="P277"/>
  <c r="O277"/>
  <c r="N277"/>
  <c r="M277"/>
  <c r="L277"/>
  <c r="K277"/>
  <c r="J277"/>
  <c r="I277"/>
  <c r="H277"/>
  <c r="G277"/>
  <c r="F277"/>
  <c r="E277"/>
  <c r="D277"/>
  <c r="C277"/>
  <c r="B277"/>
  <c r="P276"/>
  <c r="O276"/>
  <c r="N276"/>
  <c r="M276"/>
  <c r="L276"/>
  <c r="K276"/>
  <c r="J276"/>
  <c r="I276"/>
  <c r="H276"/>
  <c r="G276"/>
  <c r="F276"/>
  <c r="E276"/>
  <c r="D276"/>
  <c r="C276"/>
  <c r="B276"/>
  <c r="P275"/>
  <c r="O275"/>
  <c r="N275"/>
  <c r="M275"/>
  <c r="L275"/>
  <c r="K275"/>
  <c r="J275"/>
  <c r="I275"/>
  <c r="H275"/>
  <c r="G275"/>
  <c r="F275"/>
  <c r="E275"/>
  <c r="D275"/>
  <c r="C275"/>
  <c r="B275"/>
  <c r="P274"/>
  <c r="O274"/>
  <c r="N274"/>
  <c r="M274"/>
  <c r="L274"/>
  <c r="K274"/>
  <c r="J274"/>
  <c r="I274"/>
  <c r="H274"/>
  <c r="G274"/>
  <c r="F274"/>
  <c r="E274"/>
  <c r="D274"/>
  <c r="C274"/>
  <c r="B274"/>
  <c r="P273"/>
  <c r="O273"/>
  <c r="N273"/>
  <c r="M273"/>
  <c r="L273"/>
  <c r="K273"/>
  <c r="J273"/>
  <c r="I273"/>
  <c r="H273"/>
  <c r="G273"/>
  <c r="F273"/>
  <c r="E273"/>
  <c r="D273"/>
  <c r="C273"/>
  <c r="B273"/>
  <c r="P272"/>
  <c r="O272"/>
  <c r="N272"/>
  <c r="M272"/>
  <c r="L272"/>
  <c r="K272"/>
  <c r="J272"/>
  <c r="I272"/>
  <c r="H272"/>
  <c r="G272"/>
  <c r="F272"/>
  <c r="E272"/>
  <c r="D272"/>
  <c r="C272"/>
  <c r="B272"/>
  <c r="P271"/>
  <c r="O271"/>
  <c r="N271"/>
  <c r="M271"/>
  <c r="L271"/>
  <c r="K271"/>
  <c r="J271"/>
  <c r="I271"/>
  <c r="H271"/>
  <c r="G271"/>
  <c r="F271"/>
  <c r="E271"/>
  <c r="D271"/>
  <c r="C271"/>
  <c r="B271"/>
  <c r="P270"/>
  <c r="O270"/>
  <c r="N270"/>
  <c r="M270"/>
  <c r="L270"/>
  <c r="K270"/>
  <c r="J270"/>
  <c r="I270"/>
  <c r="H270"/>
  <c r="G270"/>
  <c r="F270"/>
  <c r="E270"/>
  <c r="D270"/>
  <c r="C270"/>
  <c r="B270"/>
  <c r="P269"/>
  <c r="O269"/>
  <c r="N269"/>
  <c r="M269"/>
  <c r="L269"/>
  <c r="K269"/>
  <c r="J269"/>
  <c r="I269"/>
  <c r="H269"/>
  <c r="G269"/>
  <c r="F269"/>
  <c r="E269"/>
  <c r="D269"/>
  <c r="C269"/>
  <c r="B269"/>
  <c r="P268"/>
  <c r="O268"/>
  <c r="N268"/>
  <c r="M268"/>
  <c r="L268"/>
  <c r="K268"/>
  <c r="J268"/>
  <c r="I268"/>
  <c r="H268"/>
  <c r="G268"/>
  <c r="F268"/>
  <c r="E268"/>
  <c r="D268"/>
  <c r="C268"/>
  <c r="B268"/>
  <c r="P267"/>
  <c r="O267"/>
  <c r="N267"/>
  <c r="M267"/>
  <c r="L267"/>
  <c r="K267"/>
  <c r="J267"/>
  <c r="I267"/>
  <c r="H267"/>
  <c r="G267"/>
  <c r="F267"/>
  <c r="E267"/>
  <c r="D267"/>
  <c r="C267"/>
  <c r="B267"/>
  <c r="P266"/>
  <c r="O266"/>
  <c r="N266"/>
  <c r="M266"/>
  <c r="L266"/>
  <c r="K266"/>
  <c r="J266"/>
  <c r="I266"/>
  <c r="H266"/>
  <c r="G266"/>
  <c r="F266"/>
  <c r="E266"/>
  <c r="D266"/>
  <c r="C266"/>
  <c r="B266"/>
  <c r="P265"/>
  <c r="O265"/>
  <c r="N265"/>
  <c r="M265"/>
  <c r="L265"/>
  <c r="K265"/>
  <c r="J265"/>
  <c r="I265"/>
  <c r="H265"/>
  <c r="G265"/>
  <c r="F265"/>
  <c r="E265"/>
  <c r="D265"/>
  <c r="C265"/>
  <c r="B265"/>
  <c r="P264"/>
  <c r="O264"/>
  <c r="N264"/>
  <c r="M264"/>
  <c r="L264"/>
  <c r="K264"/>
  <c r="J264"/>
  <c r="I264"/>
  <c r="H264"/>
  <c r="G264"/>
  <c r="F264"/>
  <c r="E264"/>
  <c r="D264"/>
  <c r="C264"/>
  <c r="B264"/>
  <c r="P263"/>
  <c r="O263"/>
  <c r="N263"/>
  <c r="M263"/>
  <c r="L263"/>
  <c r="K263"/>
  <c r="J263"/>
  <c r="I263"/>
  <c r="H263"/>
  <c r="G263"/>
  <c r="F263"/>
  <c r="E263"/>
  <c r="D263"/>
  <c r="C263"/>
  <c r="B263"/>
  <c r="P262"/>
  <c r="O262"/>
  <c r="N262"/>
  <c r="M262"/>
  <c r="L262"/>
  <c r="K262"/>
  <c r="J262"/>
  <c r="I262"/>
  <c r="H262"/>
  <c r="G262"/>
  <c r="F262"/>
  <c r="E262"/>
  <c r="D262"/>
  <c r="C262"/>
  <c r="B262"/>
  <c r="P261"/>
  <c r="O261"/>
  <c r="N261"/>
  <c r="M261"/>
  <c r="L261"/>
  <c r="K261"/>
  <c r="J261"/>
  <c r="I261"/>
  <c r="H261"/>
  <c r="G261"/>
  <c r="F261"/>
  <c r="E261"/>
  <c r="D261"/>
  <c r="C261"/>
  <c r="B261"/>
  <c r="P260"/>
  <c r="O260"/>
  <c r="N260"/>
  <c r="M260"/>
  <c r="L260"/>
  <c r="K260"/>
  <c r="J260"/>
  <c r="I260"/>
  <c r="H260"/>
  <c r="G260"/>
  <c r="F260"/>
  <c r="E260"/>
  <c r="D260"/>
  <c r="C260"/>
  <c r="B260"/>
  <c r="P259"/>
  <c r="O259"/>
  <c r="N259"/>
  <c r="M259"/>
  <c r="L259"/>
  <c r="K259"/>
  <c r="J259"/>
  <c r="I259"/>
  <c r="H259"/>
  <c r="G259"/>
  <c r="F259"/>
  <c r="E259"/>
  <c r="D259"/>
  <c r="C259"/>
  <c r="B259"/>
  <c r="P258"/>
  <c r="O258"/>
  <c r="N258"/>
  <c r="M258"/>
  <c r="L258"/>
  <c r="K258"/>
  <c r="J258"/>
  <c r="I258"/>
  <c r="H258"/>
  <c r="G258"/>
  <c r="F258"/>
  <c r="E258"/>
  <c r="D258"/>
  <c r="C258"/>
  <c r="B258"/>
  <c r="P257"/>
  <c r="O257"/>
  <c r="N257"/>
  <c r="M257"/>
  <c r="L257"/>
  <c r="K257"/>
  <c r="J257"/>
  <c r="I257"/>
  <c r="H257"/>
  <c r="G257"/>
  <c r="F257"/>
  <c r="E257"/>
  <c r="D257"/>
  <c r="C257"/>
  <c r="B257"/>
  <c r="P256"/>
  <c r="O256"/>
  <c r="N256"/>
  <c r="M256"/>
  <c r="L256"/>
  <c r="K256"/>
  <c r="J256"/>
  <c r="I256"/>
  <c r="H256"/>
  <c r="G256"/>
  <c r="F256"/>
  <c r="E256"/>
  <c r="D256"/>
  <c r="C256"/>
  <c r="B256"/>
  <c r="P255"/>
  <c r="O255"/>
  <c r="N255"/>
  <c r="M255"/>
  <c r="L255"/>
  <c r="K255"/>
  <c r="J255"/>
  <c r="I255"/>
  <c r="H255"/>
  <c r="G255"/>
  <c r="F255"/>
  <c r="E255"/>
  <c r="D255"/>
  <c r="C255"/>
  <c r="B255"/>
  <c r="P254"/>
  <c r="O254"/>
  <c r="N254"/>
  <c r="M254"/>
  <c r="L254"/>
  <c r="K254"/>
  <c r="J254"/>
  <c r="I254"/>
  <c r="H254"/>
  <c r="G254"/>
  <c r="F254"/>
  <c r="E254"/>
  <c r="D254"/>
  <c r="C254"/>
  <c r="B254"/>
  <c r="P253"/>
  <c r="O253"/>
  <c r="N253"/>
  <c r="M253"/>
  <c r="L253"/>
  <c r="K253"/>
  <c r="J253"/>
  <c r="I253"/>
  <c r="H253"/>
  <c r="G253"/>
  <c r="F253"/>
  <c r="E253"/>
  <c r="D253"/>
  <c r="C253"/>
  <c r="B253"/>
  <c r="P252"/>
  <c r="O252"/>
  <c r="N252"/>
  <c r="M252"/>
  <c r="L252"/>
  <c r="K252"/>
  <c r="J252"/>
  <c r="I252"/>
  <c r="H252"/>
  <c r="G252"/>
  <c r="F252"/>
  <c r="E252"/>
  <c r="D252"/>
  <c r="C252"/>
  <c r="B252"/>
  <c r="P251"/>
  <c r="O251"/>
  <c r="N251"/>
  <c r="M251"/>
  <c r="L251"/>
  <c r="K251"/>
  <c r="J251"/>
  <c r="I251"/>
  <c r="H251"/>
  <c r="G251"/>
  <c r="F251"/>
  <c r="E251"/>
  <c r="D251"/>
  <c r="C251"/>
  <c r="B251"/>
  <c r="P250"/>
  <c r="O250"/>
  <c r="N250"/>
  <c r="M250"/>
  <c r="L250"/>
  <c r="K250"/>
  <c r="J250"/>
  <c r="I250"/>
  <c r="H250"/>
  <c r="G250"/>
  <c r="F250"/>
  <c r="E250"/>
  <c r="D250"/>
  <c r="C250"/>
  <c r="B250"/>
  <c r="P249"/>
  <c r="O249"/>
  <c r="N249"/>
  <c r="M249"/>
  <c r="L249"/>
  <c r="K249"/>
  <c r="J249"/>
  <c r="I249"/>
  <c r="H249"/>
  <c r="G249"/>
  <c r="F249"/>
  <c r="E249"/>
  <c r="D249"/>
  <c r="C249"/>
  <c r="B249"/>
  <c r="P248"/>
  <c r="O248"/>
  <c r="N248"/>
  <c r="M248"/>
  <c r="L248"/>
  <c r="K248"/>
  <c r="J248"/>
  <c r="I248"/>
  <c r="H248"/>
  <c r="G248"/>
  <c r="F248"/>
  <c r="E248"/>
  <c r="D248"/>
  <c r="C248"/>
  <c r="B248"/>
  <c r="P247"/>
  <c r="O247"/>
  <c r="N247"/>
  <c r="M247"/>
  <c r="L247"/>
  <c r="K247"/>
  <c r="J247"/>
  <c r="I247"/>
  <c r="H247"/>
  <c r="G247"/>
  <c r="F247"/>
  <c r="E247"/>
  <c r="D247"/>
  <c r="C247"/>
  <c r="B247"/>
  <c r="P246"/>
  <c r="O246"/>
  <c r="N246"/>
  <c r="M246"/>
  <c r="L246"/>
  <c r="K246"/>
  <c r="J246"/>
  <c r="I246"/>
  <c r="H246"/>
  <c r="G246"/>
  <c r="F246"/>
  <c r="E246"/>
  <c r="D246"/>
  <c r="C246"/>
  <c r="B246"/>
  <c r="P245"/>
  <c r="O245"/>
  <c r="N245"/>
  <c r="M245"/>
  <c r="L245"/>
  <c r="K245"/>
  <c r="J245"/>
  <c r="I245"/>
  <c r="H245"/>
  <c r="G245"/>
  <c r="F245"/>
  <c r="E245"/>
  <c r="D245"/>
  <c r="C245"/>
  <c r="B245"/>
  <c r="P244"/>
  <c r="O244"/>
  <c r="N244"/>
  <c r="M244"/>
  <c r="L244"/>
  <c r="K244"/>
  <c r="J244"/>
  <c r="I244"/>
  <c r="H244"/>
  <c r="G244"/>
  <c r="F244"/>
  <c r="E244"/>
  <c r="D244"/>
  <c r="C244"/>
  <c r="B244"/>
  <c r="P243"/>
  <c r="O243"/>
  <c r="N243"/>
  <c r="M243"/>
  <c r="L243"/>
  <c r="K243"/>
  <c r="J243"/>
  <c r="I243"/>
  <c r="H243"/>
  <c r="G243"/>
  <c r="F243"/>
  <c r="E243"/>
  <c r="D243"/>
  <c r="C243"/>
  <c r="B243"/>
  <c r="P242"/>
  <c r="O242"/>
  <c r="N242"/>
  <c r="M242"/>
  <c r="L242"/>
  <c r="K242"/>
  <c r="J242"/>
  <c r="I242"/>
  <c r="H242"/>
  <c r="G242"/>
  <c r="F242"/>
  <c r="E242"/>
  <c r="D242"/>
  <c r="C242"/>
  <c r="B242"/>
  <c r="P241"/>
  <c r="O241"/>
  <c r="N241"/>
  <c r="M241"/>
  <c r="L241"/>
  <c r="K241"/>
  <c r="J241"/>
  <c r="I241"/>
  <c r="H241"/>
  <c r="G241"/>
  <c r="F241"/>
  <c r="E241"/>
  <c r="D241"/>
  <c r="C241"/>
  <c r="B241"/>
  <c r="P240"/>
  <c r="O240"/>
  <c r="N240"/>
  <c r="M240"/>
  <c r="L240"/>
  <c r="K240"/>
  <c r="J240"/>
  <c r="I240"/>
  <c r="H240"/>
  <c r="G240"/>
  <c r="F240"/>
  <c r="E240"/>
  <c r="D240"/>
  <c r="C240"/>
  <c r="B240"/>
  <c r="P239"/>
  <c r="O239"/>
  <c r="N239"/>
  <c r="M239"/>
  <c r="L239"/>
  <c r="K239"/>
  <c r="J239"/>
  <c r="I239"/>
  <c r="H239"/>
  <c r="G239"/>
  <c r="F239"/>
  <c r="E239"/>
  <c r="D239"/>
  <c r="C239"/>
  <c r="B239"/>
  <c r="P238"/>
  <c r="O238"/>
  <c r="N238"/>
  <c r="M238"/>
  <c r="L238"/>
  <c r="K238"/>
  <c r="J238"/>
  <c r="I238"/>
  <c r="H238"/>
  <c r="G238"/>
  <c r="F238"/>
  <c r="E238"/>
  <c r="D238"/>
  <c r="C238"/>
  <c r="B238"/>
  <c r="P237"/>
  <c r="O237"/>
  <c r="N237"/>
  <c r="M237"/>
  <c r="L237"/>
  <c r="K237"/>
  <c r="J237"/>
  <c r="I237"/>
  <c r="H237"/>
  <c r="G237"/>
  <c r="F237"/>
  <c r="E237"/>
  <c r="D237"/>
  <c r="C237"/>
  <c r="B237"/>
  <c r="P236"/>
  <c r="O236"/>
  <c r="N236"/>
  <c r="M236"/>
  <c r="L236"/>
  <c r="K236"/>
  <c r="J236"/>
  <c r="I236"/>
  <c r="H236"/>
  <c r="G236"/>
  <c r="F236"/>
  <c r="E236"/>
  <c r="D236"/>
  <c r="C236"/>
  <c r="B236"/>
  <c r="P235"/>
  <c r="O235"/>
  <c r="N235"/>
  <c r="M235"/>
  <c r="L235"/>
  <c r="K235"/>
  <c r="J235"/>
  <c r="I235"/>
  <c r="H235"/>
  <c r="G235"/>
  <c r="F235"/>
  <c r="E235"/>
  <c r="D235"/>
  <c r="C235"/>
  <c r="B235"/>
  <c r="P234"/>
  <c r="O234"/>
  <c r="N234"/>
  <c r="M234"/>
  <c r="L234"/>
  <c r="K234"/>
  <c r="J234"/>
  <c r="I234"/>
  <c r="H234"/>
  <c r="G234"/>
  <c r="F234"/>
  <c r="E234"/>
  <c r="D234"/>
  <c r="C234"/>
  <c r="B234"/>
  <c r="P233"/>
  <c r="O233"/>
  <c r="N233"/>
  <c r="M233"/>
  <c r="L233"/>
  <c r="K233"/>
  <c r="J233"/>
  <c r="I233"/>
  <c r="H233"/>
  <c r="G233"/>
  <c r="F233"/>
  <c r="E233"/>
  <c r="D233"/>
  <c r="C233"/>
  <c r="B233"/>
  <c r="P232"/>
  <c r="O232"/>
  <c r="N232"/>
  <c r="M232"/>
  <c r="L232"/>
  <c r="K232"/>
  <c r="J232"/>
  <c r="I232"/>
  <c r="H232"/>
  <c r="G232"/>
  <c r="F232"/>
  <c r="E232"/>
  <c r="D232"/>
  <c r="C232"/>
  <c r="B232"/>
  <c r="P231"/>
  <c r="O231"/>
  <c r="N231"/>
  <c r="M231"/>
  <c r="L231"/>
  <c r="K231"/>
  <c r="J231"/>
  <c r="I231"/>
  <c r="H231"/>
  <c r="G231"/>
  <c r="F231"/>
  <c r="E231"/>
  <c r="D231"/>
  <c r="C231"/>
  <c r="B231"/>
  <c r="P230"/>
  <c r="O230"/>
  <c r="N230"/>
  <c r="M230"/>
  <c r="L230"/>
  <c r="K230"/>
  <c r="J230"/>
  <c r="I230"/>
  <c r="H230"/>
  <c r="G230"/>
  <c r="F230"/>
  <c r="E230"/>
  <c r="D230"/>
  <c r="C230"/>
  <c r="B230"/>
  <c r="P229"/>
  <c r="O229"/>
  <c r="N229"/>
  <c r="M229"/>
  <c r="L229"/>
  <c r="K229"/>
  <c r="J229"/>
  <c r="I229"/>
  <c r="H229"/>
  <c r="G229"/>
  <c r="F229"/>
  <c r="E229"/>
  <c r="D229"/>
  <c r="C229"/>
  <c r="B229"/>
  <c r="P228"/>
  <c r="O228"/>
  <c r="N228"/>
  <c r="M228"/>
  <c r="L228"/>
  <c r="K228"/>
  <c r="J228"/>
  <c r="I228"/>
  <c r="H228"/>
  <c r="G228"/>
  <c r="F228"/>
  <c r="E228"/>
  <c r="D228"/>
  <c r="C228"/>
  <c r="B228"/>
  <c r="P227"/>
  <c r="O227"/>
  <c r="N227"/>
  <c r="M227"/>
  <c r="L227"/>
  <c r="K227"/>
  <c r="J227"/>
  <c r="I227"/>
  <c r="H227"/>
  <c r="G227"/>
  <c r="F227"/>
  <c r="E227"/>
  <c r="D227"/>
  <c r="C227"/>
  <c r="B227"/>
  <c r="P226"/>
  <c r="O226"/>
  <c r="N226"/>
  <c r="M226"/>
  <c r="L226"/>
  <c r="K226"/>
  <c r="J226"/>
  <c r="I226"/>
  <c r="H226"/>
  <c r="G226"/>
  <c r="F226"/>
  <c r="E226"/>
  <c r="D226"/>
  <c r="C226"/>
  <c r="B226"/>
  <c r="P225"/>
  <c r="O225"/>
  <c r="N225"/>
  <c r="M225"/>
  <c r="L225"/>
  <c r="K225"/>
  <c r="J225"/>
  <c r="I225"/>
  <c r="H225"/>
  <c r="G225"/>
  <c r="F225"/>
  <c r="E225"/>
  <c r="D225"/>
  <c r="C225"/>
  <c r="B225"/>
  <c r="P224"/>
  <c r="O224"/>
  <c r="N224"/>
  <c r="M224"/>
  <c r="L224"/>
  <c r="K224"/>
  <c r="J224"/>
  <c r="I224"/>
  <c r="H224"/>
  <c r="G224"/>
  <c r="F224"/>
  <c r="E224"/>
  <c r="D224"/>
  <c r="C224"/>
  <c r="B224"/>
  <c r="P223"/>
  <c r="O223"/>
  <c r="N223"/>
  <c r="M223"/>
  <c r="L223"/>
  <c r="K223"/>
  <c r="J223"/>
  <c r="I223"/>
  <c r="H223"/>
  <c r="G223"/>
  <c r="F223"/>
  <c r="E223"/>
  <c r="D223"/>
  <c r="C223"/>
  <c r="B223"/>
  <c r="P222"/>
  <c r="O222"/>
  <c r="N222"/>
  <c r="M222"/>
  <c r="L222"/>
  <c r="K222"/>
  <c r="J222"/>
  <c r="I222"/>
  <c r="H222"/>
  <c r="G222"/>
  <c r="F222"/>
  <c r="E222"/>
  <c r="D222"/>
  <c r="C222"/>
  <c r="B222"/>
  <c r="P221"/>
  <c r="O221"/>
  <c r="N221"/>
  <c r="M221"/>
  <c r="L221"/>
  <c r="K221"/>
  <c r="J221"/>
  <c r="I221"/>
  <c r="H221"/>
  <c r="G221"/>
  <c r="F221"/>
  <c r="E221"/>
  <c r="D221"/>
  <c r="C221"/>
  <c r="B221"/>
  <c r="P220"/>
  <c r="O220"/>
  <c r="N220"/>
  <c r="M220"/>
  <c r="L220"/>
  <c r="K220"/>
  <c r="J220"/>
  <c r="I220"/>
  <c r="H220"/>
  <c r="G220"/>
  <c r="F220"/>
  <c r="E220"/>
  <c r="D220"/>
  <c r="C220"/>
  <c r="B220"/>
  <c r="P219"/>
  <c r="O219"/>
  <c r="N219"/>
  <c r="M219"/>
  <c r="L219"/>
  <c r="K219"/>
  <c r="J219"/>
  <c r="I219"/>
  <c r="H219"/>
  <c r="G219"/>
  <c r="F219"/>
  <c r="E219"/>
  <c r="D219"/>
  <c r="C219"/>
  <c r="B219"/>
  <c r="P218"/>
  <c r="O218"/>
  <c r="N218"/>
  <c r="M218"/>
  <c r="L218"/>
  <c r="K218"/>
  <c r="J218"/>
  <c r="I218"/>
  <c r="H218"/>
  <c r="G218"/>
  <c r="F218"/>
  <c r="E218"/>
  <c r="D218"/>
  <c r="C218"/>
  <c r="B218"/>
  <c r="P217"/>
  <c r="O217"/>
  <c r="N217"/>
  <c r="M217"/>
  <c r="L217"/>
  <c r="K217"/>
  <c r="J217"/>
  <c r="I217"/>
  <c r="H217"/>
  <c r="G217"/>
  <c r="F217"/>
  <c r="E217"/>
  <c r="D217"/>
  <c r="C217"/>
  <c r="B217"/>
  <c r="P216"/>
  <c r="O216"/>
  <c r="N216"/>
  <c r="M216"/>
  <c r="L216"/>
  <c r="K216"/>
  <c r="J216"/>
  <c r="I216"/>
  <c r="H216"/>
  <c r="G216"/>
  <c r="F216"/>
  <c r="E216"/>
  <c r="D216"/>
  <c r="C216"/>
  <c r="B216"/>
  <c r="P215"/>
  <c r="O215"/>
  <c r="N215"/>
  <c r="M215"/>
  <c r="L215"/>
  <c r="K215"/>
  <c r="J215"/>
  <c r="I215"/>
  <c r="H215"/>
  <c r="G215"/>
  <c r="F215"/>
  <c r="E215"/>
  <c r="D215"/>
  <c r="C215"/>
  <c r="B215"/>
  <c r="P214"/>
  <c r="O214"/>
  <c r="N214"/>
  <c r="M214"/>
  <c r="L214"/>
  <c r="K214"/>
  <c r="J214"/>
  <c r="I214"/>
  <c r="H214"/>
  <c r="G214"/>
  <c r="F214"/>
  <c r="E214"/>
  <c r="D214"/>
  <c r="C214"/>
  <c r="B214"/>
  <c r="P213"/>
  <c r="O213"/>
  <c r="N213"/>
  <c r="M213"/>
  <c r="L213"/>
  <c r="K213"/>
  <c r="J213"/>
  <c r="I213"/>
  <c r="H213"/>
  <c r="G213"/>
  <c r="F213"/>
  <c r="E213"/>
  <c r="D213"/>
  <c r="C213"/>
  <c r="B213"/>
  <c r="P212"/>
  <c r="O212"/>
  <c r="N212"/>
  <c r="M212"/>
  <c r="L212"/>
  <c r="K212"/>
  <c r="J212"/>
  <c r="I212"/>
  <c r="H212"/>
  <c r="G212"/>
  <c r="F212"/>
  <c r="E212"/>
  <c r="D212"/>
  <c r="C212"/>
  <c r="B212"/>
  <c r="P211"/>
  <c r="O211"/>
  <c r="N211"/>
  <c r="M211"/>
  <c r="L211"/>
  <c r="K211"/>
  <c r="J211"/>
  <c r="I211"/>
  <c r="H211"/>
  <c r="G211"/>
  <c r="F211"/>
  <c r="E211"/>
  <c r="D211"/>
  <c r="C211"/>
  <c r="B211"/>
  <c r="P210"/>
  <c r="O210"/>
  <c r="N210"/>
  <c r="M210"/>
  <c r="L210"/>
  <c r="K210"/>
  <c r="J210"/>
  <c r="I210"/>
  <c r="H210"/>
  <c r="G210"/>
  <c r="F210"/>
  <c r="E210"/>
  <c r="D210"/>
  <c r="C210"/>
  <c r="B210"/>
  <c r="P209"/>
  <c r="O209"/>
  <c r="N209"/>
  <c r="M209"/>
  <c r="L209"/>
  <c r="K209"/>
  <c r="J209"/>
  <c r="I209"/>
  <c r="H209"/>
  <c r="G209"/>
  <c r="F209"/>
  <c r="E209"/>
  <c r="D209"/>
  <c r="C209"/>
  <c r="B209"/>
  <c r="P208"/>
  <c r="O208"/>
  <c r="N208"/>
  <c r="M208"/>
  <c r="L208"/>
  <c r="K208"/>
  <c r="J208"/>
  <c r="I208"/>
  <c r="H208"/>
  <c r="G208"/>
  <c r="F208"/>
  <c r="E208"/>
  <c r="D208"/>
  <c r="C208"/>
  <c r="B208"/>
  <c r="P207"/>
  <c r="O207"/>
  <c r="N207"/>
  <c r="M207"/>
  <c r="L207"/>
  <c r="K207"/>
  <c r="J207"/>
  <c r="I207"/>
  <c r="H207"/>
  <c r="G207"/>
  <c r="F207"/>
  <c r="E207"/>
  <c r="D207"/>
  <c r="C207"/>
  <c r="B207"/>
  <c r="P206"/>
  <c r="O206"/>
  <c r="N206"/>
  <c r="M206"/>
  <c r="L206"/>
  <c r="K206"/>
  <c r="J206"/>
  <c r="I206"/>
  <c r="H206"/>
  <c r="G206"/>
  <c r="F206"/>
  <c r="E206"/>
  <c r="D206"/>
  <c r="C206"/>
  <c r="B206"/>
  <c r="P205"/>
  <c r="O205"/>
  <c r="N205"/>
  <c r="M205"/>
  <c r="L205"/>
  <c r="K205"/>
  <c r="J205"/>
  <c r="I205"/>
  <c r="H205"/>
  <c r="G205"/>
  <c r="F205"/>
  <c r="E205"/>
  <c r="D205"/>
  <c r="C205"/>
  <c r="B205"/>
  <c r="P204"/>
  <c r="O204"/>
  <c r="N204"/>
  <c r="M204"/>
  <c r="L204"/>
  <c r="K204"/>
  <c r="J204"/>
  <c r="I204"/>
  <c r="H204"/>
  <c r="G204"/>
  <c r="F204"/>
  <c r="E204"/>
  <c r="D204"/>
  <c r="C204"/>
  <c r="B204"/>
  <c r="P203"/>
  <c r="O203"/>
  <c r="N203"/>
  <c r="M203"/>
  <c r="L203"/>
  <c r="K203"/>
  <c r="J203"/>
  <c r="I203"/>
  <c r="H203"/>
  <c r="G203"/>
  <c r="F203"/>
  <c r="E203"/>
  <c r="D203"/>
  <c r="C203"/>
  <c r="B203"/>
  <c r="P202"/>
  <c r="O202"/>
  <c r="N202"/>
  <c r="M202"/>
  <c r="L202"/>
  <c r="K202"/>
  <c r="J202"/>
  <c r="I202"/>
  <c r="H202"/>
  <c r="G202"/>
  <c r="F202"/>
  <c r="E202"/>
  <c r="D202"/>
  <c r="C202"/>
  <c r="B202"/>
  <c r="P201"/>
  <c r="O201"/>
  <c r="N201"/>
  <c r="M201"/>
  <c r="L201"/>
  <c r="K201"/>
  <c r="J201"/>
  <c r="I201"/>
  <c r="H201"/>
  <c r="G201"/>
  <c r="F201"/>
  <c r="E201"/>
  <c r="D201"/>
  <c r="C201"/>
  <c r="B201"/>
  <c r="P200"/>
  <c r="O200"/>
  <c r="N200"/>
  <c r="M200"/>
  <c r="L200"/>
  <c r="K200"/>
  <c r="J200"/>
  <c r="I200"/>
  <c r="H200"/>
  <c r="G200"/>
  <c r="F200"/>
  <c r="E200"/>
  <c r="D200"/>
  <c r="C200"/>
  <c r="B200"/>
  <c r="P199"/>
  <c r="O199"/>
  <c r="N199"/>
  <c r="M199"/>
  <c r="L199"/>
  <c r="K199"/>
  <c r="J199"/>
  <c r="I199"/>
  <c r="H199"/>
  <c r="G199"/>
  <c r="F199"/>
  <c r="E199"/>
  <c r="D199"/>
  <c r="C199"/>
  <c r="B199"/>
  <c r="P198"/>
  <c r="O198"/>
  <c r="N198"/>
  <c r="M198"/>
  <c r="L198"/>
  <c r="K198"/>
  <c r="J198"/>
  <c r="I198"/>
  <c r="H198"/>
  <c r="G198"/>
  <c r="F198"/>
  <c r="E198"/>
  <c r="D198"/>
  <c r="C198"/>
  <c r="B198"/>
  <c r="P197"/>
  <c r="O197"/>
  <c r="N197"/>
  <c r="M197"/>
  <c r="L197"/>
  <c r="K197"/>
  <c r="J197"/>
  <c r="I197"/>
  <c r="H197"/>
  <c r="G197"/>
  <c r="F197"/>
  <c r="E197"/>
  <c r="D197"/>
  <c r="C197"/>
  <c r="B197"/>
  <c r="P196"/>
  <c r="O196"/>
  <c r="N196"/>
  <c r="M196"/>
  <c r="L196"/>
  <c r="K196"/>
  <c r="J196"/>
  <c r="I196"/>
  <c r="H196"/>
  <c r="G196"/>
  <c r="F196"/>
  <c r="E196"/>
  <c r="D196"/>
  <c r="C196"/>
  <c r="B196"/>
  <c r="P195"/>
  <c r="O195"/>
  <c r="N195"/>
  <c r="M195"/>
  <c r="L195"/>
  <c r="K195"/>
  <c r="J195"/>
  <c r="I195"/>
  <c r="H195"/>
  <c r="G195"/>
  <c r="F195"/>
  <c r="E195"/>
  <c r="D195"/>
  <c r="C195"/>
  <c r="B195"/>
  <c r="P194"/>
  <c r="O194"/>
  <c r="N194"/>
  <c r="M194"/>
  <c r="L194"/>
  <c r="K194"/>
  <c r="J194"/>
  <c r="I194"/>
  <c r="H194"/>
  <c r="G194"/>
  <c r="F194"/>
  <c r="E194"/>
  <c r="D194"/>
  <c r="C194"/>
  <c r="B194"/>
  <c r="P193"/>
  <c r="O193"/>
  <c r="N193"/>
  <c r="M193"/>
  <c r="L193"/>
  <c r="K193"/>
  <c r="J193"/>
  <c r="I193"/>
  <c r="H193"/>
  <c r="G193"/>
  <c r="F193"/>
  <c r="E193"/>
  <c r="D193"/>
  <c r="C193"/>
  <c r="B193"/>
  <c r="P192"/>
  <c r="O192"/>
  <c r="N192"/>
  <c r="M192"/>
  <c r="L192"/>
  <c r="K192"/>
  <c r="J192"/>
  <c r="I192"/>
  <c r="H192"/>
  <c r="G192"/>
  <c r="F192"/>
  <c r="E192"/>
  <c r="D192"/>
  <c r="C192"/>
  <c r="B192"/>
  <c r="P191"/>
  <c r="O191"/>
  <c r="N191"/>
  <c r="M191"/>
  <c r="L191"/>
  <c r="K191"/>
  <c r="J191"/>
  <c r="I191"/>
  <c r="H191"/>
  <c r="G191"/>
  <c r="F191"/>
  <c r="E191"/>
  <c r="D191"/>
  <c r="C191"/>
  <c r="B191"/>
  <c r="P190"/>
  <c r="O190"/>
  <c r="N190"/>
  <c r="M190"/>
  <c r="L190"/>
  <c r="K190"/>
  <c r="J190"/>
  <c r="I190"/>
  <c r="H190"/>
  <c r="G190"/>
  <c r="F190"/>
  <c r="E190"/>
  <c r="D190"/>
  <c r="C190"/>
  <c r="B190"/>
  <c r="P189"/>
  <c r="O189"/>
  <c r="N189"/>
  <c r="M189"/>
  <c r="L189"/>
  <c r="K189"/>
  <c r="J189"/>
  <c r="I189"/>
  <c r="H189"/>
  <c r="G189"/>
  <c r="F189"/>
  <c r="E189"/>
  <c r="D189"/>
  <c r="C189"/>
  <c r="B189"/>
  <c r="P188"/>
  <c r="O188"/>
  <c r="N188"/>
  <c r="M188"/>
  <c r="L188"/>
  <c r="K188"/>
  <c r="J188"/>
  <c r="I188"/>
  <c r="H188"/>
  <c r="G188"/>
  <c r="F188"/>
  <c r="E188"/>
  <c r="D188"/>
  <c r="C188"/>
  <c r="B188"/>
  <c r="P187"/>
  <c r="O187"/>
  <c r="N187"/>
  <c r="M187"/>
  <c r="L187"/>
  <c r="K187"/>
  <c r="J187"/>
  <c r="I187"/>
  <c r="H187"/>
  <c r="G187"/>
  <c r="F187"/>
  <c r="E187"/>
  <c r="D187"/>
  <c r="C187"/>
  <c r="B187"/>
  <c r="P186"/>
  <c r="O186"/>
  <c r="N186"/>
  <c r="M186"/>
  <c r="L186"/>
  <c r="K186"/>
  <c r="J186"/>
  <c r="I186"/>
  <c r="H186"/>
  <c r="G186"/>
  <c r="F186"/>
  <c r="E186"/>
  <c r="D186"/>
  <c r="C186"/>
  <c r="B186"/>
  <c r="P185"/>
  <c r="O185"/>
  <c r="N185"/>
  <c r="M185"/>
  <c r="L185"/>
  <c r="K185"/>
  <c r="J185"/>
  <c r="I185"/>
  <c r="H185"/>
  <c r="G185"/>
  <c r="F185"/>
  <c r="E185"/>
  <c r="D185"/>
  <c r="C185"/>
  <c r="B185"/>
  <c r="P184"/>
  <c r="O184"/>
  <c r="N184"/>
  <c r="M184"/>
  <c r="L184"/>
  <c r="K184"/>
  <c r="J184"/>
  <c r="I184"/>
  <c r="H184"/>
  <c r="G184"/>
  <c r="F184"/>
  <c r="E184"/>
  <c r="D184"/>
  <c r="C184"/>
  <c r="B184"/>
  <c r="P183"/>
  <c r="O183"/>
  <c r="N183"/>
  <c r="M183"/>
  <c r="L183"/>
  <c r="K183"/>
  <c r="J183"/>
  <c r="I183"/>
  <c r="H183"/>
  <c r="G183"/>
  <c r="F183"/>
  <c r="E183"/>
  <c r="D183"/>
  <c r="C183"/>
  <c r="B183"/>
  <c r="P182"/>
  <c r="O182"/>
  <c r="N182"/>
  <c r="M182"/>
  <c r="L182"/>
  <c r="K182"/>
  <c r="J182"/>
  <c r="I182"/>
  <c r="H182"/>
  <c r="G182"/>
  <c r="F182"/>
  <c r="E182"/>
  <c r="D182"/>
  <c r="C182"/>
  <c r="B182"/>
  <c r="P181"/>
  <c r="O181"/>
  <c r="N181"/>
  <c r="M181"/>
  <c r="L181"/>
  <c r="K181"/>
  <c r="J181"/>
  <c r="I181"/>
  <c r="H181"/>
  <c r="G181"/>
  <c r="F181"/>
  <c r="E181"/>
  <c r="D181"/>
  <c r="C181"/>
  <c r="B181"/>
  <c r="P180"/>
  <c r="O180"/>
  <c r="N180"/>
  <c r="M180"/>
  <c r="L180"/>
  <c r="K180"/>
  <c r="J180"/>
  <c r="I180"/>
  <c r="H180"/>
  <c r="G180"/>
  <c r="F180"/>
  <c r="E180"/>
  <c r="D180"/>
  <c r="C180"/>
  <c r="B180"/>
  <c r="P179"/>
  <c r="O179"/>
  <c r="N179"/>
  <c r="M179"/>
  <c r="L179"/>
  <c r="K179"/>
  <c r="J179"/>
  <c r="I179"/>
  <c r="H179"/>
  <c r="G179"/>
  <c r="F179"/>
  <c r="E179"/>
  <c r="D179"/>
  <c r="C179"/>
  <c r="B179"/>
  <c r="P178"/>
  <c r="O178"/>
  <c r="N178"/>
  <c r="M178"/>
  <c r="L178"/>
  <c r="K178"/>
  <c r="J178"/>
  <c r="I178"/>
  <c r="H178"/>
  <c r="G178"/>
  <c r="F178"/>
  <c r="E178"/>
  <c r="D178"/>
  <c r="C178"/>
  <c r="B178"/>
  <c r="P177"/>
  <c r="O177"/>
  <c r="N177"/>
  <c r="M177"/>
  <c r="L177"/>
  <c r="K177"/>
  <c r="J177"/>
  <c r="I177"/>
  <c r="H177"/>
  <c r="G177"/>
  <c r="F177"/>
  <c r="E177"/>
  <c r="D177"/>
  <c r="C177"/>
  <c r="B177"/>
  <c r="P176"/>
  <c r="O176"/>
  <c r="N176"/>
  <c r="M176"/>
  <c r="L176"/>
  <c r="K176"/>
  <c r="J176"/>
  <c r="I176"/>
  <c r="H176"/>
  <c r="G176"/>
  <c r="F176"/>
  <c r="E176"/>
  <c r="D176"/>
  <c r="C176"/>
  <c r="B176"/>
  <c r="P175"/>
  <c r="O175"/>
  <c r="N175"/>
  <c r="M175"/>
  <c r="L175"/>
  <c r="K175"/>
  <c r="J175"/>
  <c r="I175"/>
  <c r="H175"/>
  <c r="G175"/>
  <c r="F175"/>
  <c r="E175"/>
  <c r="D175"/>
  <c r="C175"/>
  <c r="B175"/>
  <c r="P174"/>
  <c r="O174"/>
  <c r="N174"/>
  <c r="M174"/>
  <c r="L174"/>
  <c r="K174"/>
  <c r="J174"/>
  <c r="I174"/>
  <c r="H174"/>
  <c r="G174"/>
  <c r="F174"/>
  <c r="E174"/>
  <c r="D174"/>
  <c r="C174"/>
  <c r="B174"/>
  <c r="P173"/>
  <c r="O173"/>
  <c r="N173"/>
  <c r="M173"/>
  <c r="L173"/>
  <c r="K173"/>
  <c r="J173"/>
  <c r="I173"/>
  <c r="H173"/>
  <c r="G173"/>
  <c r="F173"/>
  <c r="E173"/>
  <c r="D173"/>
  <c r="C173"/>
  <c r="B173"/>
  <c r="P172"/>
  <c r="O172"/>
  <c r="N172"/>
  <c r="M172"/>
  <c r="L172"/>
  <c r="K172"/>
  <c r="J172"/>
  <c r="I172"/>
  <c r="H172"/>
  <c r="G172"/>
  <c r="F172"/>
  <c r="E172"/>
  <c r="D172"/>
  <c r="C172"/>
  <c r="B172"/>
  <c r="P171"/>
  <c r="O171"/>
  <c r="N171"/>
  <c r="M171"/>
  <c r="L171"/>
  <c r="K171"/>
  <c r="J171"/>
  <c r="I171"/>
  <c r="H171"/>
  <c r="G171"/>
  <c r="F171"/>
  <c r="E171"/>
  <c r="D171"/>
  <c r="C171"/>
  <c r="B171"/>
  <c r="P170"/>
  <c r="O170"/>
  <c r="N170"/>
  <c r="M170"/>
  <c r="L170"/>
  <c r="K170"/>
  <c r="J170"/>
  <c r="I170"/>
  <c r="H170"/>
  <c r="G170"/>
  <c r="F170"/>
  <c r="E170"/>
  <c r="D170"/>
  <c r="C170"/>
  <c r="B170"/>
  <c r="P169"/>
  <c r="O169"/>
  <c r="N169"/>
  <c r="M169"/>
  <c r="L169"/>
  <c r="K169"/>
  <c r="J169"/>
  <c r="I169"/>
  <c r="H169"/>
  <c r="G169"/>
  <c r="F169"/>
  <c r="E169"/>
  <c r="D169"/>
  <c r="C169"/>
  <c r="B169"/>
  <c r="P168"/>
  <c r="O168"/>
  <c r="N168"/>
  <c r="M168"/>
  <c r="L168"/>
  <c r="K168"/>
  <c r="J168"/>
  <c r="I168"/>
  <c r="H168"/>
  <c r="G168"/>
  <c r="F168"/>
  <c r="E168"/>
  <c r="D168"/>
  <c r="C168"/>
  <c r="B168"/>
  <c r="P167"/>
  <c r="O167"/>
  <c r="N167"/>
  <c r="M167"/>
  <c r="L167"/>
  <c r="K167"/>
  <c r="J167"/>
  <c r="I167"/>
  <c r="H167"/>
  <c r="G167"/>
  <c r="F167"/>
  <c r="E167"/>
  <c r="D167"/>
  <c r="C167"/>
  <c r="B167"/>
  <c r="P166"/>
  <c r="O166"/>
  <c r="N166"/>
  <c r="M166"/>
  <c r="L166"/>
  <c r="K166"/>
  <c r="J166"/>
  <c r="I166"/>
  <c r="H166"/>
  <c r="G166"/>
  <c r="F166"/>
  <c r="E166"/>
  <c r="D166"/>
  <c r="C166"/>
  <c r="B166"/>
  <c r="P165"/>
  <c r="O165"/>
  <c r="N165"/>
  <c r="M165"/>
  <c r="L165"/>
  <c r="K165"/>
  <c r="J165"/>
  <c r="I165"/>
  <c r="H165"/>
  <c r="G165"/>
  <c r="F165"/>
  <c r="E165"/>
  <c r="D165"/>
  <c r="C165"/>
  <c r="B165"/>
  <c r="P164"/>
  <c r="O164"/>
  <c r="N164"/>
  <c r="M164"/>
  <c r="L164"/>
  <c r="K164"/>
  <c r="J164"/>
  <c r="I164"/>
  <c r="H164"/>
  <c r="G164"/>
  <c r="F164"/>
  <c r="E164"/>
  <c r="D164"/>
  <c r="C164"/>
  <c r="B164"/>
  <c r="P163"/>
  <c r="O163"/>
  <c r="N163"/>
  <c r="M163"/>
  <c r="L163"/>
  <c r="K163"/>
  <c r="J163"/>
  <c r="I163"/>
  <c r="H163"/>
  <c r="G163"/>
  <c r="F163"/>
  <c r="E163"/>
  <c r="D163"/>
  <c r="C163"/>
  <c r="B163"/>
  <c r="P162"/>
  <c r="O162"/>
  <c r="N162"/>
  <c r="M162"/>
  <c r="L162"/>
  <c r="K162"/>
  <c r="J162"/>
  <c r="I162"/>
  <c r="H162"/>
  <c r="G162"/>
  <c r="F162"/>
  <c r="E162"/>
  <c r="D162"/>
  <c r="C162"/>
  <c r="B162"/>
  <c r="P161"/>
  <c r="O161"/>
  <c r="N161"/>
  <c r="M161"/>
  <c r="L161"/>
  <c r="K161"/>
  <c r="J161"/>
  <c r="I161"/>
  <c r="H161"/>
  <c r="G161"/>
  <c r="F161"/>
  <c r="E161"/>
  <c r="D161"/>
  <c r="C161"/>
  <c r="B161"/>
  <c r="P160"/>
  <c r="O160"/>
  <c r="N160"/>
  <c r="M160"/>
  <c r="L160"/>
  <c r="K160"/>
  <c r="J160"/>
  <c r="I160"/>
  <c r="H160"/>
  <c r="G160"/>
  <c r="F160"/>
  <c r="E160"/>
  <c r="D160"/>
  <c r="C160"/>
  <c r="B160"/>
  <c r="P159"/>
  <c r="O159"/>
  <c r="N159"/>
  <c r="M159"/>
  <c r="L159"/>
  <c r="K159"/>
  <c r="J159"/>
  <c r="I159"/>
  <c r="H159"/>
  <c r="G159"/>
  <c r="F159"/>
  <c r="E159"/>
  <c r="D159"/>
  <c r="C159"/>
  <c r="B159"/>
  <c r="P158"/>
  <c r="O158"/>
  <c r="N158"/>
  <c r="M158"/>
  <c r="L158"/>
  <c r="K158"/>
  <c r="J158"/>
  <c r="I158"/>
  <c r="H158"/>
  <c r="G158"/>
  <c r="F158"/>
  <c r="E158"/>
  <c r="D158"/>
  <c r="C158"/>
  <c r="B158"/>
  <c r="P157"/>
  <c r="O157"/>
  <c r="N157"/>
  <c r="M157"/>
  <c r="L157"/>
  <c r="K157"/>
  <c r="J157"/>
  <c r="I157"/>
  <c r="H157"/>
  <c r="G157"/>
  <c r="F157"/>
  <c r="E157"/>
  <c r="D157"/>
  <c r="C157"/>
  <c r="B157"/>
  <c r="P156"/>
  <c r="L156"/>
  <c r="H156"/>
  <c r="D156"/>
  <c r="P155"/>
  <c r="O155"/>
  <c r="N155"/>
  <c r="M155"/>
  <c r="L155"/>
  <c r="K155"/>
  <c r="J155"/>
  <c r="I155"/>
  <c r="H155"/>
  <c r="G155"/>
  <c r="F155"/>
  <c r="E155"/>
  <c r="D155"/>
  <c r="C155"/>
  <c r="B155"/>
  <c r="P154"/>
  <c r="O154"/>
  <c r="N154"/>
  <c r="M154"/>
  <c r="L154"/>
  <c r="K154"/>
  <c r="J154"/>
  <c r="I154"/>
  <c r="H154"/>
  <c r="G154"/>
  <c r="F154"/>
  <c r="E154"/>
  <c r="D154"/>
  <c r="C154"/>
  <c r="B154"/>
  <c r="P153"/>
  <c r="O153"/>
  <c r="N153"/>
  <c r="M153"/>
  <c r="L153"/>
  <c r="K153"/>
  <c r="J153"/>
  <c r="I153"/>
  <c r="H153"/>
  <c r="G153"/>
  <c r="F153"/>
  <c r="E153"/>
  <c r="D153"/>
  <c r="C153"/>
  <c r="B153"/>
  <c r="P152"/>
  <c r="O152"/>
  <c r="N152"/>
  <c r="M152"/>
  <c r="L152"/>
  <c r="K152"/>
  <c r="J152"/>
  <c r="I152"/>
  <c r="H152"/>
  <c r="G152"/>
  <c r="F152"/>
  <c r="E152"/>
  <c r="D152"/>
  <c r="C152"/>
  <c r="B152"/>
  <c r="P151"/>
  <c r="O151"/>
  <c r="N151"/>
  <c r="M151"/>
  <c r="L151"/>
  <c r="K151"/>
  <c r="J151"/>
  <c r="I151"/>
  <c r="H151"/>
  <c r="G151"/>
  <c r="F151"/>
  <c r="E151"/>
  <c r="D151"/>
  <c r="C151"/>
  <c r="B151"/>
  <c r="P150"/>
  <c r="O150"/>
  <c r="N150"/>
  <c r="M150"/>
  <c r="L150"/>
  <c r="K150"/>
  <c r="J150"/>
  <c r="I150"/>
  <c r="H150"/>
  <c r="G150"/>
  <c r="F150"/>
  <c r="E150"/>
  <c r="D150"/>
  <c r="C150"/>
  <c r="B150"/>
  <c r="P149"/>
  <c r="O149"/>
  <c r="N149"/>
  <c r="M149"/>
  <c r="L149"/>
  <c r="K149"/>
  <c r="J149"/>
  <c r="I149"/>
  <c r="H149"/>
  <c r="G149"/>
  <c r="F149"/>
  <c r="E149"/>
  <c r="D149"/>
  <c r="C149"/>
  <c r="B149"/>
  <c r="P148"/>
  <c r="O148"/>
  <c r="N148"/>
  <c r="M148"/>
  <c r="L148"/>
  <c r="K148"/>
  <c r="J148"/>
  <c r="I148"/>
  <c r="H148"/>
  <c r="G148"/>
  <c r="F148"/>
  <c r="E148"/>
  <c r="D148"/>
  <c r="C148"/>
  <c r="B148"/>
  <c r="P147"/>
  <c r="O147"/>
  <c r="N147"/>
  <c r="M147"/>
  <c r="L147"/>
  <c r="K147"/>
  <c r="J147"/>
  <c r="I147"/>
  <c r="H147"/>
  <c r="G147"/>
  <c r="F147"/>
  <c r="E147"/>
  <c r="D147"/>
  <c r="C147"/>
  <c r="B147"/>
  <c r="P146"/>
  <c r="O146"/>
  <c r="N146"/>
  <c r="M146"/>
  <c r="L146"/>
  <c r="K146"/>
  <c r="J146"/>
  <c r="I146"/>
  <c r="H146"/>
  <c r="G146"/>
  <c r="F146"/>
  <c r="E146"/>
  <c r="D146"/>
  <c r="C146"/>
  <c r="B146"/>
  <c r="P145"/>
  <c r="O145"/>
  <c r="N145"/>
  <c r="M145"/>
  <c r="L145"/>
  <c r="K145"/>
  <c r="J145"/>
  <c r="I145"/>
  <c r="H145"/>
  <c r="G145"/>
  <c r="F145"/>
  <c r="E145"/>
  <c r="D145"/>
  <c r="C145"/>
  <c r="B145"/>
  <c r="P144"/>
  <c r="O144"/>
  <c r="N144"/>
  <c r="M144"/>
  <c r="L144"/>
  <c r="K144"/>
  <c r="J144"/>
  <c r="I144"/>
  <c r="H144"/>
  <c r="G144"/>
  <c r="F144"/>
  <c r="E144"/>
  <c r="D144"/>
  <c r="C144"/>
  <c r="B144"/>
  <c r="P143"/>
  <c r="O143"/>
  <c r="N143"/>
  <c r="M143"/>
  <c r="L143"/>
  <c r="K143"/>
  <c r="J143"/>
  <c r="I143"/>
  <c r="H143"/>
  <c r="G143"/>
  <c r="F143"/>
  <c r="E143"/>
  <c r="D143"/>
  <c r="C143"/>
  <c r="B143"/>
  <c r="P142"/>
  <c r="O142"/>
  <c r="N142"/>
  <c r="M142"/>
  <c r="L142"/>
  <c r="K142"/>
  <c r="J142"/>
  <c r="I142"/>
  <c r="H142"/>
  <c r="G142"/>
  <c r="F142"/>
  <c r="E142"/>
  <c r="D142"/>
  <c r="C142"/>
  <c r="B142"/>
  <c r="P141"/>
  <c r="O141"/>
  <c r="N141"/>
  <c r="M141"/>
  <c r="L141"/>
  <c r="K141"/>
  <c r="J141"/>
  <c r="I141"/>
  <c r="H141"/>
  <c r="G141"/>
  <c r="F141"/>
  <c r="E141"/>
  <c r="D141"/>
  <c r="C141"/>
  <c r="B141"/>
  <c r="P140"/>
  <c r="O140"/>
  <c r="N140"/>
  <c r="M140"/>
  <c r="L140"/>
  <c r="K140"/>
  <c r="J140"/>
  <c r="I140"/>
  <c r="H140"/>
  <c r="G140"/>
  <c r="F140"/>
  <c r="E140"/>
  <c r="D140"/>
  <c r="C140"/>
  <c r="B140"/>
  <c r="P139"/>
  <c r="O139"/>
  <c r="N139"/>
  <c r="M139"/>
  <c r="L139"/>
  <c r="K139"/>
  <c r="J139"/>
  <c r="I139"/>
  <c r="H139"/>
  <c r="G139"/>
  <c r="F139"/>
  <c r="E139"/>
  <c r="D139"/>
  <c r="C139"/>
  <c r="B139"/>
  <c r="P138"/>
  <c r="O138"/>
  <c r="N138"/>
  <c r="M138"/>
  <c r="L138"/>
  <c r="K138"/>
  <c r="J138"/>
  <c r="I138"/>
  <c r="H138"/>
  <c r="G138"/>
  <c r="F138"/>
  <c r="E138"/>
  <c r="D138"/>
  <c r="C138"/>
  <c r="B138"/>
  <c r="P137"/>
  <c r="O137"/>
  <c r="N137"/>
  <c r="M137"/>
  <c r="L137"/>
  <c r="K137"/>
  <c r="J137"/>
  <c r="I137"/>
  <c r="H137"/>
  <c r="G137"/>
  <c r="F137"/>
  <c r="E137"/>
  <c r="D137"/>
  <c r="C137"/>
  <c r="B137"/>
  <c r="P136"/>
  <c r="O136"/>
  <c r="N136"/>
  <c r="M136"/>
  <c r="L136"/>
  <c r="K136"/>
  <c r="J136"/>
  <c r="I136"/>
  <c r="H136"/>
  <c r="G136"/>
  <c r="F136"/>
  <c r="E136"/>
  <c r="D136"/>
  <c r="C136"/>
  <c r="B136"/>
  <c r="P135"/>
  <c r="O135"/>
  <c r="N135"/>
  <c r="M135"/>
  <c r="L135"/>
  <c r="K135"/>
  <c r="J135"/>
  <c r="I135"/>
  <c r="H135"/>
  <c r="G135"/>
  <c r="F135"/>
  <c r="E135"/>
  <c r="D135"/>
  <c r="C135"/>
  <c r="B135"/>
  <c r="P134"/>
  <c r="O134"/>
  <c r="N134"/>
  <c r="M134"/>
  <c r="L134"/>
  <c r="K134"/>
  <c r="J134"/>
  <c r="I134"/>
  <c r="H134"/>
  <c r="G134"/>
  <c r="F134"/>
  <c r="E134"/>
  <c r="D134"/>
  <c r="C134"/>
  <c r="B134"/>
  <c r="P133"/>
  <c r="O133"/>
  <c r="N133"/>
  <c r="M133"/>
  <c r="L133"/>
  <c r="K133"/>
  <c r="J133"/>
  <c r="I133"/>
  <c r="H133"/>
  <c r="G133"/>
  <c r="F133"/>
  <c r="E133"/>
  <c r="D133"/>
  <c r="C133"/>
  <c r="B133"/>
  <c r="P132"/>
  <c r="O132"/>
  <c r="N132"/>
  <c r="M132"/>
  <c r="L132"/>
  <c r="K132"/>
  <c r="J132"/>
  <c r="I132"/>
  <c r="H132"/>
  <c r="G132"/>
  <c r="F132"/>
  <c r="E132"/>
  <c r="D132"/>
  <c r="C132"/>
  <c r="B132"/>
  <c r="P131"/>
  <c r="O131"/>
  <c r="N131"/>
  <c r="M131"/>
  <c r="L131"/>
  <c r="K131"/>
  <c r="J131"/>
  <c r="I131"/>
  <c r="H131"/>
  <c r="G131"/>
  <c r="F131"/>
  <c r="E131"/>
  <c r="D131"/>
  <c r="C131"/>
  <c r="B131"/>
  <c r="P130"/>
  <c r="O130"/>
  <c r="N130"/>
  <c r="M130"/>
  <c r="L130"/>
  <c r="K130"/>
  <c r="J130"/>
  <c r="I130"/>
  <c r="H130"/>
  <c r="G130"/>
  <c r="F130"/>
  <c r="E130"/>
  <c r="D130"/>
  <c r="C130"/>
  <c r="B130"/>
  <c r="P129"/>
  <c r="O129"/>
  <c r="N129"/>
  <c r="M129"/>
  <c r="L129"/>
  <c r="K129"/>
  <c r="J129"/>
  <c r="I129"/>
  <c r="H129"/>
  <c r="G129"/>
  <c r="F129"/>
  <c r="E129"/>
  <c r="D129"/>
  <c r="C129"/>
  <c r="B129"/>
  <c r="P128"/>
  <c r="O128"/>
  <c r="N128"/>
  <c r="M128"/>
  <c r="L128"/>
  <c r="K128"/>
  <c r="J128"/>
  <c r="I128"/>
  <c r="H128"/>
  <c r="G128"/>
  <c r="F128"/>
  <c r="E128"/>
  <c r="D128"/>
  <c r="C128"/>
  <c r="B128"/>
  <c r="Q127"/>
  <c r="P127"/>
  <c r="O127"/>
  <c r="N127"/>
  <c r="M127"/>
  <c r="L127"/>
  <c r="K127"/>
  <c r="J127"/>
  <c r="I127"/>
  <c r="H127"/>
  <c r="G127"/>
  <c r="F127"/>
  <c r="E127"/>
  <c r="D127"/>
  <c r="C127"/>
  <c r="B127"/>
  <c r="Q126"/>
  <c r="P126"/>
  <c r="O126"/>
  <c r="N126"/>
  <c r="M126"/>
  <c r="L126"/>
  <c r="K126"/>
  <c r="J126"/>
  <c r="I126"/>
  <c r="H126"/>
  <c r="G126"/>
  <c r="F126"/>
  <c r="E126"/>
  <c r="D126"/>
  <c r="C126"/>
  <c r="B126"/>
  <c r="Q125"/>
  <c r="P125"/>
  <c r="O125"/>
  <c r="N125"/>
  <c r="M125"/>
  <c r="L125"/>
  <c r="K125"/>
  <c r="J125"/>
  <c r="I125"/>
  <c r="H125"/>
  <c r="G125"/>
  <c r="F125"/>
  <c r="E125"/>
  <c r="D125"/>
  <c r="C125"/>
  <c r="B125"/>
  <c r="Q124"/>
  <c r="P124"/>
  <c r="O124"/>
  <c r="N124"/>
  <c r="M124"/>
  <c r="L124"/>
  <c r="K124"/>
  <c r="J124"/>
  <c r="I124"/>
  <c r="H124"/>
  <c r="G124"/>
  <c r="F124"/>
  <c r="E124"/>
  <c r="D124"/>
  <c r="C124"/>
  <c r="B124"/>
  <c r="Q123"/>
  <c r="P123"/>
  <c r="O123"/>
  <c r="N123"/>
  <c r="M123"/>
  <c r="L123"/>
  <c r="K123"/>
  <c r="J123"/>
  <c r="I123"/>
  <c r="H123"/>
  <c r="G123"/>
  <c r="F123"/>
  <c r="E123"/>
  <c r="D123"/>
  <c r="C123"/>
  <c r="B123"/>
  <c r="Q122"/>
  <c r="P122"/>
  <c r="O122"/>
  <c r="N122"/>
  <c r="M122"/>
  <c r="L122"/>
  <c r="K122"/>
  <c r="J122"/>
  <c r="I122"/>
  <c r="H122"/>
  <c r="G122"/>
  <c r="F122"/>
  <c r="E122"/>
  <c r="D122"/>
  <c r="C122"/>
  <c r="B122"/>
  <c r="Q121"/>
  <c r="P121"/>
  <c r="O121"/>
  <c r="N121"/>
  <c r="M121"/>
  <c r="L121"/>
  <c r="K121"/>
  <c r="J121"/>
  <c r="I121"/>
  <c r="H121"/>
  <c r="G121"/>
  <c r="F121"/>
  <c r="E121"/>
  <c r="D121"/>
  <c r="C121"/>
  <c r="B121"/>
  <c r="Q120"/>
  <c r="P120"/>
  <c r="O120"/>
  <c r="N120"/>
  <c r="M120"/>
  <c r="L120"/>
  <c r="K120"/>
  <c r="J120"/>
  <c r="I120"/>
  <c r="H120"/>
  <c r="G120"/>
  <c r="F120"/>
  <c r="E120"/>
  <c r="D120"/>
  <c r="C120"/>
  <c r="B120"/>
  <c r="Q119"/>
  <c r="P119"/>
  <c r="O119"/>
  <c r="N119"/>
  <c r="M119"/>
  <c r="L119"/>
  <c r="K119"/>
  <c r="J119"/>
  <c r="I119"/>
  <c r="H119"/>
  <c r="G119"/>
  <c r="F119"/>
  <c r="E119"/>
  <c r="D119"/>
  <c r="C119"/>
  <c r="B119"/>
  <c r="Q118"/>
  <c r="P118"/>
  <c r="O118"/>
  <c r="N118"/>
  <c r="M118"/>
  <c r="L118"/>
  <c r="K118"/>
  <c r="J118"/>
  <c r="I118"/>
  <c r="H118"/>
  <c r="G118"/>
  <c r="F118"/>
  <c r="E118"/>
  <c r="D118"/>
  <c r="C118"/>
  <c r="B118"/>
  <c r="Q117"/>
  <c r="P117"/>
  <c r="O117"/>
  <c r="N117"/>
  <c r="M117"/>
  <c r="L117"/>
  <c r="K117"/>
  <c r="J117"/>
  <c r="I117"/>
  <c r="H117"/>
  <c r="G117"/>
  <c r="F117"/>
  <c r="E117"/>
  <c r="D117"/>
  <c r="C117"/>
  <c r="B117"/>
  <c r="Q116"/>
  <c r="P116"/>
  <c r="O116"/>
  <c r="N116"/>
  <c r="M116"/>
  <c r="L116"/>
  <c r="K116"/>
  <c r="J116"/>
  <c r="I116"/>
  <c r="H116"/>
  <c r="G116"/>
  <c r="F116"/>
  <c r="E116"/>
  <c r="D116"/>
  <c r="C116"/>
  <c r="B116"/>
  <c r="Q115"/>
  <c r="P115"/>
  <c r="O115"/>
  <c r="N115"/>
  <c r="M115"/>
  <c r="L115"/>
  <c r="K115"/>
  <c r="J115"/>
  <c r="I115"/>
  <c r="H115"/>
  <c r="G115"/>
  <c r="F115"/>
  <c r="E115"/>
  <c r="D115"/>
  <c r="C115"/>
  <c r="B115"/>
  <c r="Q114"/>
  <c r="P114"/>
  <c r="O114"/>
  <c r="N114"/>
  <c r="M114"/>
  <c r="L114"/>
  <c r="K114"/>
  <c r="J114"/>
  <c r="I114"/>
  <c r="H114"/>
  <c r="G114"/>
  <c r="F114"/>
  <c r="E114"/>
  <c r="D114"/>
  <c r="C114"/>
  <c r="B114"/>
  <c r="Q113"/>
  <c r="P113"/>
  <c r="O113"/>
  <c r="N113"/>
  <c r="M113"/>
  <c r="L113"/>
  <c r="K113"/>
  <c r="J113"/>
  <c r="I113"/>
  <c r="H113"/>
  <c r="G113"/>
  <c r="F113"/>
  <c r="E113"/>
  <c r="D113"/>
  <c r="C113"/>
  <c r="B113"/>
  <c r="Q112"/>
  <c r="P112"/>
  <c r="O112"/>
  <c r="N112"/>
  <c r="M112"/>
  <c r="L112"/>
  <c r="K112"/>
  <c r="J112"/>
  <c r="I112"/>
  <c r="H112"/>
  <c r="G112"/>
  <c r="F112"/>
  <c r="E112"/>
  <c r="D112"/>
  <c r="C112"/>
  <c r="B112"/>
  <c r="Q111"/>
  <c r="P111"/>
  <c r="O111"/>
  <c r="N111"/>
  <c r="M111"/>
  <c r="L111"/>
  <c r="K111"/>
  <c r="J111"/>
  <c r="I111"/>
  <c r="H111"/>
  <c r="G111"/>
  <c r="F111"/>
  <c r="E111"/>
  <c r="D111"/>
  <c r="C111"/>
  <c r="B111"/>
  <c r="Q110"/>
  <c r="P110"/>
  <c r="O110"/>
  <c r="N110"/>
  <c r="M110"/>
  <c r="L110"/>
  <c r="K110"/>
  <c r="J110"/>
  <c r="I110"/>
  <c r="H110"/>
  <c r="G110"/>
  <c r="F110"/>
  <c r="E110"/>
  <c r="D110"/>
  <c r="C110"/>
  <c r="B110"/>
  <c r="Q109"/>
  <c r="P109"/>
  <c r="O109"/>
  <c r="N109"/>
  <c r="M109"/>
  <c r="L109"/>
  <c r="K109"/>
  <c r="J109"/>
  <c r="I109"/>
  <c r="H109"/>
  <c r="G109"/>
  <c r="F109"/>
  <c r="E109"/>
  <c r="D109"/>
  <c r="C109"/>
  <c r="B109"/>
  <c r="Q108"/>
  <c r="P108"/>
  <c r="O108"/>
  <c r="N108"/>
  <c r="M108"/>
  <c r="L108"/>
  <c r="K108"/>
  <c r="J108"/>
  <c r="I108"/>
  <c r="H108"/>
  <c r="G108"/>
  <c r="F108"/>
  <c r="E108"/>
  <c r="D108"/>
  <c r="C108"/>
  <c r="B108"/>
  <c r="Q107"/>
  <c r="P107"/>
  <c r="O107"/>
  <c r="N107"/>
  <c r="M107"/>
  <c r="L107"/>
  <c r="K107"/>
  <c r="J107"/>
  <c r="I107"/>
  <c r="H107"/>
  <c r="G107"/>
  <c r="F107"/>
  <c r="E107"/>
  <c r="D107"/>
  <c r="C107"/>
  <c r="B107"/>
  <c r="Q106"/>
  <c r="P106"/>
  <c r="O106"/>
  <c r="N106"/>
  <c r="M106"/>
  <c r="L106"/>
  <c r="K106"/>
  <c r="J106"/>
  <c r="I106"/>
  <c r="H106"/>
  <c r="G106"/>
  <c r="F106"/>
  <c r="E106"/>
  <c r="D106"/>
  <c r="C106"/>
  <c r="B106"/>
  <c r="Q105"/>
  <c r="P105"/>
  <c r="O105"/>
  <c r="N105"/>
  <c r="M105"/>
  <c r="L105"/>
  <c r="K105"/>
  <c r="J105"/>
  <c r="I105"/>
  <c r="H105"/>
  <c r="G105"/>
  <c r="F105"/>
  <c r="E105"/>
  <c r="D105"/>
  <c r="C105"/>
  <c r="B105"/>
  <c r="Q104"/>
  <c r="P104"/>
  <c r="O104"/>
  <c r="N104"/>
  <c r="M104"/>
  <c r="L104"/>
  <c r="K104"/>
  <c r="J104"/>
  <c r="I104"/>
  <c r="H104"/>
  <c r="G104"/>
  <c r="F104"/>
  <c r="E104"/>
  <c r="D104"/>
  <c r="C104"/>
  <c r="B104"/>
  <c r="Q103"/>
  <c r="P103"/>
  <c r="O103"/>
  <c r="N103"/>
  <c r="M103"/>
  <c r="L103"/>
  <c r="K103"/>
  <c r="J103"/>
  <c r="I103"/>
  <c r="H103"/>
  <c r="G103"/>
  <c r="F103"/>
  <c r="E103"/>
  <c r="D103"/>
  <c r="C103"/>
  <c r="B103"/>
  <c r="Q102"/>
  <c r="P102"/>
  <c r="O102"/>
  <c r="N102"/>
  <c r="M102"/>
  <c r="L102"/>
  <c r="K102"/>
  <c r="J102"/>
  <c r="I102"/>
  <c r="H102"/>
  <c r="G102"/>
  <c r="F102"/>
  <c r="E102"/>
  <c r="D102"/>
  <c r="C102"/>
  <c r="B102"/>
  <c r="Q101"/>
  <c r="P101"/>
  <c r="O101"/>
  <c r="N101"/>
  <c r="M101"/>
  <c r="L101"/>
  <c r="K101"/>
  <c r="J101"/>
  <c r="I101"/>
  <c r="H101"/>
  <c r="G101"/>
  <c r="F101"/>
  <c r="E101"/>
  <c r="D101"/>
  <c r="C101"/>
  <c r="B101"/>
  <c r="Q100"/>
  <c r="P100"/>
  <c r="O100"/>
  <c r="N100"/>
  <c r="M100"/>
  <c r="L100"/>
  <c r="K100"/>
  <c r="J100"/>
  <c r="I100"/>
  <c r="H100"/>
  <c r="G100"/>
  <c r="F100"/>
  <c r="E100"/>
  <c r="D100"/>
  <c r="C100"/>
  <c r="B100"/>
  <c r="Q99"/>
  <c r="P99"/>
  <c r="O99"/>
  <c r="N99"/>
  <c r="M99"/>
  <c r="L99"/>
  <c r="K99"/>
  <c r="J99"/>
  <c r="I99"/>
  <c r="H99"/>
  <c r="G99"/>
  <c r="F99"/>
  <c r="E99"/>
  <c r="D99"/>
  <c r="C99"/>
  <c r="B99"/>
  <c r="Q98"/>
  <c r="P98"/>
  <c r="O98"/>
  <c r="N98"/>
  <c r="M98"/>
  <c r="L98"/>
  <c r="K98"/>
  <c r="J98"/>
  <c r="I98"/>
  <c r="H98"/>
  <c r="G98"/>
  <c r="F98"/>
  <c r="E98"/>
  <c r="D98"/>
  <c r="C98"/>
  <c r="B98"/>
  <c r="Q97"/>
  <c r="P97"/>
  <c r="O97"/>
  <c r="N97"/>
  <c r="M97"/>
  <c r="L97"/>
  <c r="K97"/>
  <c r="J97"/>
  <c r="I97"/>
  <c r="H97"/>
  <c r="G97"/>
  <c r="F97"/>
  <c r="E97"/>
  <c r="D97"/>
  <c r="C97"/>
  <c r="B97"/>
  <c r="Q96"/>
  <c r="P96"/>
  <c r="O96"/>
  <c r="N96"/>
  <c r="M96"/>
  <c r="L96"/>
  <c r="K96"/>
  <c r="J96"/>
  <c r="I96"/>
  <c r="H96"/>
  <c r="G96"/>
  <c r="F96"/>
  <c r="E96"/>
  <c r="D96"/>
  <c r="C96"/>
  <c r="B96"/>
  <c r="Q95"/>
  <c r="P95"/>
  <c r="O95"/>
  <c r="N95"/>
  <c r="M95"/>
  <c r="L95"/>
  <c r="K95"/>
  <c r="J95"/>
  <c r="I95"/>
  <c r="H95"/>
  <c r="G95"/>
  <c r="F95"/>
  <c r="E95"/>
  <c r="D95"/>
  <c r="C95"/>
  <c r="B95"/>
  <c r="Q94"/>
  <c r="P94"/>
  <c r="O94"/>
  <c r="N94"/>
  <c r="M94"/>
  <c r="L94"/>
  <c r="K94"/>
  <c r="J94"/>
  <c r="I94"/>
  <c r="H94"/>
  <c r="G94"/>
  <c r="F94"/>
  <c r="E94"/>
  <c r="D94"/>
  <c r="C94"/>
  <c r="B94"/>
  <c r="Q93"/>
  <c r="P93"/>
  <c r="O93"/>
  <c r="N93"/>
  <c r="M93"/>
  <c r="L93"/>
  <c r="K93"/>
  <c r="J93"/>
  <c r="I93"/>
  <c r="H93"/>
  <c r="G93"/>
  <c r="F93"/>
  <c r="E93"/>
  <c r="D93"/>
  <c r="C93"/>
  <c r="B93"/>
  <c r="Q92"/>
  <c r="P92"/>
  <c r="O92"/>
  <c r="N92"/>
  <c r="M92"/>
  <c r="L92"/>
  <c r="K92"/>
  <c r="J92"/>
  <c r="I92"/>
  <c r="H92"/>
  <c r="G92"/>
  <c r="F92"/>
  <c r="E92"/>
  <c r="D92"/>
  <c r="C92"/>
  <c r="B92"/>
  <c r="Q91"/>
  <c r="P91"/>
  <c r="O91"/>
  <c r="N91"/>
  <c r="M91"/>
  <c r="L91"/>
  <c r="K91"/>
  <c r="J91"/>
  <c r="I91"/>
  <c r="H91"/>
  <c r="G91"/>
  <c r="F91"/>
  <c r="E91"/>
  <c r="D91"/>
  <c r="C91"/>
  <c r="B91"/>
  <c r="Q90"/>
  <c r="P90"/>
  <c r="O90"/>
  <c r="N90"/>
  <c r="M90"/>
  <c r="L90"/>
  <c r="K90"/>
  <c r="J90"/>
  <c r="I90"/>
  <c r="H90"/>
  <c r="G90"/>
  <c r="F90"/>
  <c r="E90"/>
  <c r="D90"/>
  <c r="C90"/>
  <c r="B90"/>
  <c r="Q89"/>
  <c r="P89"/>
  <c r="O89"/>
  <c r="N89"/>
  <c r="M89"/>
  <c r="L89"/>
  <c r="K89"/>
  <c r="J89"/>
  <c r="I89"/>
  <c r="H89"/>
  <c r="G89"/>
  <c r="F89"/>
  <c r="E89"/>
  <c r="D89"/>
  <c r="C89"/>
  <c r="B89"/>
  <c r="Q88"/>
  <c r="P88"/>
  <c r="O88"/>
  <c r="N88"/>
  <c r="M88"/>
  <c r="L88"/>
  <c r="K88"/>
  <c r="J88"/>
  <c r="I88"/>
  <c r="H88"/>
  <c r="G88"/>
  <c r="F88"/>
  <c r="E88"/>
  <c r="D88"/>
  <c r="C88"/>
  <c r="B88"/>
  <c r="Q87"/>
  <c r="P87"/>
  <c r="O87"/>
  <c r="N87"/>
  <c r="M87"/>
  <c r="L87"/>
  <c r="K87"/>
  <c r="J87"/>
  <c r="I87"/>
  <c r="H87"/>
  <c r="G87"/>
  <c r="F87"/>
  <c r="E87"/>
  <c r="D87"/>
  <c r="C87"/>
  <c r="B87"/>
  <c r="Q86"/>
  <c r="P86"/>
  <c r="O86"/>
  <c r="N86"/>
  <c r="M86"/>
  <c r="L86"/>
  <c r="K86"/>
  <c r="J86"/>
  <c r="I86"/>
  <c r="H86"/>
  <c r="G86"/>
  <c r="F86"/>
  <c r="E86"/>
  <c r="D86"/>
  <c r="C86"/>
  <c r="B86"/>
  <c r="Q85"/>
  <c r="P85"/>
  <c r="O85"/>
  <c r="N85"/>
  <c r="M85"/>
  <c r="L85"/>
  <c r="K85"/>
  <c r="J85"/>
  <c r="I85"/>
  <c r="H85"/>
  <c r="G85"/>
  <c r="F85"/>
  <c r="E85"/>
  <c r="D85"/>
  <c r="C85"/>
  <c r="B85"/>
  <c r="Q84"/>
  <c r="P84"/>
  <c r="O84"/>
  <c r="N84"/>
  <c r="M84"/>
  <c r="L84"/>
  <c r="K84"/>
  <c r="J84"/>
  <c r="I84"/>
  <c r="H84"/>
  <c r="G84"/>
  <c r="F84"/>
  <c r="E84"/>
  <c r="D84"/>
  <c r="C84"/>
  <c r="B84"/>
  <c r="Q83"/>
  <c r="P83"/>
  <c r="O83"/>
  <c r="N83"/>
  <c r="M83"/>
  <c r="L83"/>
  <c r="K83"/>
  <c r="J83"/>
  <c r="I83"/>
  <c r="H83"/>
  <c r="G83"/>
  <c r="F83"/>
  <c r="E83"/>
  <c r="D83"/>
  <c r="C83"/>
  <c r="B83"/>
  <c r="Q82"/>
  <c r="P82"/>
  <c r="O82"/>
  <c r="N82"/>
  <c r="M82"/>
  <c r="L82"/>
  <c r="K82"/>
  <c r="J82"/>
  <c r="I82"/>
  <c r="H82"/>
  <c r="G82"/>
  <c r="F82"/>
  <c r="E82"/>
  <c r="D82"/>
  <c r="C82"/>
  <c r="B82"/>
  <c r="Q81"/>
  <c r="P81"/>
  <c r="O81"/>
  <c r="N81"/>
  <c r="M81"/>
  <c r="L81"/>
  <c r="K81"/>
  <c r="J81"/>
  <c r="I81"/>
  <c r="H81"/>
  <c r="G81"/>
  <c r="F81"/>
  <c r="E81"/>
  <c r="D81"/>
  <c r="C81"/>
  <c r="B81"/>
  <c r="Q80"/>
  <c r="P80"/>
  <c r="O80"/>
  <c r="N80"/>
  <c r="M80"/>
  <c r="L80"/>
  <c r="K80"/>
  <c r="J80"/>
  <c r="I80"/>
  <c r="H80"/>
  <c r="G80"/>
  <c r="F80"/>
  <c r="E80"/>
  <c r="D80"/>
  <c r="C80"/>
  <c r="B80"/>
  <c r="Q79"/>
  <c r="P79"/>
  <c r="O79"/>
  <c r="N79"/>
  <c r="M79"/>
  <c r="L79"/>
  <c r="K79"/>
  <c r="J79"/>
  <c r="I79"/>
  <c r="H79"/>
  <c r="G79"/>
  <c r="F79"/>
  <c r="E79"/>
  <c r="D79"/>
  <c r="C79"/>
  <c r="B79"/>
  <c r="Q78"/>
  <c r="P78"/>
  <c r="O78"/>
  <c r="N78"/>
  <c r="M78"/>
  <c r="L78"/>
  <c r="K78"/>
  <c r="J78"/>
  <c r="I78"/>
  <c r="H78"/>
  <c r="G78"/>
  <c r="F78"/>
  <c r="E78"/>
  <c r="D78"/>
  <c r="C78"/>
  <c r="B78"/>
  <c r="Q77"/>
  <c r="P77"/>
  <c r="O77"/>
  <c r="N77"/>
  <c r="M77"/>
  <c r="L77"/>
  <c r="K77"/>
  <c r="J77"/>
  <c r="I77"/>
  <c r="H77"/>
  <c r="G77"/>
  <c r="F77"/>
  <c r="E77"/>
  <c r="D77"/>
  <c r="C77"/>
  <c r="B77"/>
  <c r="Q76"/>
  <c r="P76"/>
  <c r="O76"/>
  <c r="N76"/>
  <c r="M76"/>
  <c r="L76"/>
  <c r="K76"/>
  <c r="J76"/>
  <c r="I76"/>
  <c r="H76"/>
  <c r="G76"/>
  <c r="F76"/>
  <c r="E76"/>
  <c r="D76"/>
  <c r="C76"/>
  <c r="B76"/>
  <c r="Q75"/>
  <c r="P75"/>
  <c r="O75"/>
  <c r="N75"/>
  <c r="M75"/>
  <c r="L75"/>
  <c r="K75"/>
  <c r="J75"/>
  <c r="I75"/>
  <c r="H75"/>
  <c r="G75"/>
  <c r="F75"/>
  <c r="E75"/>
  <c r="D75"/>
  <c r="C75"/>
  <c r="B75"/>
  <c r="Q74"/>
  <c r="P74"/>
  <c r="O74"/>
  <c r="N74"/>
  <c r="M74"/>
  <c r="L74"/>
  <c r="K74"/>
  <c r="J74"/>
  <c r="I74"/>
  <c r="H74"/>
  <c r="G74"/>
  <c r="F74"/>
  <c r="E74"/>
  <c r="D74"/>
  <c r="C74"/>
  <c r="B74"/>
  <c r="Q73"/>
  <c r="P73"/>
  <c r="O73"/>
  <c r="N73"/>
  <c r="M73"/>
  <c r="L73"/>
  <c r="K73"/>
  <c r="J73"/>
  <c r="I73"/>
  <c r="H73"/>
  <c r="G73"/>
  <c r="F73"/>
  <c r="E73"/>
  <c r="D73"/>
  <c r="C73"/>
  <c r="B73"/>
  <c r="Q72"/>
  <c r="P72"/>
  <c r="O72"/>
  <c r="N72"/>
  <c r="M72"/>
  <c r="L72"/>
  <c r="K72"/>
  <c r="J72"/>
  <c r="I72"/>
  <c r="H72"/>
  <c r="G72"/>
  <c r="F72"/>
  <c r="E72"/>
  <c r="D72"/>
  <c r="C72"/>
  <c r="B72"/>
  <c r="Q71"/>
  <c r="P71"/>
  <c r="O71"/>
  <c r="N71"/>
  <c r="M71"/>
  <c r="L71"/>
  <c r="K71"/>
  <c r="J71"/>
  <c r="I71"/>
  <c r="H71"/>
  <c r="G71"/>
  <c r="F71"/>
  <c r="E71"/>
  <c r="D71"/>
  <c r="C71"/>
  <c r="B71"/>
  <c r="Q70"/>
  <c r="P70"/>
  <c r="O70"/>
  <c r="N70"/>
  <c r="M70"/>
  <c r="L70"/>
  <c r="K70"/>
  <c r="J70"/>
  <c r="I70"/>
  <c r="H70"/>
  <c r="G70"/>
  <c r="F70"/>
  <c r="E70"/>
  <c r="D70"/>
  <c r="C70"/>
  <c r="B70"/>
  <c r="Q69"/>
  <c r="P69"/>
  <c r="O69"/>
  <c r="N69"/>
  <c r="M69"/>
  <c r="L69"/>
  <c r="K69"/>
  <c r="J69"/>
  <c r="I69"/>
  <c r="H69"/>
  <c r="G69"/>
  <c r="F69"/>
  <c r="E69"/>
  <c r="D69"/>
  <c r="C69"/>
  <c r="B69"/>
  <c r="Q68"/>
  <c r="P68"/>
  <c r="O68"/>
  <c r="N68"/>
  <c r="M68"/>
  <c r="L68"/>
  <c r="K68"/>
  <c r="J68"/>
  <c r="I68"/>
  <c r="H68"/>
  <c r="G68"/>
  <c r="F68"/>
  <c r="E68"/>
  <c r="D68"/>
  <c r="C68"/>
  <c r="B68"/>
  <c r="Q67"/>
  <c r="P67"/>
  <c r="O67"/>
  <c r="N67"/>
  <c r="M67"/>
  <c r="L67"/>
  <c r="K67"/>
  <c r="J67"/>
  <c r="I67"/>
  <c r="H67"/>
  <c r="G67"/>
  <c r="F67"/>
  <c r="E67"/>
  <c r="D67"/>
  <c r="C67"/>
  <c r="B67"/>
  <c r="Q66"/>
  <c r="P66"/>
  <c r="O66"/>
  <c r="N66"/>
  <c r="M66"/>
  <c r="L66"/>
  <c r="K66"/>
  <c r="J66"/>
  <c r="I66"/>
  <c r="H66"/>
  <c r="G66"/>
  <c r="F66"/>
  <c r="E66"/>
  <c r="D66"/>
  <c r="C66"/>
  <c r="B66"/>
  <c r="Q65"/>
  <c r="P65"/>
  <c r="O65"/>
  <c r="N65"/>
  <c r="M65"/>
  <c r="L65"/>
  <c r="K65"/>
  <c r="J65"/>
  <c r="I65"/>
  <c r="H65"/>
  <c r="G65"/>
  <c r="F65"/>
  <c r="E65"/>
  <c r="D65"/>
  <c r="C65"/>
  <c r="B65"/>
  <c r="Q64"/>
  <c r="P64"/>
  <c r="O64"/>
  <c r="N64"/>
  <c r="M64"/>
  <c r="L64"/>
  <c r="K64"/>
  <c r="J64"/>
  <c r="I64"/>
  <c r="H64"/>
  <c r="G64"/>
  <c r="F64"/>
  <c r="E64"/>
  <c r="D64"/>
  <c r="C64"/>
  <c r="B64"/>
  <c r="Q63"/>
  <c r="P63"/>
  <c r="O63"/>
  <c r="N63"/>
  <c r="M63"/>
  <c r="L63"/>
  <c r="K63"/>
  <c r="J63"/>
  <c r="I63"/>
  <c r="H63"/>
  <c r="G63"/>
  <c r="F63"/>
  <c r="E63"/>
  <c r="D63"/>
  <c r="C63"/>
  <c r="B63"/>
  <c r="Q62"/>
  <c r="P62"/>
  <c r="O62"/>
  <c r="N62"/>
  <c r="M62"/>
  <c r="L62"/>
  <c r="K62"/>
  <c r="J62"/>
  <c r="I62"/>
  <c r="H62"/>
  <c r="G62"/>
  <c r="F62"/>
  <c r="E62"/>
  <c r="D62"/>
  <c r="C62"/>
  <c r="B62"/>
  <c r="Q61"/>
  <c r="P61"/>
  <c r="O61"/>
  <c r="N61"/>
  <c r="M61"/>
  <c r="L61"/>
  <c r="K61"/>
  <c r="J61"/>
  <c r="I61"/>
  <c r="H61"/>
  <c r="G61"/>
  <c r="F61"/>
  <c r="E61"/>
  <c r="D61"/>
  <c r="C61"/>
  <c r="B61"/>
  <c r="Q60"/>
  <c r="P60"/>
  <c r="O60"/>
  <c r="N60"/>
  <c r="M60"/>
  <c r="L60"/>
  <c r="K60"/>
  <c r="J60"/>
  <c r="I60"/>
  <c r="H60"/>
  <c r="G60"/>
  <c r="F60"/>
  <c r="E60"/>
  <c r="D60"/>
  <c r="C60"/>
  <c r="B60"/>
  <c r="Q59"/>
  <c r="P59"/>
  <c r="O59"/>
  <c r="N59"/>
  <c r="M59"/>
  <c r="L59"/>
  <c r="K59"/>
  <c r="J59"/>
  <c r="I59"/>
  <c r="H59"/>
  <c r="G59"/>
  <c r="F59"/>
  <c r="E59"/>
  <c r="D59"/>
  <c r="C59"/>
  <c r="B59"/>
  <c r="Q58"/>
  <c r="P58"/>
  <c r="O58"/>
  <c r="N58"/>
  <c r="M58"/>
  <c r="L58"/>
  <c r="K58"/>
  <c r="J58"/>
  <c r="I58"/>
  <c r="H58"/>
  <c r="G58"/>
  <c r="F58"/>
  <c r="E58"/>
  <c r="D58"/>
  <c r="C58"/>
  <c r="B58"/>
  <c r="Q57"/>
  <c r="P57"/>
  <c r="O57"/>
  <c r="N57"/>
  <c r="M57"/>
  <c r="L57"/>
  <c r="K57"/>
  <c r="J57"/>
  <c r="I57"/>
  <c r="H57"/>
  <c r="G57"/>
  <c r="F57"/>
  <c r="E57"/>
  <c r="D57"/>
  <c r="C57"/>
  <c r="B57"/>
  <c r="Q56"/>
  <c r="P56"/>
  <c r="O56"/>
  <c r="N56"/>
  <c r="M56"/>
  <c r="L56"/>
  <c r="K56"/>
  <c r="J56"/>
  <c r="I56"/>
  <c r="H56"/>
  <c r="G56"/>
  <c r="F56"/>
  <c r="E56"/>
  <c r="D56"/>
  <c r="C56"/>
  <c r="B56"/>
  <c r="Q55"/>
  <c r="P55"/>
  <c r="O55"/>
  <c r="N55"/>
  <c r="M55"/>
  <c r="L55"/>
  <c r="K55"/>
  <c r="J55"/>
  <c r="I55"/>
  <c r="H55"/>
  <c r="G55"/>
  <c r="F55"/>
  <c r="E55"/>
  <c r="D55"/>
  <c r="C55"/>
  <c r="B55"/>
  <c r="Q54"/>
  <c r="P54"/>
  <c r="O54"/>
  <c r="N54"/>
  <c r="M54"/>
  <c r="L54"/>
  <c r="K54"/>
  <c r="J54"/>
  <c r="I54"/>
  <c r="H54"/>
  <c r="G54"/>
  <c r="F54"/>
  <c r="E54"/>
  <c r="D54"/>
  <c r="C54"/>
  <c r="B54"/>
  <c r="Q53"/>
  <c r="P53"/>
  <c r="O53"/>
  <c r="N53"/>
  <c r="M53"/>
  <c r="L53"/>
  <c r="K53"/>
  <c r="J53"/>
  <c r="I53"/>
  <c r="H53"/>
  <c r="G53"/>
  <c r="F53"/>
  <c r="E53"/>
  <c r="D53"/>
  <c r="C53"/>
  <c r="B53"/>
  <c r="Q52"/>
  <c r="P52"/>
  <c r="O52"/>
  <c r="N52"/>
  <c r="M52"/>
  <c r="L52"/>
  <c r="K52"/>
  <c r="J52"/>
  <c r="I52"/>
  <c r="H52"/>
  <c r="G52"/>
  <c r="F52"/>
  <c r="E52"/>
  <c r="D52"/>
  <c r="C52"/>
  <c r="B52"/>
  <c r="Q51"/>
  <c r="P51"/>
  <c r="O51"/>
  <c r="N51"/>
  <c r="M51"/>
  <c r="L51"/>
  <c r="K51"/>
  <c r="J51"/>
  <c r="I51"/>
  <c r="H51"/>
  <c r="G51"/>
  <c r="F51"/>
  <c r="E51"/>
  <c r="D51"/>
  <c r="C51"/>
  <c r="B51"/>
  <c r="Q50"/>
  <c r="P50"/>
  <c r="O50"/>
  <c r="N50"/>
  <c r="M50"/>
  <c r="L50"/>
  <c r="K50"/>
  <c r="J50"/>
  <c r="I50"/>
  <c r="H50"/>
  <c r="G50"/>
  <c r="F50"/>
  <c r="E50"/>
  <c r="D50"/>
  <c r="C50"/>
  <c r="B50"/>
  <c r="Q49"/>
  <c r="P49"/>
  <c r="O49"/>
  <c r="N49"/>
  <c r="M49"/>
  <c r="L49"/>
  <c r="K49"/>
  <c r="J49"/>
  <c r="I49"/>
  <c r="H49"/>
  <c r="G49"/>
  <c r="F49"/>
  <c r="E49"/>
  <c r="D49"/>
  <c r="C49"/>
  <c r="B49"/>
  <c r="Q48"/>
  <c r="P48"/>
  <c r="O48"/>
  <c r="N48"/>
  <c r="M48"/>
  <c r="L48"/>
  <c r="K48"/>
  <c r="J48"/>
  <c r="I48"/>
  <c r="H48"/>
  <c r="G48"/>
  <c r="F48"/>
  <c r="E48"/>
  <c r="D48"/>
  <c r="C48"/>
  <c r="B48"/>
  <c r="Q47"/>
  <c r="P47"/>
  <c r="O47"/>
  <c r="N47"/>
  <c r="M47"/>
  <c r="L47"/>
  <c r="K47"/>
  <c r="J47"/>
  <c r="I47"/>
  <c r="H47"/>
  <c r="G47"/>
  <c r="F47"/>
  <c r="E47"/>
  <c r="D47"/>
  <c r="C47"/>
  <c r="B47"/>
  <c r="Q46"/>
  <c r="P46"/>
  <c r="O46"/>
  <c r="N46"/>
  <c r="M46"/>
  <c r="L46"/>
  <c r="K46"/>
  <c r="J46"/>
  <c r="I46"/>
  <c r="H46"/>
  <c r="G46"/>
  <c r="F46"/>
  <c r="E46"/>
  <c r="D46"/>
  <c r="C46"/>
  <c r="B46"/>
  <c r="Q45"/>
  <c r="P45"/>
  <c r="O45"/>
  <c r="N45"/>
  <c r="M45"/>
  <c r="L45"/>
  <c r="K45"/>
  <c r="J45"/>
  <c r="I45"/>
  <c r="H45"/>
  <c r="G45"/>
  <c r="F45"/>
  <c r="E45"/>
  <c r="D45"/>
  <c r="C45"/>
  <c r="B45"/>
  <c r="Q44"/>
  <c r="P44"/>
  <c r="O44"/>
  <c r="N44"/>
  <c r="M44"/>
  <c r="L44"/>
  <c r="K44"/>
  <c r="J44"/>
  <c r="I44"/>
  <c r="H44"/>
  <c r="G44"/>
  <c r="F44"/>
  <c r="E44"/>
  <c r="D44"/>
  <c r="C44"/>
  <c r="B44"/>
  <c r="Q43"/>
  <c r="P43"/>
  <c r="O43"/>
  <c r="N43"/>
  <c r="M43"/>
  <c r="L43"/>
  <c r="K43"/>
  <c r="J43"/>
  <c r="I43"/>
  <c r="H43"/>
  <c r="G43"/>
  <c r="F43"/>
  <c r="E43"/>
  <c r="D43"/>
  <c r="C43"/>
  <c r="B43"/>
  <c r="Q42"/>
  <c r="P42"/>
  <c r="O42"/>
  <c r="N42"/>
  <c r="M42"/>
  <c r="L42"/>
  <c r="K42"/>
  <c r="J42"/>
  <c r="I42"/>
  <c r="H42"/>
  <c r="G42"/>
  <c r="F42"/>
  <c r="E42"/>
  <c r="D42"/>
  <c r="C42"/>
  <c r="B42"/>
  <c r="Q41"/>
  <c r="P41"/>
  <c r="O41"/>
  <c r="N41"/>
  <c r="M41"/>
  <c r="L41"/>
  <c r="K41"/>
  <c r="J41"/>
  <c r="I41"/>
  <c r="H41"/>
  <c r="G41"/>
  <c r="F41"/>
  <c r="E41"/>
  <c r="D41"/>
  <c r="C41"/>
  <c r="B41"/>
  <c r="Q40"/>
  <c r="P40"/>
  <c r="O40"/>
  <c r="N40"/>
  <c r="M40"/>
  <c r="L40"/>
  <c r="K40"/>
  <c r="J40"/>
  <c r="I40"/>
  <c r="H40"/>
  <c r="G40"/>
  <c r="F40"/>
  <c r="E40"/>
  <c r="D40"/>
  <c r="C40"/>
  <c r="B40"/>
  <c r="Q39"/>
  <c r="P39"/>
  <c r="O39"/>
  <c r="N39"/>
  <c r="M39"/>
  <c r="L39"/>
  <c r="K39"/>
  <c r="J39"/>
  <c r="I39"/>
  <c r="H39"/>
  <c r="G39"/>
  <c r="F39"/>
  <c r="E39"/>
  <c r="D39"/>
  <c r="C39"/>
  <c r="B39"/>
  <c r="Q38"/>
  <c r="P38"/>
  <c r="O38"/>
  <c r="N38"/>
  <c r="M38"/>
  <c r="L38"/>
  <c r="K38"/>
  <c r="J38"/>
  <c r="I38"/>
  <c r="H38"/>
  <c r="G38"/>
  <c r="F38"/>
  <c r="E38"/>
  <c r="D38"/>
  <c r="C38"/>
  <c r="B38"/>
  <c r="Q37"/>
  <c r="P37"/>
  <c r="O37"/>
  <c r="N37"/>
  <c r="M37"/>
  <c r="L37"/>
  <c r="K37"/>
  <c r="J37"/>
  <c r="I37"/>
  <c r="H37"/>
  <c r="G37"/>
  <c r="F37"/>
  <c r="E37"/>
  <c r="D37"/>
  <c r="C37"/>
  <c r="B37"/>
  <c r="Q36"/>
  <c r="P36"/>
  <c r="O36"/>
  <c r="N36"/>
  <c r="AE6"/>
  <c r="M36"/>
  <c r="L36"/>
  <c r="AC6"/>
  <c r="K36"/>
  <c r="J36"/>
  <c r="AA6"/>
  <c r="I36"/>
  <c r="H36"/>
  <c r="Y6"/>
  <c r="G36"/>
  <c r="X6"/>
  <c r="F36"/>
  <c r="W6"/>
  <c r="E36"/>
  <c r="D36"/>
  <c r="C36"/>
  <c r="T6"/>
  <c r="B36"/>
  <c r="S6"/>
  <c r="Q35"/>
  <c r="P35"/>
  <c r="O35"/>
  <c r="N35"/>
  <c r="M35"/>
  <c r="L35"/>
  <c r="K35"/>
  <c r="J35"/>
  <c r="I35"/>
  <c r="H35"/>
  <c r="G35"/>
  <c r="F35"/>
  <c r="E35"/>
  <c r="D35"/>
  <c r="C35"/>
  <c r="B35"/>
  <c r="Q34"/>
  <c r="P34"/>
  <c r="O34"/>
  <c r="N34"/>
  <c r="M34"/>
  <c r="L34"/>
  <c r="K34"/>
  <c r="J34"/>
  <c r="I34"/>
  <c r="H34"/>
  <c r="G34"/>
  <c r="F34"/>
  <c r="E34"/>
  <c r="D34"/>
  <c r="C34"/>
  <c r="B34"/>
  <c r="Q33"/>
  <c r="P33"/>
  <c r="O33"/>
  <c r="N33"/>
  <c r="M33"/>
  <c r="L33"/>
  <c r="K33"/>
  <c r="J33"/>
  <c r="I33"/>
  <c r="H33"/>
  <c r="G33"/>
  <c r="F33"/>
  <c r="E33"/>
  <c r="D33"/>
  <c r="C33"/>
  <c r="B33"/>
  <c r="Q32"/>
  <c r="P32"/>
  <c r="O32"/>
  <c r="N32"/>
  <c r="M32"/>
  <c r="L32"/>
  <c r="K32"/>
  <c r="J32"/>
  <c r="I32"/>
  <c r="H32"/>
  <c r="G32"/>
  <c r="F32"/>
  <c r="E32"/>
  <c r="D32"/>
  <c r="C32"/>
  <c r="B32"/>
  <c r="Q31"/>
  <c r="P31"/>
  <c r="O31"/>
  <c r="N31"/>
  <c r="M31"/>
  <c r="L31"/>
  <c r="K31"/>
  <c r="J31"/>
  <c r="I31"/>
  <c r="H31"/>
  <c r="G31"/>
  <c r="F31"/>
  <c r="E31"/>
  <c r="D31"/>
  <c r="C31"/>
  <c r="B31"/>
  <c r="Q30"/>
  <c r="P30"/>
  <c r="O30"/>
  <c r="N30"/>
  <c r="M30"/>
  <c r="L30"/>
  <c r="K30"/>
  <c r="J30"/>
  <c r="I30"/>
  <c r="H30"/>
  <c r="G30"/>
  <c r="F30"/>
  <c r="E30"/>
  <c r="D30"/>
  <c r="C30"/>
  <c r="B30"/>
  <c r="Q29"/>
  <c r="P29"/>
  <c r="O29"/>
  <c r="N29"/>
  <c r="M29"/>
  <c r="L29"/>
  <c r="K29"/>
  <c r="J29"/>
  <c r="I29"/>
  <c r="H29"/>
  <c r="G29"/>
  <c r="F29"/>
  <c r="E29"/>
  <c r="D29"/>
  <c r="C29"/>
  <c r="B29"/>
  <c r="Q28"/>
  <c r="P28"/>
  <c r="O28"/>
  <c r="N28"/>
  <c r="M28"/>
  <c r="L28"/>
  <c r="K28"/>
  <c r="J28"/>
  <c r="I28"/>
  <c r="H28"/>
  <c r="G28"/>
  <c r="F28"/>
  <c r="E28"/>
  <c r="D28"/>
  <c r="C28"/>
  <c r="B28"/>
  <c r="Q27"/>
  <c r="P27"/>
  <c r="O27"/>
  <c r="N27"/>
  <c r="M27"/>
  <c r="L27"/>
  <c r="K27"/>
  <c r="J27"/>
  <c r="I27"/>
  <c r="H27"/>
  <c r="G27"/>
  <c r="F27"/>
  <c r="E27"/>
  <c r="D27"/>
  <c r="C27"/>
  <c r="B27"/>
  <c r="Q26"/>
  <c r="P26"/>
  <c r="O26"/>
  <c r="N26"/>
  <c r="M26"/>
  <c r="L26"/>
  <c r="K26"/>
  <c r="J26"/>
  <c r="I26"/>
  <c r="H26"/>
  <c r="G26"/>
  <c r="F26"/>
  <c r="E26"/>
  <c r="D26"/>
  <c r="C26"/>
  <c r="B26"/>
  <c r="Q25"/>
  <c r="P25"/>
  <c r="O25"/>
  <c r="N25"/>
  <c r="M25"/>
  <c r="L25"/>
  <c r="K25"/>
  <c r="J25"/>
  <c r="I25"/>
  <c r="H25"/>
  <c r="G25"/>
  <c r="F25"/>
  <c r="E25"/>
  <c r="D25"/>
  <c r="C25"/>
  <c r="B25"/>
  <c r="Q24"/>
  <c r="P24"/>
  <c r="O24"/>
  <c r="N24"/>
  <c r="M24"/>
  <c r="L24"/>
  <c r="K24"/>
  <c r="J24"/>
  <c r="I24"/>
  <c r="H24"/>
  <c r="G24"/>
  <c r="F24"/>
  <c r="E24"/>
  <c r="D24"/>
  <c r="C24"/>
  <c r="B24"/>
  <c r="Q23"/>
  <c r="P23"/>
  <c r="O23"/>
  <c r="N23"/>
  <c r="M23"/>
  <c r="L23"/>
  <c r="K23"/>
  <c r="J23"/>
  <c r="I23"/>
  <c r="H23"/>
  <c r="G23"/>
  <c r="F23"/>
  <c r="E23"/>
  <c r="D23"/>
  <c r="C23"/>
  <c r="B23"/>
  <c r="Q22"/>
  <c r="P22"/>
  <c r="O22"/>
  <c r="N22"/>
  <c r="M22"/>
  <c r="L22"/>
  <c r="K22"/>
  <c r="J22"/>
  <c r="I22"/>
  <c r="H22"/>
  <c r="G22"/>
  <c r="F22"/>
  <c r="E22"/>
  <c r="D22"/>
  <c r="C22"/>
  <c r="B22"/>
  <c r="Q21"/>
  <c r="P21"/>
  <c r="O21"/>
  <c r="N21"/>
  <c r="M21"/>
  <c r="L21"/>
  <c r="K21"/>
  <c r="J21"/>
  <c r="I21"/>
  <c r="H21"/>
  <c r="G21"/>
  <c r="F21"/>
  <c r="E21"/>
  <c r="D21"/>
  <c r="C21"/>
  <c r="B21"/>
  <c r="Q20"/>
  <c r="P20"/>
  <c r="O20"/>
  <c r="N20"/>
  <c r="M20"/>
  <c r="L20"/>
  <c r="K20"/>
  <c r="J20"/>
  <c r="I20"/>
  <c r="H20"/>
  <c r="G20"/>
  <c r="F20"/>
  <c r="E20"/>
  <c r="D20"/>
  <c r="C20"/>
  <c r="B20"/>
  <c r="Q19"/>
  <c r="P19"/>
  <c r="O19"/>
  <c r="N19"/>
  <c r="M19"/>
  <c r="L19"/>
  <c r="K19"/>
  <c r="J19"/>
  <c r="I19"/>
  <c r="H19"/>
  <c r="G19"/>
  <c r="F19"/>
  <c r="E19"/>
  <c r="D19"/>
  <c r="C19"/>
  <c r="B19"/>
  <c r="Q18"/>
  <c r="P18"/>
  <c r="O18"/>
  <c r="N18"/>
  <c r="M18"/>
  <c r="L18"/>
  <c r="K18"/>
  <c r="J18"/>
  <c r="I18"/>
  <c r="H18"/>
  <c r="G18"/>
  <c r="F18"/>
  <c r="E18"/>
  <c r="D18"/>
  <c r="C18"/>
  <c r="B18"/>
  <c r="Q17"/>
  <c r="P17"/>
  <c r="O17"/>
  <c r="N17"/>
  <c r="M17"/>
  <c r="L17"/>
  <c r="K17"/>
  <c r="J17"/>
  <c r="I17"/>
  <c r="H17"/>
  <c r="G17"/>
  <c r="F17"/>
  <c r="E17"/>
  <c r="D17"/>
  <c r="C17"/>
  <c r="B17"/>
  <c r="AG16"/>
  <c r="AF16"/>
  <c r="AE16"/>
  <c r="AD16"/>
  <c r="AC16"/>
  <c r="AB16"/>
  <c r="AA16"/>
  <c r="Z16"/>
  <c r="Y16"/>
  <c r="X16"/>
  <c r="W16"/>
  <c r="V16"/>
  <c r="U16"/>
  <c r="T16"/>
  <c r="S16"/>
  <c r="Q16"/>
  <c r="P16"/>
  <c r="O16"/>
  <c r="N16"/>
  <c r="M16"/>
  <c r="L16"/>
  <c r="K16"/>
  <c r="J16"/>
  <c r="I16"/>
  <c r="H16"/>
  <c r="G16"/>
  <c r="F16"/>
  <c r="E16"/>
  <c r="D16"/>
  <c r="C16"/>
  <c r="B16"/>
  <c r="AG15"/>
  <c r="AF15"/>
  <c r="AE15"/>
  <c r="AD15"/>
  <c r="AC15"/>
  <c r="AB15"/>
  <c r="AA15"/>
  <c r="Z15"/>
  <c r="Y15"/>
  <c r="X15"/>
  <c r="W15"/>
  <c r="V15"/>
  <c r="U15"/>
  <c r="T15"/>
  <c r="S15"/>
  <c r="Q15"/>
  <c r="P15"/>
  <c r="O15"/>
  <c r="N15"/>
  <c r="M15"/>
  <c r="L15"/>
  <c r="K15"/>
  <c r="J15"/>
  <c r="I15"/>
  <c r="H15"/>
  <c r="G15"/>
  <c r="F15"/>
  <c r="E15"/>
  <c r="D15"/>
  <c r="C15"/>
  <c r="B15"/>
  <c r="AG14"/>
  <c r="AF14"/>
  <c r="AE14"/>
  <c r="AD14"/>
  <c r="AC14"/>
  <c r="AB14"/>
  <c r="AA14"/>
  <c r="Z14"/>
  <c r="Y14"/>
  <c r="X14"/>
  <c r="W14"/>
  <c r="V14"/>
  <c r="U14"/>
  <c r="T14"/>
  <c r="S14"/>
  <c r="Q14"/>
  <c r="P14"/>
  <c r="O14"/>
  <c r="N14"/>
  <c r="M14"/>
  <c r="L14"/>
  <c r="K14"/>
  <c r="J14"/>
  <c r="I14"/>
  <c r="H14"/>
  <c r="G14"/>
  <c r="F14"/>
  <c r="E14"/>
  <c r="D14"/>
  <c r="C14"/>
  <c r="B14"/>
  <c r="AG13"/>
  <c r="AF13"/>
  <c r="AE13"/>
  <c r="AD13"/>
  <c r="AC13"/>
  <c r="AB13"/>
  <c r="AA13"/>
  <c r="Z13"/>
  <c r="Y13"/>
  <c r="X13"/>
  <c r="W13"/>
  <c r="V13"/>
  <c r="U13"/>
  <c r="T13"/>
  <c r="S13"/>
  <c r="Q13"/>
  <c r="P13"/>
  <c r="O13"/>
  <c r="N13"/>
  <c r="M13"/>
  <c r="L13"/>
  <c r="K13"/>
  <c r="J13"/>
  <c r="I13"/>
  <c r="H13"/>
  <c r="G13"/>
  <c r="F13"/>
  <c r="E13"/>
  <c r="D13"/>
  <c r="C13"/>
  <c r="B13"/>
  <c r="AG12"/>
  <c r="AF12"/>
  <c r="AE12"/>
  <c r="AD12"/>
  <c r="AC12"/>
  <c r="AB12"/>
  <c r="AA12"/>
  <c r="Z12"/>
  <c r="Y12"/>
  <c r="X12"/>
  <c r="W12"/>
  <c r="V12"/>
  <c r="U12"/>
  <c r="T12"/>
  <c r="S12"/>
  <c r="Q12"/>
  <c r="P12"/>
  <c r="O12"/>
  <c r="N12"/>
  <c r="M12"/>
  <c r="L12"/>
  <c r="K12"/>
  <c r="J12"/>
  <c r="I12"/>
  <c r="H12"/>
  <c r="G12"/>
  <c r="F12"/>
  <c r="E12"/>
  <c r="D12"/>
  <c r="C12"/>
  <c r="B12"/>
  <c r="AG11"/>
  <c r="AF11"/>
  <c r="AE11"/>
  <c r="AD11"/>
  <c r="AC11"/>
  <c r="AB11"/>
  <c r="AA11"/>
  <c r="Z11"/>
  <c r="Y11"/>
  <c r="X11"/>
  <c r="W11"/>
  <c r="V11"/>
  <c r="U11"/>
  <c r="T11"/>
  <c r="S11"/>
  <c r="Q11"/>
  <c r="P11"/>
  <c r="O11"/>
  <c r="N11"/>
  <c r="M11"/>
  <c r="L11"/>
  <c r="K11"/>
  <c r="J11"/>
  <c r="I11"/>
  <c r="H11"/>
  <c r="G11"/>
  <c r="F11"/>
  <c r="E11"/>
  <c r="D11"/>
  <c r="C11"/>
  <c r="B11"/>
  <c r="AG10"/>
  <c r="AF10"/>
  <c r="AE10"/>
  <c r="AD10"/>
  <c r="AC10"/>
  <c r="AB10"/>
  <c r="AA10"/>
  <c r="Z10"/>
  <c r="Y10"/>
  <c r="X10"/>
  <c r="W10"/>
  <c r="V10"/>
  <c r="U10"/>
  <c r="T10"/>
  <c r="S10"/>
  <c r="Q10"/>
  <c r="P10"/>
  <c r="O10"/>
  <c r="N10"/>
  <c r="M10"/>
  <c r="L10"/>
  <c r="K10"/>
  <c r="J10"/>
  <c r="I10"/>
  <c r="H10"/>
  <c r="G10"/>
  <c r="F10"/>
  <c r="E10"/>
  <c r="D10"/>
  <c r="C10"/>
  <c r="B10"/>
  <c r="AG9"/>
  <c r="AF9"/>
  <c r="AE9"/>
  <c r="AD9"/>
  <c r="AC9"/>
  <c r="AB9"/>
  <c r="AA9"/>
  <c r="Z9"/>
  <c r="Y9"/>
  <c r="X9"/>
  <c r="W9"/>
  <c r="V9"/>
  <c r="U9"/>
  <c r="T9"/>
  <c r="S9"/>
  <c r="Q9"/>
  <c r="P9"/>
  <c r="O9"/>
  <c r="N9"/>
  <c r="M9"/>
  <c r="L9"/>
  <c r="K9"/>
  <c r="J9"/>
  <c r="I9"/>
  <c r="H9"/>
  <c r="G9"/>
  <c r="F9"/>
  <c r="E9"/>
  <c r="D9"/>
  <c r="C9"/>
  <c r="B9"/>
  <c r="AH8"/>
  <c r="AG8"/>
  <c r="AF8"/>
  <c r="AE8"/>
  <c r="AD8"/>
  <c r="AC8"/>
  <c r="AB8"/>
  <c r="AA8"/>
  <c r="Z8"/>
  <c r="Y8"/>
  <c r="X8"/>
  <c r="W8"/>
  <c r="V8"/>
  <c r="U8"/>
  <c r="T8"/>
  <c r="S8"/>
  <c r="Q8"/>
  <c r="P8"/>
  <c r="O8"/>
  <c r="N8"/>
  <c r="M8"/>
  <c r="L8"/>
  <c r="K8"/>
  <c r="J8"/>
  <c r="I8"/>
  <c r="H8"/>
  <c r="G8"/>
  <c r="F8"/>
  <c r="E8"/>
  <c r="D8"/>
  <c r="C8"/>
  <c r="B8"/>
  <c r="AH7"/>
  <c r="AG7"/>
  <c r="AF7"/>
  <c r="AE7"/>
  <c r="AD7"/>
  <c r="AC7"/>
  <c r="AB7"/>
  <c r="AA7"/>
  <c r="Z7"/>
  <c r="Y7"/>
  <c r="X7"/>
  <c r="W7"/>
  <c r="V7"/>
  <c r="U7"/>
  <c r="T7"/>
  <c r="S7"/>
  <c r="Q7"/>
  <c r="P7"/>
  <c r="O7"/>
  <c r="N7"/>
  <c r="M7"/>
  <c r="L7"/>
  <c r="K7"/>
  <c r="J7"/>
  <c r="I7"/>
  <c r="H7"/>
  <c r="G7"/>
  <c r="F7"/>
  <c r="E7"/>
  <c r="D7"/>
  <c r="C7"/>
  <c r="B7"/>
  <c r="AH6"/>
  <c r="AG6"/>
  <c r="AF6"/>
  <c r="AD6"/>
  <c r="AB6"/>
  <c r="Z6"/>
  <c r="V6"/>
  <c r="U6"/>
  <c r="Q6"/>
  <c r="P6"/>
  <c r="O6"/>
  <c r="N6"/>
  <c r="M6"/>
  <c r="L6"/>
  <c r="K6"/>
  <c r="J6"/>
  <c r="I6"/>
  <c r="H6"/>
  <c r="G6"/>
  <c r="F6"/>
  <c r="E6"/>
  <c r="D6"/>
  <c r="C6"/>
  <c r="B6"/>
  <c r="Q5"/>
  <c r="P5"/>
  <c r="O5"/>
  <c r="N5"/>
  <c r="M5"/>
  <c r="L5"/>
  <c r="K5"/>
  <c r="J5"/>
  <c r="I5"/>
  <c r="H5"/>
  <c r="G5"/>
  <c r="F5"/>
  <c r="E5"/>
  <c r="D5"/>
  <c r="C5"/>
  <c r="B5"/>
  <c r="E5624" i="16"/>
  <c r="E5623"/>
  <c r="C5617"/>
  <c r="C5618"/>
  <c r="F5616"/>
  <c r="E5616"/>
  <c r="C5615"/>
  <c r="E5615"/>
  <c r="F5614"/>
  <c r="E5614"/>
  <c r="C5609"/>
  <c r="C5610"/>
  <c r="C5608"/>
  <c r="E5608"/>
  <c r="F5607"/>
  <c r="E5607"/>
  <c r="C5603"/>
  <c r="C5604"/>
  <c r="C5602"/>
  <c r="E5602"/>
  <c r="F5601"/>
  <c r="E5601"/>
  <c r="C5600"/>
  <c r="E5600"/>
  <c r="F5599"/>
  <c r="E5599"/>
  <c r="E5598"/>
  <c r="E5597"/>
  <c r="E5596"/>
  <c r="F5594"/>
  <c r="C5595"/>
  <c r="E5595"/>
  <c r="E5594"/>
  <c r="F5590"/>
  <c r="C5591"/>
  <c r="E5590"/>
  <c r="E5589"/>
  <c r="E5588"/>
  <c r="E5587"/>
  <c r="C5585"/>
  <c r="E5585"/>
  <c r="F5584"/>
  <c r="E5584"/>
  <c r="E5583"/>
  <c r="F5581"/>
  <c r="C5582"/>
  <c r="E5582"/>
  <c r="E5581"/>
  <c r="E5580"/>
  <c r="E5579"/>
  <c r="E5578"/>
  <c r="C5575"/>
  <c r="E5575"/>
  <c r="F5574"/>
  <c r="E5574"/>
  <c r="E5573"/>
  <c r="F5571"/>
  <c r="C5572"/>
  <c r="E5572"/>
  <c r="E5571"/>
  <c r="E5570"/>
  <c r="C5567"/>
  <c r="C5568"/>
  <c r="F5566"/>
  <c r="E5566"/>
  <c r="E5565"/>
  <c r="E5564"/>
  <c r="E5563"/>
  <c r="F5561"/>
  <c r="C5562"/>
  <c r="E5562"/>
  <c r="E5561"/>
  <c r="E5560"/>
  <c r="E5559"/>
  <c r="F5555"/>
  <c r="C5556"/>
  <c r="E5555"/>
  <c r="E5554"/>
  <c r="C5553"/>
  <c r="E5553"/>
  <c r="F5552"/>
  <c r="E5552"/>
  <c r="C5551"/>
  <c r="E5551"/>
  <c r="F5550"/>
  <c r="E5550"/>
  <c r="E5549"/>
  <c r="E5548"/>
  <c r="E5547"/>
  <c r="F5545"/>
  <c r="C5546"/>
  <c r="E5546"/>
  <c r="E5545"/>
  <c r="F5543"/>
  <c r="C5544"/>
  <c r="E5544"/>
  <c r="E5543"/>
  <c r="F5540"/>
  <c r="C5541"/>
  <c r="E5540"/>
  <c r="E5539"/>
  <c r="E5538"/>
  <c r="F5536"/>
  <c r="C5537"/>
  <c r="E5537"/>
  <c r="E5536"/>
  <c r="E5535"/>
  <c r="E5534"/>
  <c r="F5532"/>
  <c r="C5533"/>
  <c r="E5533"/>
  <c r="E5532"/>
  <c r="F5530"/>
  <c r="C5531"/>
  <c r="E5531"/>
  <c r="E5530"/>
  <c r="E5529"/>
  <c r="E5528"/>
  <c r="E5527"/>
  <c r="C5525"/>
  <c r="C5526"/>
  <c r="E5526"/>
  <c r="F5524"/>
  <c r="E5524"/>
  <c r="E5523"/>
  <c r="E5522"/>
  <c r="C5520"/>
  <c r="C5521"/>
  <c r="E5521"/>
  <c r="F5519"/>
  <c r="E5519"/>
  <c r="E5518"/>
  <c r="E5517"/>
  <c r="E5516"/>
  <c r="E5515"/>
  <c r="C5514"/>
  <c r="E5514"/>
  <c r="F5513"/>
  <c r="E5513"/>
  <c r="C5512"/>
  <c r="E5512"/>
  <c r="F5511"/>
  <c r="E5511"/>
  <c r="C5510"/>
  <c r="E5510"/>
  <c r="F5509"/>
  <c r="E5509"/>
  <c r="E5508"/>
  <c r="E5507"/>
  <c r="E5506"/>
  <c r="F5504"/>
  <c r="C5505"/>
  <c r="E5505"/>
  <c r="E5504"/>
  <c r="F5502"/>
  <c r="C5503"/>
  <c r="E5503"/>
  <c r="E5502"/>
  <c r="E5501"/>
  <c r="C5496"/>
  <c r="C5497"/>
  <c r="F5495"/>
  <c r="E5495"/>
  <c r="E5494"/>
  <c r="F5492"/>
  <c r="C5493"/>
  <c r="E5493"/>
  <c r="E5492"/>
  <c r="F5490"/>
  <c r="C5491"/>
  <c r="E5491"/>
  <c r="E5490"/>
  <c r="E5489"/>
  <c r="E5488"/>
  <c r="F5486"/>
  <c r="C5487"/>
  <c r="E5487"/>
  <c r="E5486"/>
  <c r="F5484"/>
  <c r="C5485"/>
  <c r="E5485"/>
  <c r="E5484"/>
  <c r="E5483"/>
  <c r="C5482"/>
  <c r="E5482"/>
  <c r="F5481"/>
  <c r="E5481"/>
  <c r="C5480"/>
  <c r="E5480"/>
  <c r="F5479"/>
  <c r="E5479"/>
  <c r="E5478"/>
  <c r="E5477"/>
  <c r="E5476"/>
  <c r="F5474"/>
  <c r="C5475"/>
  <c r="E5475"/>
  <c r="E5474"/>
  <c r="F5471"/>
  <c r="C5472"/>
  <c r="E5471"/>
  <c r="E5470"/>
  <c r="E5469"/>
  <c r="E5468"/>
  <c r="C5467"/>
  <c r="E5467"/>
  <c r="F5466"/>
  <c r="E5466"/>
  <c r="E5465"/>
  <c r="E5464"/>
  <c r="E5463"/>
  <c r="E5462"/>
  <c r="E5461"/>
  <c r="E5460"/>
  <c r="C5458"/>
  <c r="C5459"/>
  <c r="E5459"/>
  <c r="F5457"/>
  <c r="E5457"/>
  <c r="E5456"/>
  <c r="F5454"/>
  <c r="C5455"/>
  <c r="E5455"/>
  <c r="E5454"/>
  <c r="E5453"/>
  <c r="C5452"/>
  <c r="E5452"/>
  <c r="C5451"/>
  <c r="E5451"/>
  <c r="F5450"/>
  <c r="E5450"/>
  <c r="E5449"/>
  <c r="F5447"/>
  <c r="C5448"/>
  <c r="E5448"/>
  <c r="E5447"/>
  <c r="E5446"/>
  <c r="E5445"/>
  <c r="E5444"/>
  <c r="E5443"/>
  <c r="F5440"/>
  <c r="C5441"/>
  <c r="E5440"/>
  <c r="F5438"/>
  <c r="C5439"/>
  <c r="E5439"/>
  <c r="E5438"/>
  <c r="F5436"/>
  <c r="C5437"/>
  <c r="E5437"/>
  <c r="E5436"/>
  <c r="E5435"/>
  <c r="E5434"/>
  <c r="E5433"/>
  <c r="C5432"/>
  <c r="E5432"/>
  <c r="F5431"/>
  <c r="E5431"/>
  <c r="C5430"/>
  <c r="E5430"/>
  <c r="F5429"/>
  <c r="E5429"/>
  <c r="E5428"/>
  <c r="F5426"/>
  <c r="C5427"/>
  <c r="E5427"/>
  <c r="E5426"/>
  <c r="F5424"/>
  <c r="C5425"/>
  <c r="E5425"/>
  <c r="E5424"/>
  <c r="F5422"/>
  <c r="C5423"/>
  <c r="E5423"/>
  <c r="E5422"/>
  <c r="F5420"/>
  <c r="C5421"/>
  <c r="E5421"/>
  <c r="E5420"/>
  <c r="E5419"/>
  <c r="E5418"/>
  <c r="E5417"/>
  <c r="E5416"/>
  <c r="E5415"/>
  <c r="E5414"/>
  <c r="E5413"/>
  <c r="C5411"/>
  <c r="C5412"/>
  <c r="E5412"/>
  <c r="F5410"/>
  <c r="E5410"/>
  <c r="C5409"/>
  <c r="E5409"/>
  <c r="F5408"/>
  <c r="E5408"/>
  <c r="C5404"/>
  <c r="E5404"/>
  <c r="F5403"/>
  <c r="E5403"/>
  <c r="E5402"/>
  <c r="E5401"/>
  <c r="C5400"/>
  <c r="E5400"/>
  <c r="F5399"/>
  <c r="E5399"/>
  <c r="C5397"/>
  <c r="E5397"/>
  <c r="F5396"/>
  <c r="E5396"/>
  <c r="E5395"/>
  <c r="E5394"/>
  <c r="C5393"/>
  <c r="E5393"/>
  <c r="F5392"/>
  <c r="E5392"/>
  <c r="C5391"/>
  <c r="E5391"/>
  <c r="F5390"/>
  <c r="E5390"/>
  <c r="E5389"/>
  <c r="F5385"/>
  <c r="C5386"/>
  <c r="E5385"/>
  <c r="F5383"/>
  <c r="C5384"/>
  <c r="E5384"/>
  <c r="E5383"/>
  <c r="F5374"/>
  <c r="C5375"/>
  <c r="E5374"/>
  <c r="F5371"/>
  <c r="C5372"/>
  <c r="E5371"/>
  <c r="F5362"/>
  <c r="C5363"/>
  <c r="E5362"/>
  <c r="F5360"/>
  <c r="C5361"/>
  <c r="E5361"/>
  <c r="E5360"/>
  <c r="F5358"/>
  <c r="C5359"/>
  <c r="E5359"/>
  <c r="E5358"/>
  <c r="E5356"/>
  <c r="F5355"/>
  <c r="C5356"/>
  <c r="C5357"/>
  <c r="E5357"/>
  <c r="E5355"/>
  <c r="F5341"/>
  <c r="C5342"/>
  <c r="E5341"/>
  <c r="F5334"/>
  <c r="C5335"/>
  <c r="E5334"/>
  <c r="F5326"/>
  <c r="C5327"/>
  <c r="E5326"/>
  <c r="F5315"/>
  <c r="C5316"/>
  <c r="E5315"/>
  <c r="E5314"/>
  <c r="C5310"/>
  <c r="C5311"/>
  <c r="F5309"/>
  <c r="E5309"/>
  <c r="C5307"/>
  <c r="E5307"/>
  <c r="F5306"/>
  <c r="E5306"/>
  <c r="C5301"/>
  <c r="E5301"/>
  <c r="F5300"/>
  <c r="E5300"/>
  <c r="E5299"/>
  <c r="E5298"/>
  <c r="C5297"/>
  <c r="E5297"/>
  <c r="F5296"/>
  <c r="E5296"/>
  <c r="C5295"/>
  <c r="E5295"/>
  <c r="F5294"/>
  <c r="E5294"/>
  <c r="C5293"/>
  <c r="E5293"/>
  <c r="F5292"/>
  <c r="E5292"/>
  <c r="C5286"/>
  <c r="E5286"/>
  <c r="F5285"/>
  <c r="E5285"/>
  <c r="C5284"/>
  <c r="E5284"/>
  <c r="F5283"/>
  <c r="E5283"/>
  <c r="E5282"/>
  <c r="E5281"/>
  <c r="C5278"/>
  <c r="C5279"/>
  <c r="F5277"/>
  <c r="E5277"/>
  <c r="E5276"/>
  <c r="F5271"/>
  <c r="C5272"/>
  <c r="E5271"/>
  <c r="F5269"/>
  <c r="C5270"/>
  <c r="E5270"/>
  <c r="E5269"/>
  <c r="E5268"/>
  <c r="C5265"/>
  <c r="C5266"/>
  <c r="F5264"/>
  <c r="E5264"/>
  <c r="C5263"/>
  <c r="E5263"/>
  <c r="F5262"/>
  <c r="E5262"/>
  <c r="C5260"/>
  <c r="E5260"/>
  <c r="F5259"/>
  <c r="E5259"/>
  <c r="C5257"/>
  <c r="C5258"/>
  <c r="E5258"/>
  <c r="F5256"/>
  <c r="E5256"/>
  <c r="C5249"/>
  <c r="C5250"/>
  <c r="F5248"/>
  <c r="E5248"/>
  <c r="C5247"/>
  <c r="E5247"/>
  <c r="F5246"/>
  <c r="E5246"/>
  <c r="C5237"/>
  <c r="C5238"/>
  <c r="F5236"/>
  <c r="E5236"/>
  <c r="C5233"/>
  <c r="C5234"/>
  <c r="F5232"/>
  <c r="E5232"/>
  <c r="C5231"/>
  <c r="E5231"/>
  <c r="F5230"/>
  <c r="E5230"/>
  <c r="C5229"/>
  <c r="E5229"/>
  <c r="F5228"/>
  <c r="E5228"/>
  <c r="C5219"/>
  <c r="C5220"/>
  <c r="F5218"/>
  <c r="E5218"/>
  <c r="C5215"/>
  <c r="C5216"/>
  <c r="F5214"/>
  <c r="E5214"/>
  <c r="F5195"/>
  <c r="C5196"/>
  <c r="E5195"/>
  <c r="F5192"/>
  <c r="C5193"/>
  <c r="E5192"/>
  <c r="F5177"/>
  <c r="C5178"/>
  <c r="E5177"/>
  <c r="F5153"/>
  <c r="C5154"/>
  <c r="E5153"/>
  <c r="F5146"/>
  <c r="C5147"/>
  <c r="E5146"/>
  <c r="F5144"/>
  <c r="C5145"/>
  <c r="E5145"/>
  <c r="E5144"/>
  <c r="F5140"/>
  <c r="C5141"/>
  <c r="E5140"/>
  <c r="F5125"/>
  <c r="C5126"/>
  <c r="E5125"/>
  <c r="F5119"/>
  <c r="C5120"/>
  <c r="E5119"/>
  <c r="F5117"/>
  <c r="C5118"/>
  <c r="E5118"/>
  <c r="E5117"/>
  <c r="F5112"/>
  <c r="C5113"/>
  <c r="E5112"/>
  <c r="F5110"/>
  <c r="C5111"/>
  <c r="E5111"/>
  <c r="E5110"/>
  <c r="F5099"/>
  <c r="C5100"/>
  <c r="E5099"/>
  <c r="F5089"/>
  <c r="C5090"/>
  <c r="E5089"/>
  <c r="F5085"/>
  <c r="C5086"/>
  <c r="E5085"/>
  <c r="F5082"/>
  <c r="C5083"/>
  <c r="E5082"/>
  <c r="F5080"/>
  <c r="C5081"/>
  <c r="E5081"/>
  <c r="E5080"/>
  <c r="F5077"/>
  <c r="C5078"/>
  <c r="E5077"/>
  <c r="F5064"/>
  <c r="C5065"/>
  <c r="E5064"/>
  <c r="F5060"/>
  <c r="C5061"/>
  <c r="E5060"/>
  <c r="F5053"/>
  <c r="C5054"/>
  <c r="E5053"/>
  <c r="F5051"/>
  <c r="C5052"/>
  <c r="E5052"/>
  <c r="E5051"/>
  <c r="E5050"/>
  <c r="C5033"/>
  <c r="E5033"/>
  <c r="F5032"/>
  <c r="E5032"/>
  <c r="E5031"/>
  <c r="F5029"/>
  <c r="C5030"/>
  <c r="E5030"/>
  <c r="E5029"/>
  <c r="E5028"/>
  <c r="E5027"/>
  <c r="F5006"/>
  <c r="C5007"/>
  <c r="E5006"/>
  <c r="E5003"/>
  <c r="E4999"/>
  <c r="F4996"/>
  <c r="C4997"/>
  <c r="C4998"/>
  <c r="C4999"/>
  <c r="C5000"/>
  <c r="C5001"/>
  <c r="C5002"/>
  <c r="C5003"/>
  <c r="C5004"/>
  <c r="C5005"/>
  <c r="E5005"/>
  <c r="E4996"/>
  <c r="F4992"/>
  <c r="C4993"/>
  <c r="E4992"/>
  <c r="E4991"/>
  <c r="E4990"/>
  <c r="F4965"/>
  <c r="C4966"/>
  <c r="E4965"/>
  <c r="F4962"/>
  <c r="C4963"/>
  <c r="E4962"/>
  <c r="F4960"/>
  <c r="C4961"/>
  <c r="E4961"/>
  <c r="E4960"/>
  <c r="E4956"/>
  <c r="F4953"/>
  <c r="C4954"/>
  <c r="C4955"/>
  <c r="C4956"/>
  <c r="C4957"/>
  <c r="C4958"/>
  <c r="C4959"/>
  <c r="E4959"/>
  <c r="E4953"/>
  <c r="E4952"/>
  <c r="C4941"/>
  <c r="F4940"/>
  <c r="E4940"/>
  <c r="E4939"/>
  <c r="E4938"/>
  <c r="E4934"/>
  <c r="E4930"/>
  <c r="E4926"/>
  <c r="E4922"/>
  <c r="F4919"/>
  <c r="C4920"/>
  <c r="C4921"/>
  <c r="C4922"/>
  <c r="C4923"/>
  <c r="C4924"/>
  <c r="C4925"/>
  <c r="C4926"/>
  <c r="C4927"/>
  <c r="C4928"/>
  <c r="C4929"/>
  <c r="C4930"/>
  <c r="C4931"/>
  <c r="C4932"/>
  <c r="C4933"/>
  <c r="C4934"/>
  <c r="C4935"/>
  <c r="C4936"/>
  <c r="C4937"/>
  <c r="C4938"/>
  <c r="E4919"/>
  <c r="C4917"/>
  <c r="F4916"/>
  <c r="E4916"/>
  <c r="F4905"/>
  <c r="C4906"/>
  <c r="E4906"/>
  <c r="E4905"/>
  <c r="C4901"/>
  <c r="F4900"/>
  <c r="E4900"/>
  <c r="F4897"/>
  <c r="C4898"/>
  <c r="E4898"/>
  <c r="E4897"/>
  <c r="E4896"/>
  <c r="F4878"/>
  <c r="C4879"/>
  <c r="E4878"/>
  <c r="E4877"/>
  <c r="E4876"/>
  <c r="E4875"/>
  <c r="C4861"/>
  <c r="F4860"/>
  <c r="E4860"/>
  <c r="C4859"/>
  <c r="E4859"/>
  <c r="F4857"/>
  <c r="C4858"/>
  <c r="E4858"/>
  <c r="E4857"/>
  <c r="F4846"/>
  <c r="C4847"/>
  <c r="E4846"/>
  <c r="F4834"/>
  <c r="C4835"/>
  <c r="E4834"/>
  <c r="F4829"/>
  <c r="C4830"/>
  <c r="C4831"/>
  <c r="E4829"/>
  <c r="E4814"/>
  <c r="F4813"/>
  <c r="C4814"/>
  <c r="C4815"/>
  <c r="E4813"/>
  <c r="E4812"/>
  <c r="C4808"/>
  <c r="F4807"/>
  <c r="E4807"/>
  <c r="C4806"/>
  <c r="E4806"/>
  <c r="F4805"/>
  <c r="E4805"/>
  <c r="E4804"/>
  <c r="E4803"/>
  <c r="C4799"/>
  <c r="F4797"/>
  <c r="C4798"/>
  <c r="E4798"/>
  <c r="E4797"/>
  <c r="E4796"/>
  <c r="F4794"/>
  <c r="C4795"/>
  <c r="E4795"/>
  <c r="E4794"/>
  <c r="F4790"/>
  <c r="C4791"/>
  <c r="E4790"/>
  <c r="F4788"/>
  <c r="C4789"/>
  <c r="E4789"/>
  <c r="E4788"/>
  <c r="F4775"/>
  <c r="C4776"/>
  <c r="C4777"/>
  <c r="E4775"/>
  <c r="F4770"/>
  <c r="C4771"/>
  <c r="E4770"/>
  <c r="E4769"/>
  <c r="E4768"/>
  <c r="F4766"/>
  <c r="C4767"/>
  <c r="E4767"/>
  <c r="E4766"/>
  <c r="E4765"/>
  <c r="E4764"/>
  <c r="F4762"/>
  <c r="C4763"/>
  <c r="E4763"/>
  <c r="E4762"/>
  <c r="E4761"/>
  <c r="C4760"/>
  <c r="E4760"/>
  <c r="F4759"/>
  <c r="E4759"/>
  <c r="F4754"/>
  <c r="C4755"/>
  <c r="E4755"/>
  <c r="E4754"/>
  <c r="E4753"/>
  <c r="E4752"/>
  <c r="C4751"/>
  <c r="E4751"/>
  <c r="F4750"/>
  <c r="E4750"/>
  <c r="E4749"/>
  <c r="E4748"/>
  <c r="E4747"/>
  <c r="E4746"/>
  <c r="E4745"/>
  <c r="E4744"/>
  <c r="F4743"/>
  <c r="C4744"/>
  <c r="E4743"/>
  <c r="E4742"/>
  <c r="E4741"/>
  <c r="E4740"/>
  <c r="E4739"/>
  <c r="E4738"/>
  <c r="E4737"/>
  <c r="F4735"/>
  <c r="C4736"/>
  <c r="E4736"/>
  <c r="E4735"/>
  <c r="E4734"/>
  <c r="E4733"/>
  <c r="E4732"/>
  <c r="E4731"/>
  <c r="E4730"/>
  <c r="E4729"/>
  <c r="F4727"/>
  <c r="C4728"/>
  <c r="E4728"/>
  <c r="E4727"/>
  <c r="E4726"/>
  <c r="F4725"/>
  <c r="C4726"/>
  <c r="E4725"/>
  <c r="E4724"/>
  <c r="E4723"/>
  <c r="E4722"/>
  <c r="E4721"/>
  <c r="F4719"/>
  <c r="C4720"/>
  <c r="E4720"/>
  <c r="E4719"/>
  <c r="E4718"/>
  <c r="F4716"/>
  <c r="C4717"/>
  <c r="E4717"/>
  <c r="E4716"/>
  <c r="E4715"/>
  <c r="E4714"/>
  <c r="E4713"/>
  <c r="E4712"/>
  <c r="E4711"/>
  <c r="E4710"/>
  <c r="C4707"/>
  <c r="F4706"/>
  <c r="E4706"/>
  <c r="E4705"/>
  <c r="F4702"/>
  <c r="C4703"/>
  <c r="E4702"/>
  <c r="E4701"/>
  <c r="C4700"/>
  <c r="E4700"/>
  <c r="F4699"/>
  <c r="E4699"/>
  <c r="C4698"/>
  <c r="E4698"/>
  <c r="F4697"/>
  <c r="E4697"/>
  <c r="C4696"/>
  <c r="E4696"/>
  <c r="F4695"/>
  <c r="E4695"/>
  <c r="E4694"/>
  <c r="E4693"/>
  <c r="E4692"/>
  <c r="F4690"/>
  <c r="C4691"/>
  <c r="E4691"/>
  <c r="E4690"/>
  <c r="E4689"/>
  <c r="E4688"/>
  <c r="E4687"/>
  <c r="E4686"/>
  <c r="E4685"/>
  <c r="E4684"/>
  <c r="E4683"/>
  <c r="E4682"/>
  <c r="E4681"/>
  <c r="E4680"/>
  <c r="F4673"/>
  <c r="C4674"/>
  <c r="E4673"/>
  <c r="E4672"/>
  <c r="C4671"/>
  <c r="E4671"/>
  <c r="F4670"/>
  <c r="E4670"/>
  <c r="E4669"/>
  <c r="E4668"/>
  <c r="E4667"/>
  <c r="F4665"/>
  <c r="C4666"/>
  <c r="E4666"/>
  <c r="E4665"/>
  <c r="F4663"/>
  <c r="C4664"/>
  <c r="E4664"/>
  <c r="E4663"/>
  <c r="F4659"/>
  <c r="C4660"/>
  <c r="E4659"/>
  <c r="F4656"/>
  <c r="C4657"/>
  <c r="C4658"/>
  <c r="E4658"/>
  <c r="E4656"/>
  <c r="E4655"/>
  <c r="F4654"/>
  <c r="C4655"/>
  <c r="E4654"/>
  <c r="E4653"/>
  <c r="E4652"/>
  <c r="E4651"/>
  <c r="C4650"/>
  <c r="E4650"/>
  <c r="F4649"/>
  <c r="E4649"/>
  <c r="E4648"/>
  <c r="E4647"/>
  <c r="E4646"/>
  <c r="E4644"/>
  <c r="F4643"/>
  <c r="C4644"/>
  <c r="C4645"/>
  <c r="E4645"/>
  <c r="E4643"/>
  <c r="E4642"/>
  <c r="E4641"/>
  <c r="E4640"/>
  <c r="E4639"/>
  <c r="E4638"/>
  <c r="E4637"/>
  <c r="E4636"/>
  <c r="E4635"/>
  <c r="F4633"/>
  <c r="C4634"/>
  <c r="E4634"/>
  <c r="E4633"/>
  <c r="E4632"/>
  <c r="E4631"/>
  <c r="E4630"/>
  <c r="C4629"/>
  <c r="E4629"/>
  <c r="F4628"/>
  <c r="E4628"/>
  <c r="F4625"/>
  <c r="C4626"/>
  <c r="E4626"/>
  <c r="E4625"/>
  <c r="C4623"/>
  <c r="F4622"/>
  <c r="E4622"/>
  <c r="E4621"/>
  <c r="E4620"/>
  <c r="E4619"/>
  <c r="E4618"/>
  <c r="C4617"/>
  <c r="E4617"/>
  <c r="F4616"/>
  <c r="E4616"/>
  <c r="C4615"/>
  <c r="E4615"/>
  <c r="F4614"/>
  <c r="E4614"/>
  <c r="C4613"/>
  <c r="E4613"/>
  <c r="F4612"/>
  <c r="E4612"/>
  <c r="E4611"/>
  <c r="E4610"/>
  <c r="E4609"/>
  <c r="E4608"/>
  <c r="E4607"/>
  <c r="E4606"/>
  <c r="C4602"/>
  <c r="F4600"/>
  <c r="C4601"/>
  <c r="E4601"/>
  <c r="E4600"/>
  <c r="E4599"/>
  <c r="F4597"/>
  <c r="C4598"/>
  <c r="E4598"/>
  <c r="E4597"/>
  <c r="E4596"/>
  <c r="E4595"/>
  <c r="E4594"/>
  <c r="E4593"/>
  <c r="E4592"/>
  <c r="E4591"/>
  <c r="E4590"/>
  <c r="F4589"/>
  <c r="C4590"/>
  <c r="E4589"/>
  <c r="E4588"/>
  <c r="E4587"/>
  <c r="F4584"/>
  <c r="C4585"/>
  <c r="C4586"/>
  <c r="E4586"/>
  <c r="E4584"/>
  <c r="E4583"/>
  <c r="E4582"/>
  <c r="E4581"/>
  <c r="F4578"/>
  <c r="C4579"/>
  <c r="E4579"/>
  <c r="E4578"/>
  <c r="E4577"/>
  <c r="F4575"/>
  <c r="C4576"/>
  <c r="E4576"/>
  <c r="E4575"/>
  <c r="F4573"/>
  <c r="C4574"/>
  <c r="E4574"/>
  <c r="E4573"/>
  <c r="F4570"/>
  <c r="C4571"/>
  <c r="C4572"/>
  <c r="E4572"/>
  <c r="E4570"/>
  <c r="E4569"/>
  <c r="E4568"/>
  <c r="F4566"/>
  <c r="C4567"/>
  <c r="E4567"/>
  <c r="E4566"/>
  <c r="F4563"/>
  <c r="C4564"/>
  <c r="C4565"/>
  <c r="E4565"/>
  <c r="E4563"/>
  <c r="C4553"/>
  <c r="F4552"/>
  <c r="E4552"/>
  <c r="C4551"/>
  <c r="E4551"/>
  <c r="F4550"/>
  <c r="E4550"/>
  <c r="C4549"/>
  <c r="E4549"/>
  <c r="F4548"/>
  <c r="E4548"/>
  <c r="C4547"/>
  <c r="E4547"/>
  <c r="F4546"/>
  <c r="E4546"/>
  <c r="C4541"/>
  <c r="F4539"/>
  <c r="C4540"/>
  <c r="E4540"/>
  <c r="E4539"/>
  <c r="C4537"/>
  <c r="F4536"/>
  <c r="E4536"/>
  <c r="E4535"/>
  <c r="E4534"/>
  <c r="F4532"/>
  <c r="C4533"/>
  <c r="E4533"/>
  <c r="E4532"/>
  <c r="F4530"/>
  <c r="C4531"/>
  <c r="E4531"/>
  <c r="E4530"/>
  <c r="C4528"/>
  <c r="C4527"/>
  <c r="E4527"/>
  <c r="F4526"/>
  <c r="E4526"/>
  <c r="E4525"/>
  <c r="F4522"/>
  <c r="C4523"/>
  <c r="C4524"/>
  <c r="E4524"/>
  <c r="E4522"/>
  <c r="F4519"/>
  <c r="C4520"/>
  <c r="E4519"/>
  <c r="E4518"/>
  <c r="E4517"/>
  <c r="F4515"/>
  <c r="C4516"/>
  <c r="E4516"/>
  <c r="E4515"/>
  <c r="F4508"/>
  <c r="C4509"/>
  <c r="E4508"/>
  <c r="F4505"/>
  <c r="C4506"/>
  <c r="C4507"/>
  <c r="E4507"/>
  <c r="E4505"/>
  <c r="F4500"/>
  <c r="C4501"/>
  <c r="E4500"/>
  <c r="E4499"/>
  <c r="E4498"/>
  <c r="E4497"/>
  <c r="F4496"/>
  <c r="C4497"/>
  <c r="E4496"/>
  <c r="F4493"/>
  <c r="C4494"/>
  <c r="E4493"/>
  <c r="F4483"/>
  <c r="C4484"/>
  <c r="E4483"/>
  <c r="F4481"/>
  <c r="C4482"/>
  <c r="E4481"/>
  <c r="E4480"/>
  <c r="F4478"/>
  <c r="C4479"/>
  <c r="E4479"/>
  <c r="E4478"/>
  <c r="E4477"/>
  <c r="E4476"/>
  <c r="E4475"/>
  <c r="F4473"/>
  <c r="C4474"/>
  <c r="E4474"/>
  <c r="E4473"/>
  <c r="E4472"/>
  <c r="E4471"/>
  <c r="E4470"/>
  <c r="E4469"/>
  <c r="F4468"/>
  <c r="C4469"/>
  <c r="E4468"/>
  <c r="E4467"/>
  <c r="F4461"/>
  <c r="C4462"/>
  <c r="E4462"/>
  <c r="E4461"/>
  <c r="F4459"/>
  <c r="C4460"/>
  <c r="E4460"/>
  <c r="E4459"/>
  <c r="F4457"/>
  <c r="C4458"/>
  <c r="E4458"/>
  <c r="E4457"/>
  <c r="F4455"/>
  <c r="C4456"/>
  <c r="E4456"/>
  <c r="E4455"/>
  <c r="C4451"/>
  <c r="F4450"/>
  <c r="E4450"/>
  <c r="E4449"/>
  <c r="E4448"/>
  <c r="F4446"/>
  <c r="C4447"/>
  <c r="E4447"/>
  <c r="E4446"/>
  <c r="E4445"/>
  <c r="E4444"/>
  <c r="E4443"/>
  <c r="F4441"/>
  <c r="C4442"/>
  <c r="E4442"/>
  <c r="E4441"/>
  <c r="E4440"/>
  <c r="F4438"/>
  <c r="C4439"/>
  <c r="E4439"/>
  <c r="E4438"/>
  <c r="E4437"/>
  <c r="F4416"/>
  <c r="C4417"/>
  <c r="C4418"/>
  <c r="E4416"/>
  <c r="E4415"/>
  <c r="E4414"/>
  <c r="E4413"/>
  <c r="E4412"/>
  <c r="E4411"/>
  <c r="E4410"/>
  <c r="E4409"/>
  <c r="E4408"/>
  <c r="E4407"/>
  <c r="E4406"/>
  <c r="F4400"/>
  <c r="C4401"/>
  <c r="E4400"/>
  <c r="F4384"/>
  <c r="C4385"/>
  <c r="E4384"/>
  <c r="F4382"/>
  <c r="C4383"/>
  <c r="E4383"/>
  <c r="E4382"/>
  <c r="F4379"/>
  <c r="C4380"/>
  <c r="C4381"/>
  <c r="E4381"/>
  <c r="E4379"/>
  <c r="E4378"/>
  <c r="F4377"/>
  <c r="C4378"/>
  <c r="E4377"/>
  <c r="E4374"/>
  <c r="F4373"/>
  <c r="C4374"/>
  <c r="C4375"/>
  <c r="E4373"/>
  <c r="E4372"/>
  <c r="F4370"/>
  <c r="C4371"/>
  <c r="E4371"/>
  <c r="E4370"/>
  <c r="C4368"/>
  <c r="F4366"/>
  <c r="C4367"/>
  <c r="E4367"/>
  <c r="E4366"/>
  <c r="F4364"/>
  <c r="C4365"/>
  <c r="E4365"/>
  <c r="E4364"/>
  <c r="C4362"/>
  <c r="F4361"/>
  <c r="E4361"/>
  <c r="C4360"/>
  <c r="E4360"/>
  <c r="F4359"/>
  <c r="E4359"/>
  <c r="F4356"/>
  <c r="C4357"/>
  <c r="E4357"/>
  <c r="E4356"/>
  <c r="F4350"/>
  <c r="C4351"/>
  <c r="E4351"/>
  <c r="E4350"/>
  <c r="C4348"/>
  <c r="F4347"/>
  <c r="E4347"/>
  <c r="C4344"/>
  <c r="F4343"/>
  <c r="E4343"/>
  <c r="C4338"/>
  <c r="F4337"/>
  <c r="E4337"/>
  <c r="F4332"/>
  <c r="C4333"/>
  <c r="E4333"/>
  <c r="E4332"/>
  <c r="F4330"/>
  <c r="C4331"/>
  <c r="E4331"/>
  <c r="E4330"/>
  <c r="C4326"/>
  <c r="F4325"/>
  <c r="E4325"/>
  <c r="E4324"/>
  <c r="E4321"/>
  <c r="F4320"/>
  <c r="C4321"/>
  <c r="C4322"/>
  <c r="E4320"/>
  <c r="E4317"/>
  <c r="F4316"/>
  <c r="C4317"/>
  <c r="C4318"/>
  <c r="E4316"/>
  <c r="F4314"/>
  <c r="C4315"/>
  <c r="E4315"/>
  <c r="E4314"/>
  <c r="F4306"/>
  <c r="C4307"/>
  <c r="C4308"/>
  <c r="E4306"/>
  <c r="F4295"/>
  <c r="C4296"/>
  <c r="E4295"/>
  <c r="F4293"/>
  <c r="C4294"/>
  <c r="E4294"/>
  <c r="E4293"/>
  <c r="E4285"/>
  <c r="F4284"/>
  <c r="C4285"/>
  <c r="C4286"/>
  <c r="E4284"/>
  <c r="F4270"/>
  <c r="C4271"/>
  <c r="C4272"/>
  <c r="E4270"/>
  <c r="E4269"/>
  <c r="F4268"/>
  <c r="C4269"/>
  <c r="E4268"/>
  <c r="F4259"/>
  <c r="C4260"/>
  <c r="E4259"/>
  <c r="F4257"/>
  <c r="C4258"/>
  <c r="E4258"/>
  <c r="E4257"/>
  <c r="E4256"/>
  <c r="C4247"/>
  <c r="F4245"/>
  <c r="C4246"/>
  <c r="E4246"/>
  <c r="E4245"/>
  <c r="F4243"/>
  <c r="C4244"/>
  <c r="E4244"/>
  <c r="E4243"/>
  <c r="F4235"/>
  <c r="C4236"/>
  <c r="E4236"/>
  <c r="E4235"/>
  <c r="C4229"/>
  <c r="F4228"/>
  <c r="E4228"/>
  <c r="F4217"/>
  <c r="C4218"/>
  <c r="E4218"/>
  <c r="E4217"/>
  <c r="F4211"/>
  <c r="C4212"/>
  <c r="E4212"/>
  <c r="E4211"/>
  <c r="C4209"/>
  <c r="F4208"/>
  <c r="E4208"/>
  <c r="F4205"/>
  <c r="C4206"/>
  <c r="E4206"/>
  <c r="E4205"/>
  <c r="F4203"/>
  <c r="C4204"/>
  <c r="E4204"/>
  <c r="E4203"/>
  <c r="C4187"/>
  <c r="E4187"/>
  <c r="F4186"/>
  <c r="E4186"/>
  <c r="C4182"/>
  <c r="E4182"/>
  <c r="F4181"/>
  <c r="E4181"/>
  <c r="C4177"/>
  <c r="E4177"/>
  <c r="F4176"/>
  <c r="E4176"/>
  <c r="C4175"/>
  <c r="E4175"/>
  <c r="F4174"/>
  <c r="E4174"/>
  <c r="C4146"/>
  <c r="E4146"/>
  <c r="C4145"/>
  <c r="E4145"/>
  <c r="F4144"/>
  <c r="E4144"/>
  <c r="F4112"/>
  <c r="C4113"/>
  <c r="E4112"/>
  <c r="F4093"/>
  <c r="C4094"/>
  <c r="E4094"/>
  <c r="E4093"/>
  <c r="F4087"/>
  <c r="C4088"/>
  <c r="E4088"/>
  <c r="E4087"/>
  <c r="C4085"/>
  <c r="C4086"/>
  <c r="E4086"/>
  <c r="F4084"/>
  <c r="E4084"/>
  <c r="C4083"/>
  <c r="E4083"/>
  <c r="F4081"/>
  <c r="C4082"/>
  <c r="E4082"/>
  <c r="E4081"/>
  <c r="C4059"/>
  <c r="C4060"/>
  <c r="E4060"/>
  <c r="C4057"/>
  <c r="C4058"/>
  <c r="E4058"/>
  <c r="E4056"/>
  <c r="F4055"/>
  <c r="C4056"/>
  <c r="E4055"/>
  <c r="F4046"/>
  <c r="C4047"/>
  <c r="E4046"/>
  <c r="E4045"/>
  <c r="F4040"/>
  <c r="C4041"/>
  <c r="E4040"/>
  <c r="C4027"/>
  <c r="E4027"/>
  <c r="F4026"/>
  <c r="E4026"/>
  <c r="C4019"/>
  <c r="E4019"/>
  <c r="F4018"/>
  <c r="E4018"/>
  <c r="C4012"/>
  <c r="E4012"/>
  <c r="F4011"/>
  <c r="E4011"/>
  <c r="C4007"/>
  <c r="E4007"/>
  <c r="E4006"/>
  <c r="C4006"/>
  <c r="F4005"/>
  <c r="E4005"/>
  <c r="C3999"/>
  <c r="E3999"/>
  <c r="F3998"/>
  <c r="E3998"/>
  <c r="F3992"/>
  <c r="C3993"/>
  <c r="E3992"/>
  <c r="F3980"/>
  <c r="C3981"/>
  <c r="E3980"/>
  <c r="F3978"/>
  <c r="C3979"/>
  <c r="E3979"/>
  <c r="E3978"/>
  <c r="C3970"/>
  <c r="E3970"/>
  <c r="F3969"/>
  <c r="E3969"/>
  <c r="C3957"/>
  <c r="E3957"/>
  <c r="F3956"/>
  <c r="E3956"/>
  <c r="F3949"/>
  <c r="C3950"/>
  <c r="E3949"/>
  <c r="F3947"/>
  <c r="C3948"/>
  <c r="E3948"/>
  <c r="E3947"/>
  <c r="F3937"/>
  <c r="C3938"/>
  <c r="E3937"/>
  <c r="F3932"/>
  <c r="C3933"/>
  <c r="E3932"/>
  <c r="F3923"/>
  <c r="C3924"/>
  <c r="E3923"/>
  <c r="F3918"/>
  <c r="C3919"/>
  <c r="E3918"/>
  <c r="F3909"/>
  <c r="C3910"/>
  <c r="E3909"/>
  <c r="F3889"/>
  <c r="C3890"/>
  <c r="E3889"/>
  <c r="F3886"/>
  <c r="C3887"/>
  <c r="E3886"/>
  <c r="F3880"/>
  <c r="C3881"/>
  <c r="E3880"/>
  <c r="F3869"/>
  <c r="C3870"/>
  <c r="E3869"/>
  <c r="F3859"/>
  <c r="C3860"/>
  <c r="E3859"/>
  <c r="F3857"/>
  <c r="C3858"/>
  <c r="E3858"/>
  <c r="E3857"/>
  <c r="F3850"/>
  <c r="C3851"/>
  <c r="E3850"/>
  <c r="F3838"/>
  <c r="C3839"/>
  <c r="E3838"/>
  <c r="F3828"/>
  <c r="C3829"/>
  <c r="E3828"/>
  <c r="F3824"/>
  <c r="C3825"/>
  <c r="E3824"/>
  <c r="F3806"/>
  <c r="C3807"/>
  <c r="E3806"/>
  <c r="F3803"/>
  <c r="C3804"/>
  <c r="E3803"/>
  <c r="F3796"/>
  <c r="C3797"/>
  <c r="E3796"/>
  <c r="F3790"/>
  <c r="C3791"/>
  <c r="E3790"/>
  <c r="F3786"/>
  <c r="C3787"/>
  <c r="E3786"/>
  <c r="F3778"/>
  <c r="C3779"/>
  <c r="E3778"/>
  <c r="F3766"/>
  <c r="C3767"/>
  <c r="E3766"/>
  <c r="F3750"/>
  <c r="C3751"/>
  <c r="E3750"/>
  <c r="C3748"/>
  <c r="C3749"/>
  <c r="E3749"/>
  <c r="E3747"/>
  <c r="C3747"/>
  <c r="F3746"/>
  <c r="E3746"/>
  <c r="C3742"/>
  <c r="C3743"/>
  <c r="E3741"/>
  <c r="C3741"/>
  <c r="F3740"/>
  <c r="E3740"/>
  <c r="F3735"/>
  <c r="C3736"/>
  <c r="E3735"/>
  <c r="F3733"/>
  <c r="C3734"/>
  <c r="E3734"/>
  <c r="E3733"/>
  <c r="F3719"/>
  <c r="C3720"/>
  <c r="E3719"/>
  <c r="F3713"/>
  <c r="C3714"/>
  <c r="E3713"/>
  <c r="C3706"/>
  <c r="C3707"/>
  <c r="E3705"/>
  <c r="C3705"/>
  <c r="F3704"/>
  <c r="E3704"/>
  <c r="C3698"/>
  <c r="C3699"/>
  <c r="E3697"/>
  <c r="C3697"/>
  <c r="F3696"/>
  <c r="E3696"/>
  <c r="F3683"/>
  <c r="C3684"/>
  <c r="E3683"/>
  <c r="F3679"/>
  <c r="C3680"/>
  <c r="E3679"/>
  <c r="C3668"/>
  <c r="F3648"/>
  <c r="E3648"/>
  <c r="C3648"/>
  <c r="C3635"/>
  <c r="F3634"/>
  <c r="E3634"/>
  <c r="C3634"/>
  <c r="F3627"/>
  <c r="E3627"/>
  <c r="C3627"/>
  <c r="C3628"/>
  <c r="E3628"/>
  <c r="F3625"/>
  <c r="C3626"/>
  <c r="E3626"/>
  <c r="E3625"/>
  <c r="C3625"/>
  <c r="F3614"/>
  <c r="C3614"/>
  <c r="E3614"/>
  <c r="F3612"/>
  <c r="C3613"/>
  <c r="E3613"/>
  <c r="E3612"/>
  <c r="C3612"/>
  <c r="F3597"/>
  <c r="C3597"/>
  <c r="E3597"/>
  <c r="C3588"/>
  <c r="C3586"/>
  <c r="E3586"/>
  <c r="C3577"/>
  <c r="E3577"/>
  <c r="C3563"/>
  <c r="E3563"/>
  <c r="F3557"/>
  <c r="C3558"/>
  <c r="E3557"/>
  <c r="C3557"/>
  <c r="C3550"/>
  <c r="E3550"/>
  <c r="F3536"/>
  <c r="C3537"/>
  <c r="E3536"/>
  <c r="C3536"/>
  <c r="F3532"/>
  <c r="C3532"/>
  <c r="E3530"/>
  <c r="C3530"/>
  <c r="F3514"/>
  <c r="C3514"/>
  <c r="E3514"/>
  <c r="F3508"/>
  <c r="C3509"/>
  <c r="E3508"/>
  <c r="C3508"/>
  <c r="F3483"/>
  <c r="E3483"/>
  <c r="C3483"/>
  <c r="C3476"/>
  <c r="C3463"/>
  <c r="E3459"/>
  <c r="C3459"/>
  <c r="F3418"/>
  <c r="C3419"/>
  <c r="C3418"/>
  <c r="E3412"/>
  <c r="C3412"/>
  <c r="C3404"/>
  <c r="E3404"/>
  <c r="F3394"/>
  <c r="C3395"/>
  <c r="E3394"/>
  <c r="C3394"/>
  <c r="C3392"/>
  <c r="F3392"/>
  <c r="C3390"/>
  <c r="E3390"/>
  <c r="E3388"/>
  <c r="C3388"/>
  <c r="C3389"/>
  <c r="E3389"/>
  <c r="E3387"/>
  <c r="F3380"/>
  <c r="C3381"/>
  <c r="C3380"/>
  <c r="E3380"/>
  <c r="F3360"/>
  <c r="C3360"/>
  <c r="C3361"/>
  <c r="E3323"/>
  <c r="C3322"/>
  <c r="E3322"/>
  <c r="F3321"/>
  <c r="E3321"/>
  <c r="C3318"/>
  <c r="C3319"/>
  <c r="F3317"/>
  <c r="E3317"/>
  <c r="C3315"/>
  <c r="E3315"/>
  <c r="F3314"/>
  <c r="E3314"/>
  <c r="C3311"/>
  <c r="E3311"/>
  <c r="F3310"/>
  <c r="E3310"/>
  <c r="C3306"/>
  <c r="C3307"/>
  <c r="F3305"/>
  <c r="E3305"/>
  <c r="C3297"/>
  <c r="E3297"/>
  <c r="F3296"/>
  <c r="E3296"/>
  <c r="C3279"/>
  <c r="E3279"/>
  <c r="F3278"/>
  <c r="E3278"/>
  <c r="C3274"/>
  <c r="C3275"/>
  <c r="F3273"/>
  <c r="E3273"/>
  <c r="C3270"/>
  <c r="C3271"/>
  <c r="F3269"/>
  <c r="E3269"/>
  <c r="C3260"/>
  <c r="C3261"/>
  <c r="F3259"/>
  <c r="E3259"/>
  <c r="C3249"/>
  <c r="E3249"/>
  <c r="F3248"/>
  <c r="E3248"/>
  <c r="C3242"/>
  <c r="E3242"/>
  <c r="F3241"/>
  <c r="E3241"/>
  <c r="C3240"/>
  <c r="E3240"/>
  <c r="F3239"/>
  <c r="E3239"/>
  <c r="C3238"/>
  <c r="E3238"/>
  <c r="F3237"/>
  <c r="E3237"/>
  <c r="C3227"/>
  <c r="E3227"/>
  <c r="F3226"/>
  <c r="E3226"/>
  <c r="C3224"/>
  <c r="E3224"/>
  <c r="F3223"/>
  <c r="E3223"/>
  <c r="C3221"/>
  <c r="E3221"/>
  <c r="F3220"/>
  <c r="E3220"/>
  <c r="C3214"/>
  <c r="E3214"/>
  <c r="C3213"/>
  <c r="E3213"/>
  <c r="F3212"/>
  <c r="E3212"/>
  <c r="C3211"/>
  <c r="E3211"/>
  <c r="C3210"/>
  <c r="E3210"/>
  <c r="F3209"/>
  <c r="E3209"/>
  <c r="C3188"/>
  <c r="E3188"/>
  <c r="F3187"/>
  <c r="E3187"/>
  <c r="C3179"/>
  <c r="E3179"/>
  <c r="C3178"/>
  <c r="E3178"/>
  <c r="F3177"/>
  <c r="E3177"/>
  <c r="C3168"/>
  <c r="E3168"/>
  <c r="C3167"/>
  <c r="E3167"/>
  <c r="F3166"/>
  <c r="E3166"/>
  <c r="C3157"/>
  <c r="E3157"/>
  <c r="F3156"/>
  <c r="E3156"/>
  <c r="C3148"/>
  <c r="E3148"/>
  <c r="F3147"/>
  <c r="E3147"/>
  <c r="C3137"/>
  <c r="E3137"/>
  <c r="F3136"/>
  <c r="E3136"/>
  <c r="C3128"/>
  <c r="E3128"/>
  <c r="C3127"/>
  <c r="E3127"/>
  <c r="F3126"/>
  <c r="E3126"/>
  <c r="C3117"/>
  <c r="E3117"/>
  <c r="F3116"/>
  <c r="E3116"/>
  <c r="C3106"/>
  <c r="E3106"/>
  <c r="F3105"/>
  <c r="E3105"/>
  <c r="C3097"/>
  <c r="E3097"/>
  <c r="C3096"/>
  <c r="E3096"/>
  <c r="F3095"/>
  <c r="E3095"/>
  <c r="C3090"/>
  <c r="E3090"/>
  <c r="C3089"/>
  <c r="E3089"/>
  <c r="F3088"/>
  <c r="E3088"/>
  <c r="C3079"/>
  <c r="E3079"/>
  <c r="C3078"/>
  <c r="E3078"/>
  <c r="F3077"/>
  <c r="E3077"/>
  <c r="F2909"/>
  <c r="C2910"/>
  <c r="E2909"/>
  <c r="F2901"/>
  <c r="C2902"/>
  <c r="E2901"/>
  <c r="F2896"/>
  <c r="C2897"/>
  <c r="E2896"/>
  <c r="F2889"/>
  <c r="C2890"/>
  <c r="E2889"/>
  <c r="F2871"/>
  <c r="C2872"/>
  <c r="E2871"/>
  <c r="F2866"/>
  <c r="C2867"/>
  <c r="E2866"/>
  <c r="F2855"/>
  <c r="C2856"/>
  <c r="E2855"/>
  <c r="F2852"/>
  <c r="C2853"/>
  <c r="E2852"/>
  <c r="F2837"/>
  <c r="C2838"/>
  <c r="E2837"/>
  <c r="F2829"/>
  <c r="C2830"/>
  <c r="E2829"/>
  <c r="F2814"/>
  <c r="C2815"/>
  <c r="E2814"/>
  <c r="F2809"/>
  <c r="C2810"/>
  <c r="E2809"/>
  <c r="F2805"/>
  <c r="C2806"/>
  <c r="E2805"/>
  <c r="F2797"/>
  <c r="C2798"/>
  <c r="E2797"/>
  <c r="F2747"/>
  <c r="C2748"/>
  <c r="E2747"/>
  <c r="F2721"/>
  <c r="C2722"/>
  <c r="E2721"/>
  <c r="F2704"/>
  <c r="C2705"/>
  <c r="E2704"/>
  <c r="F2696"/>
  <c r="C2697"/>
  <c r="E2696"/>
  <c r="F2682"/>
  <c r="C2683"/>
  <c r="E2682"/>
  <c r="F2677"/>
  <c r="C2678"/>
  <c r="E2677"/>
  <c r="C2579"/>
  <c r="E2579"/>
  <c r="F2578"/>
  <c r="E2578"/>
  <c r="C2577"/>
  <c r="E2577"/>
  <c r="F2576"/>
  <c r="E2576"/>
  <c r="C2572"/>
  <c r="C2573"/>
  <c r="F2571"/>
  <c r="E2571"/>
  <c r="C2570"/>
  <c r="E2570"/>
  <c r="F2569"/>
  <c r="E2569"/>
  <c r="C2543"/>
  <c r="E2543"/>
  <c r="F2542"/>
  <c r="E2542"/>
  <c r="C2535"/>
  <c r="E2535"/>
  <c r="F2534"/>
  <c r="E2534"/>
  <c r="C2525"/>
  <c r="E2525"/>
  <c r="F2524"/>
  <c r="E2524"/>
  <c r="C2515"/>
  <c r="E2515"/>
  <c r="F2514"/>
  <c r="E2514"/>
  <c r="C2508"/>
  <c r="C2509"/>
  <c r="F2507"/>
  <c r="E2507"/>
  <c r="C2497"/>
  <c r="E2497"/>
  <c r="F2496"/>
  <c r="E2496"/>
  <c r="C2492"/>
  <c r="C2493"/>
  <c r="F2491"/>
  <c r="E2491"/>
  <c r="C2490"/>
  <c r="E2490"/>
  <c r="F2489"/>
  <c r="E2489"/>
  <c r="C2486"/>
  <c r="C2487"/>
  <c r="F2485"/>
  <c r="E2485"/>
  <c r="C2481"/>
  <c r="E2481"/>
  <c r="F2480"/>
  <c r="E2480"/>
  <c r="C2476"/>
  <c r="C2477"/>
  <c r="F2475"/>
  <c r="E2475"/>
  <c r="C2456"/>
  <c r="C2457"/>
  <c r="F2455"/>
  <c r="E2455"/>
  <c r="C2444"/>
  <c r="C2445"/>
  <c r="F2443"/>
  <c r="E2443"/>
  <c r="C2424"/>
  <c r="C2425"/>
  <c r="F2423"/>
  <c r="E2423"/>
  <c r="C2410"/>
  <c r="C2411"/>
  <c r="F2409"/>
  <c r="E2409"/>
  <c r="C2404"/>
  <c r="C2405"/>
  <c r="F2403"/>
  <c r="E2403"/>
  <c r="E2386"/>
  <c r="C2386"/>
  <c r="F2386"/>
  <c r="C2387"/>
  <c r="C2370"/>
  <c r="E2370"/>
  <c r="E2354"/>
  <c r="C2354"/>
  <c r="C2338"/>
  <c r="F2338"/>
  <c r="E2322"/>
  <c r="C2322"/>
  <c r="C2306"/>
  <c r="E2306"/>
  <c r="E2299"/>
  <c r="C2299"/>
  <c r="C2200"/>
  <c r="E2200"/>
  <c r="F2199"/>
  <c r="E2199"/>
  <c r="C2198"/>
  <c r="E2198"/>
  <c r="F2197"/>
  <c r="E2197"/>
  <c r="C2166"/>
  <c r="E2166"/>
  <c r="F2165"/>
  <c r="E2165"/>
  <c r="C2159"/>
  <c r="E2159"/>
  <c r="F2158"/>
  <c r="E2158"/>
  <c r="C2136"/>
  <c r="E2136"/>
  <c r="F2135"/>
  <c r="E2135"/>
  <c r="C2118"/>
  <c r="E2118"/>
  <c r="F2117"/>
  <c r="E2117"/>
  <c r="C2111"/>
  <c r="E2111"/>
  <c r="F2110"/>
  <c r="E2110"/>
  <c r="C2104"/>
  <c r="E2104"/>
  <c r="C2103"/>
  <c r="E2103"/>
  <c r="C2102"/>
  <c r="E2102"/>
  <c r="F2101"/>
  <c r="E2101"/>
  <c r="C2097"/>
  <c r="E2097"/>
  <c r="C2096"/>
  <c r="E2096"/>
  <c r="C2095"/>
  <c r="E2095"/>
  <c r="F2094"/>
  <c r="E2094"/>
  <c r="C2090"/>
  <c r="E2090"/>
  <c r="C2089"/>
  <c r="E2089"/>
  <c r="C2088"/>
  <c r="E2088"/>
  <c r="F2087"/>
  <c r="E2087"/>
  <c r="C2079"/>
  <c r="E2079"/>
  <c r="F2078"/>
  <c r="E2078"/>
  <c r="C2063"/>
  <c r="E2063"/>
  <c r="F2062"/>
  <c r="E2062"/>
  <c r="C2056"/>
  <c r="E2056"/>
  <c r="F2055"/>
  <c r="E2055"/>
  <c r="C2008"/>
  <c r="E2008"/>
  <c r="F2007"/>
  <c r="E2007"/>
  <c r="E1970"/>
  <c r="F1889"/>
  <c r="C1890"/>
  <c r="E1889"/>
  <c r="F1885"/>
  <c r="C1886"/>
  <c r="E1885"/>
  <c r="F1824"/>
  <c r="C1825"/>
  <c r="E1824"/>
  <c r="F1791"/>
  <c r="C1792"/>
  <c r="E1791"/>
  <c r="C1774"/>
  <c r="C1775"/>
  <c r="E1773"/>
  <c r="C1773"/>
  <c r="F1772"/>
  <c r="E1772"/>
  <c r="F1748"/>
  <c r="C1749"/>
  <c r="E1748"/>
  <c r="F1714"/>
  <c r="C1715"/>
  <c r="E1714"/>
  <c r="C1690"/>
  <c r="C1691"/>
  <c r="F1689"/>
  <c r="E1689"/>
  <c r="C1686"/>
  <c r="C1687"/>
  <c r="F1685"/>
  <c r="E1685"/>
  <c r="F1656"/>
  <c r="C1657"/>
  <c r="E1656"/>
  <c r="F1618"/>
  <c r="C1619"/>
  <c r="E1618"/>
  <c r="F1573"/>
  <c r="C1574"/>
  <c r="E1573"/>
  <c r="F1527"/>
  <c r="C1528"/>
  <c r="E1527"/>
  <c r="C1485"/>
  <c r="E1485"/>
  <c r="F1484"/>
  <c r="E1484"/>
  <c r="F1469"/>
  <c r="C1470"/>
  <c r="E1469"/>
  <c r="F1431"/>
  <c r="C1432"/>
  <c r="E1431"/>
  <c r="F1401"/>
  <c r="C1402"/>
  <c r="E1401"/>
  <c r="C1379"/>
  <c r="E1379"/>
  <c r="F1378"/>
  <c r="E1378"/>
  <c r="F1359"/>
  <c r="C1360"/>
  <c r="E1359"/>
  <c r="C1317"/>
  <c r="C1318"/>
  <c r="F1316"/>
  <c r="E1316"/>
  <c r="F1301"/>
  <c r="C1302"/>
  <c r="E1302"/>
  <c r="E1301"/>
  <c r="C1285"/>
  <c r="C1286"/>
  <c r="E1286"/>
  <c r="C1283"/>
  <c r="C1284"/>
  <c r="E1284"/>
  <c r="F1282"/>
  <c r="E1282"/>
  <c r="F1263"/>
  <c r="C1264"/>
  <c r="E1264"/>
  <c r="E1263"/>
  <c r="C1259"/>
  <c r="C1260"/>
  <c r="E1260"/>
  <c r="F1257"/>
  <c r="C1258"/>
  <c r="E1258"/>
  <c r="E1257"/>
  <c r="F1195"/>
  <c r="C1196"/>
  <c r="E1196"/>
  <c r="E1195"/>
  <c r="C1169"/>
  <c r="E1168"/>
  <c r="F1167"/>
  <c r="C1168"/>
  <c r="E1167"/>
  <c r="C1125"/>
  <c r="F1124"/>
  <c r="E1124"/>
  <c r="F1095"/>
  <c r="C1096"/>
  <c r="C1097"/>
  <c r="E1095"/>
  <c r="C1072"/>
  <c r="E1072"/>
  <c r="F1071"/>
  <c r="E1071"/>
  <c r="F1056"/>
  <c r="C1057"/>
  <c r="E1056"/>
  <c r="C1014"/>
  <c r="E1014"/>
  <c r="F1013"/>
  <c r="E1013"/>
  <c r="F994"/>
  <c r="C995"/>
  <c r="E994"/>
  <c r="F922"/>
  <c r="C923"/>
  <c r="E922"/>
  <c r="F884"/>
  <c r="C885"/>
  <c r="E884"/>
  <c r="C852"/>
  <c r="E852"/>
  <c r="F851"/>
  <c r="E851"/>
  <c r="F823"/>
  <c r="C824"/>
  <c r="E823"/>
  <c r="F801"/>
  <c r="C802"/>
  <c r="E801"/>
  <c r="F783"/>
  <c r="C784"/>
  <c r="E783"/>
  <c r="C752"/>
  <c r="C753"/>
  <c r="F751"/>
  <c r="E751"/>
  <c r="F701"/>
  <c r="C702"/>
  <c r="E701"/>
  <c r="F676"/>
  <c r="C677"/>
  <c r="E676"/>
  <c r="F649"/>
  <c r="C650"/>
  <c r="E649"/>
  <c r="F623"/>
  <c r="C624"/>
  <c r="E623"/>
  <c r="F579"/>
  <c r="C580"/>
  <c r="E579"/>
  <c r="F567"/>
  <c r="C568"/>
  <c r="E567"/>
  <c r="F533"/>
  <c r="C534"/>
  <c r="E533"/>
  <c r="F514"/>
  <c r="C515"/>
  <c r="E514"/>
  <c r="F447"/>
  <c r="C448"/>
  <c r="E447"/>
  <c r="F399"/>
  <c r="C400"/>
  <c r="E399"/>
  <c r="C371"/>
  <c r="C372"/>
  <c r="E372"/>
  <c r="F370"/>
  <c r="E370"/>
  <c r="C349"/>
  <c r="C350"/>
  <c r="E350"/>
  <c r="E347"/>
  <c r="C347"/>
  <c r="C348"/>
  <c r="E348"/>
  <c r="F346"/>
  <c r="E346"/>
  <c r="C311"/>
  <c r="C312"/>
  <c r="E312"/>
  <c r="E309"/>
  <c r="C309"/>
  <c r="C310"/>
  <c r="E310"/>
  <c r="F308"/>
  <c r="E308"/>
  <c r="C301"/>
  <c r="C302"/>
  <c r="E302"/>
  <c r="E299"/>
  <c r="C299"/>
  <c r="C300"/>
  <c r="E300"/>
  <c r="F298"/>
  <c r="E298"/>
  <c r="F279"/>
  <c r="C280"/>
  <c r="E280"/>
  <c r="E279"/>
  <c r="C275"/>
  <c r="C276"/>
  <c r="E276"/>
  <c r="F274"/>
  <c r="E274"/>
  <c r="C241"/>
  <c r="C242"/>
  <c r="E242"/>
  <c r="F240"/>
  <c r="E240"/>
  <c r="F217"/>
  <c r="C218"/>
  <c r="E218"/>
  <c r="E217"/>
  <c r="C191"/>
  <c r="C192"/>
  <c r="E192"/>
  <c r="E189"/>
  <c r="C189"/>
  <c r="C190"/>
  <c r="E190"/>
  <c r="F188"/>
  <c r="E188"/>
  <c r="C169"/>
  <c r="C170"/>
  <c r="E170"/>
  <c r="F168"/>
  <c r="E168"/>
  <c r="F135"/>
  <c r="C136"/>
  <c r="E136"/>
  <c r="E135"/>
  <c r="F106"/>
  <c r="C107"/>
  <c r="E106"/>
  <c r="C40"/>
  <c r="E40"/>
  <c r="F39"/>
  <c r="E39"/>
  <c r="F15"/>
  <c r="C16"/>
  <c r="E15"/>
  <c r="E14"/>
  <c r="C14"/>
  <c r="C13"/>
  <c r="C188" i="3"/>
  <c r="B188"/>
  <c r="P10"/>
  <c r="B176"/>
  <c r="A188"/>
  <c r="C187"/>
  <c r="B187"/>
  <c r="P9"/>
  <c r="A187"/>
  <c r="P8"/>
  <c r="B162"/>
  <c r="C186"/>
  <c r="C185"/>
  <c r="C174"/>
  <c r="C175"/>
  <c r="C176"/>
  <c r="C177"/>
  <c r="C178"/>
  <c r="C179"/>
  <c r="C180"/>
  <c r="C181"/>
  <c r="C182"/>
  <c r="C183"/>
  <c r="C184"/>
  <c r="C173"/>
  <c r="C162"/>
  <c r="C163"/>
  <c r="C164"/>
  <c r="C165"/>
  <c r="C166"/>
  <c r="C167"/>
  <c r="C168"/>
  <c r="C169"/>
  <c r="C170"/>
  <c r="C171"/>
  <c r="C172"/>
  <c r="C161"/>
  <c r="C150"/>
  <c r="C151"/>
  <c r="C152"/>
  <c r="C153"/>
  <c r="C154"/>
  <c r="C155"/>
  <c r="C156"/>
  <c r="C157"/>
  <c r="C158"/>
  <c r="C159"/>
  <c r="C160"/>
  <c r="C149"/>
  <c r="C138"/>
  <c r="C139"/>
  <c r="C140"/>
  <c r="C141"/>
  <c r="C142"/>
  <c r="C143"/>
  <c r="C144"/>
  <c r="C145"/>
  <c r="C146"/>
  <c r="C147"/>
  <c r="C148"/>
  <c r="C137"/>
  <c r="C126"/>
  <c r="C127"/>
  <c r="C128"/>
  <c r="C129"/>
  <c r="C130"/>
  <c r="C131"/>
  <c r="C132"/>
  <c r="C133"/>
  <c r="C134"/>
  <c r="C135"/>
  <c r="C136"/>
  <c r="C125"/>
  <c r="C114"/>
  <c r="C115"/>
  <c r="C116"/>
  <c r="C117"/>
  <c r="C118"/>
  <c r="C119"/>
  <c r="C120"/>
  <c r="C121"/>
  <c r="C122"/>
  <c r="C123"/>
  <c r="C124"/>
  <c r="C113"/>
  <c r="C102"/>
  <c r="C103"/>
  <c r="C104"/>
  <c r="C105"/>
  <c r="C106"/>
  <c r="C107"/>
  <c r="C108"/>
  <c r="C109"/>
  <c r="C110"/>
  <c r="C111"/>
  <c r="C112"/>
  <c r="C101"/>
  <c r="C90"/>
  <c r="C91"/>
  <c r="C92"/>
  <c r="C93"/>
  <c r="C94"/>
  <c r="C95"/>
  <c r="C96"/>
  <c r="C97"/>
  <c r="C98"/>
  <c r="C99"/>
  <c r="C100"/>
  <c r="C89"/>
  <c r="C78"/>
  <c r="C79"/>
  <c r="C80"/>
  <c r="C81"/>
  <c r="C82"/>
  <c r="C83"/>
  <c r="C84"/>
  <c r="C85"/>
  <c r="C86"/>
  <c r="C87"/>
  <c r="C88"/>
  <c r="C77"/>
  <c r="C66"/>
  <c r="C67"/>
  <c r="C68"/>
  <c r="C69"/>
  <c r="C70"/>
  <c r="C71"/>
  <c r="C72"/>
  <c r="C73"/>
  <c r="C74"/>
  <c r="C75"/>
  <c r="C76"/>
  <c r="C65"/>
  <c r="C54"/>
  <c r="C55"/>
  <c r="C56"/>
  <c r="C57"/>
  <c r="C58"/>
  <c r="C59"/>
  <c r="C60"/>
  <c r="C61"/>
  <c r="C62"/>
  <c r="C63"/>
  <c r="C64"/>
  <c r="C53"/>
  <c r="C42"/>
  <c r="C43"/>
  <c r="C44"/>
  <c r="C45"/>
  <c r="C46"/>
  <c r="C47"/>
  <c r="C48"/>
  <c r="C49"/>
  <c r="C50"/>
  <c r="C51"/>
  <c r="C52"/>
  <c r="C41"/>
  <c r="C30"/>
  <c r="C31"/>
  <c r="C32"/>
  <c r="C33"/>
  <c r="C34"/>
  <c r="C35"/>
  <c r="C36"/>
  <c r="C37"/>
  <c r="C38"/>
  <c r="C39"/>
  <c r="C40"/>
  <c r="C29"/>
  <c r="C18"/>
  <c r="C19"/>
  <c r="C20"/>
  <c r="C21"/>
  <c r="C22"/>
  <c r="C23"/>
  <c r="C24"/>
  <c r="C25"/>
  <c r="C26"/>
  <c r="C27"/>
  <c r="C28"/>
  <c r="C17"/>
  <c r="C6"/>
  <c r="C7"/>
  <c r="C8"/>
  <c r="C9"/>
  <c r="C10"/>
  <c r="C11"/>
  <c r="C12"/>
  <c r="C13"/>
  <c r="C14"/>
  <c r="C15"/>
  <c r="C16"/>
  <c r="C5"/>
  <c r="B185"/>
  <c r="B177"/>
  <c r="B178"/>
  <c r="B179"/>
  <c r="B180"/>
  <c r="B181"/>
  <c r="B182"/>
  <c r="B183"/>
  <c r="B184"/>
  <c r="B173"/>
  <c r="B165"/>
  <c r="B166"/>
  <c r="B167"/>
  <c r="B168"/>
  <c r="B169"/>
  <c r="B170"/>
  <c r="B171"/>
  <c r="B172"/>
  <c r="B161"/>
  <c r="B150"/>
  <c r="B152"/>
  <c r="B153"/>
  <c r="B154"/>
  <c r="B155"/>
  <c r="B156"/>
  <c r="B157"/>
  <c r="B158"/>
  <c r="B159"/>
  <c r="B160"/>
  <c r="B149"/>
  <c r="B138"/>
  <c r="B140"/>
  <c r="B141"/>
  <c r="B142"/>
  <c r="B143"/>
  <c r="B144"/>
  <c r="B145"/>
  <c r="B146"/>
  <c r="B147"/>
  <c r="B148"/>
  <c r="B137"/>
  <c r="B126"/>
  <c r="B129"/>
  <c r="B130"/>
  <c r="B131"/>
  <c r="B132"/>
  <c r="B133"/>
  <c r="B134"/>
  <c r="B135"/>
  <c r="B136"/>
  <c r="B125"/>
  <c r="B114"/>
  <c r="B116"/>
  <c r="B117"/>
  <c r="B118"/>
  <c r="B119"/>
  <c r="B120"/>
  <c r="B121"/>
  <c r="B122"/>
  <c r="B123"/>
  <c r="B124"/>
  <c r="B113"/>
  <c r="B102"/>
  <c r="B104"/>
  <c r="B105"/>
  <c r="B106"/>
  <c r="B107"/>
  <c r="B108"/>
  <c r="B109"/>
  <c r="B110"/>
  <c r="B111"/>
  <c r="B112"/>
  <c r="B101"/>
  <c r="B90"/>
  <c r="B92"/>
  <c r="B93"/>
  <c r="B94"/>
  <c r="B95"/>
  <c r="B96"/>
  <c r="B97"/>
  <c r="B98"/>
  <c r="B99"/>
  <c r="B100"/>
  <c r="B89"/>
  <c r="B78"/>
  <c r="B80"/>
  <c r="B81"/>
  <c r="B82"/>
  <c r="B83"/>
  <c r="B84"/>
  <c r="B85"/>
  <c r="B86"/>
  <c r="B87"/>
  <c r="B88"/>
  <c r="B77"/>
  <c r="B66"/>
  <c r="B68"/>
  <c r="B69"/>
  <c r="B70"/>
  <c r="B71"/>
  <c r="B72"/>
  <c r="B73"/>
  <c r="B74"/>
  <c r="B75"/>
  <c r="B76"/>
  <c r="B65"/>
  <c r="B54"/>
  <c r="B56"/>
  <c r="B57"/>
  <c r="B58"/>
  <c r="B59"/>
  <c r="B60"/>
  <c r="B61"/>
  <c r="B62"/>
  <c r="B63"/>
  <c r="B64"/>
  <c r="B53"/>
  <c r="B42"/>
  <c r="B44"/>
  <c r="B45"/>
  <c r="B46"/>
  <c r="B47"/>
  <c r="B48"/>
  <c r="B49"/>
  <c r="B50"/>
  <c r="B51"/>
  <c r="B52"/>
  <c r="B41"/>
  <c r="B30"/>
  <c r="B32"/>
  <c r="B33"/>
  <c r="B34"/>
  <c r="B35"/>
  <c r="B36"/>
  <c r="B37"/>
  <c r="B38"/>
  <c r="B39"/>
  <c r="B40"/>
  <c r="B29"/>
  <c r="B18"/>
  <c r="B20"/>
  <c r="B21"/>
  <c r="B22"/>
  <c r="B23"/>
  <c r="B24"/>
  <c r="B25"/>
  <c r="B26"/>
  <c r="B27"/>
  <c r="B28"/>
  <c r="B17"/>
  <c r="B6"/>
  <c r="B8"/>
  <c r="B9"/>
  <c r="B10"/>
  <c r="B11"/>
  <c r="B12"/>
  <c r="B13"/>
  <c r="B14"/>
  <c r="B15"/>
  <c r="B16"/>
  <c r="B5"/>
  <c r="P7"/>
  <c r="P17"/>
  <c r="P18"/>
  <c r="P16"/>
  <c r="P15"/>
  <c r="P14"/>
  <c r="P13"/>
  <c r="P12"/>
  <c r="P11"/>
  <c r="B174"/>
  <c r="B186"/>
  <c r="B175"/>
  <c r="B163"/>
  <c r="B151"/>
  <c r="B139"/>
  <c r="B127"/>
  <c r="B115"/>
  <c r="B103"/>
  <c r="B91"/>
  <c r="B79"/>
  <c r="B67"/>
  <c r="B55"/>
  <c r="B43"/>
  <c r="B31"/>
  <c r="B19"/>
  <c r="B7"/>
  <c r="B164"/>
  <c r="B128"/>
  <c r="T5" i="18"/>
  <c r="X5"/>
  <c r="AB5"/>
  <c r="AF5"/>
  <c r="AJ12"/>
  <c r="AJ16"/>
  <c r="U5"/>
  <c r="Y5"/>
  <c r="AC5"/>
  <c r="AG5"/>
  <c r="AJ11"/>
  <c r="AJ15"/>
  <c r="S5"/>
  <c r="W5"/>
  <c r="AA5"/>
  <c r="AE5"/>
  <c r="AJ7"/>
  <c r="AJ8"/>
  <c r="AJ9"/>
  <c r="AJ13"/>
  <c r="AJ6"/>
  <c r="V5"/>
  <c r="Z5"/>
  <c r="AD5"/>
  <c r="AH5"/>
  <c r="AJ10"/>
  <c r="AJ14"/>
  <c r="E13" i="16"/>
  <c r="C12"/>
  <c r="C108"/>
  <c r="E107"/>
  <c r="C17"/>
  <c r="E16"/>
  <c r="E400"/>
  <c r="C401"/>
  <c r="E515"/>
  <c r="C516"/>
  <c r="C569"/>
  <c r="E568"/>
  <c r="C625"/>
  <c r="E624"/>
  <c r="E677"/>
  <c r="C678"/>
  <c r="E885"/>
  <c r="C886"/>
  <c r="E995"/>
  <c r="C996"/>
  <c r="C41"/>
  <c r="E169"/>
  <c r="E191"/>
  <c r="E241"/>
  <c r="E275"/>
  <c r="E301"/>
  <c r="E311"/>
  <c r="E349"/>
  <c r="E371"/>
  <c r="C785"/>
  <c r="E784"/>
  <c r="C825"/>
  <c r="E824"/>
  <c r="C219"/>
  <c r="E448"/>
  <c r="C449"/>
  <c r="C535"/>
  <c r="E534"/>
  <c r="C581"/>
  <c r="E580"/>
  <c r="C651"/>
  <c r="E650"/>
  <c r="C703"/>
  <c r="E702"/>
  <c r="E923"/>
  <c r="C924"/>
  <c r="C1098"/>
  <c r="E1097"/>
  <c r="E753"/>
  <c r="C754"/>
  <c r="C803"/>
  <c r="E802"/>
  <c r="E1057"/>
  <c r="C1058"/>
  <c r="C137"/>
  <c r="C171"/>
  <c r="C193"/>
  <c r="C243"/>
  <c r="C277"/>
  <c r="C281"/>
  <c r="C303"/>
  <c r="C313"/>
  <c r="C351"/>
  <c r="C373"/>
  <c r="E1318"/>
  <c r="C1319"/>
  <c r="E1402"/>
  <c r="C1403"/>
  <c r="E1470"/>
  <c r="C1471"/>
  <c r="C1793"/>
  <c r="E1792"/>
  <c r="C1887"/>
  <c r="E1886"/>
  <c r="E752"/>
  <c r="C853"/>
  <c r="C1015"/>
  <c r="C1073"/>
  <c r="E1096"/>
  <c r="C1197"/>
  <c r="C1261"/>
  <c r="C1265"/>
  <c r="C1287"/>
  <c r="C1303"/>
  <c r="C1170"/>
  <c r="E1169"/>
  <c r="E1360"/>
  <c r="C1361"/>
  <c r="C1575"/>
  <c r="E1574"/>
  <c r="E1657"/>
  <c r="C1658"/>
  <c r="E1715"/>
  <c r="C1716"/>
  <c r="E1259"/>
  <c r="E1285"/>
  <c r="E1971"/>
  <c r="C1126"/>
  <c r="E1125"/>
  <c r="E1432"/>
  <c r="C1433"/>
  <c r="E1687"/>
  <c r="C1688"/>
  <c r="E1688"/>
  <c r="E1775"/>
  <c r="C1776"/>
  <c r="E1825"/>
  <c r="C1826"/>
  <c r="C1891"/>
  <c r="E1890"/>
  <c r="E1528"/>
  <c r="C1529"/>
  <c r="E1619"/>
  <c r="C1620"/>
  <c r="E1691"/>
  <c r="C1692"/>
  <c r="E1749"/>
  <c r="C1750"/>
  <c r="E1283"/>
  <c r="E1317"/>
  <c r="E2411"/>
  <c r="C2412"/>
  <c r="E2477"/>
  <c r="C2478"/>
  <c r="E2493"/>
  <c r="C2494"/>
  <c r="E2573"/>
  <c r="C2574"/>
  <c r="E2678"/>
  <c r="C2679"/>
  <c r="E2697"/>
  <c r="C2698"/>
  <c r="E2722"/>
  <c r="C2723"/>
  <c r="E2798"/>
  <c r="C2799"/>
  <c r="E2810"/>
  <c r="C2811"/>
  <c r="E2830"/>
  <c r="C2831"/>
  <c r="E2853"/>
  <c r="C2854"/>
  <c r="E2854"/>
  <c r="E2867"/>
  <c r="C2868"/>
  <c r="E2890"/>
  <c r="C2891"/>
  <c r="E2902"/>
  <c r="C2903"/>
  <c r="C1380"/>
  <c r="C1486"/>
  <c r="E1686"/>
  <c r="E1690"/>
  <c r="E1774"/>
  <c r="C2009"/>
  <c r="C2080"/>
  <c r="C2091"/>
  <c r="C2098"/>
  <c r="C2105"/>
  <c r="C2112"/>
  <c r="C2119"/>
  <c r="E2425"/>
  <c r="C2426"/>
  <c r="F1970"/>
  <c r="C2057"/>
  <c r="C2064"/>
  <c r="C2137"/>
  <c r="C2160"/>
  <c r="C2167"/>
  <c r="C2201"/>
  <c r="E2445"/>
  <c r="C2446"/>
  <c r="E2487"/>
  <c r="C2488"/>
  <c r="E2488"/>
  <c r="E2509"/>
  <c r="C2510"/>
  <c r="E2683"/>
  <c r="C2684"/>
  <c r="E2705"/>
  <c r="C2706"/>
  <c r="E2748"/>
  <c r="C2749"/>
  <c r="E2806"/>
  <c r="C2807"/>
  <c r="E2815"/>
  <c r="C2816"/>
  <c r="E2838"/>
  <c r="C2839"/>
  <c r="E2856"/>
  <c r="C2857"/>
  <c r="E2872"/>
  <c r="C2873"/>
  <c r="E2897"/>
  <c r="C2898"/>
  <c r="E2910"/>
  <c r="C2911"/>
  <c r="E2387"/>
  <c r="C2388"/>
  <c r="E2405"/>
  <c r="C2406"/>
  <c r="E2457"/>
  <c r="C2458"/>
  <c r="E3261"/>
  <c r="C3262"/>
  <c r="E3319"/>
  <c r="C3320"/>
  <c r="E3320"/>
  <c r="C3382"/>
  <c r="E3381"/>
  <c r="E3395"/>
  <c r="C3396"/>
  <c r="E3537"/>
  <c r="C3538"/>
  <c r="E3558"/>
  <c r="C3559"/>
  <c r="F2299"/>
  <c r="C2300"/>
  <c r="F2322"/>
  <c r="C2323"/>
  <c r="E2338"/>
  <c r="C2371"/>
  <c r="E2404"/>
  <c r="E2410"/>
  <c r="E2424"/>
  <c r="E2444"/>
  <c r="E2456"/>
  <c r="E2476"/>
  <c r="E2486"/>
  <c r="E2492"/>
  <c r="E2508"/>
  <c r="E2572"/>
  <c r="C3080"/>
  <c r="C3091"/>
  <c r="C3098"/>
  <c r="C3138"/>
  <c r="C3149"/>
  <c r="C3189"/>
  <c r="C3215"/>
  <c r="C3222"/>
  <c r="E3222"/>
  <c r="C3225"/>
  <c r="E3225"/>
  <c r="C3228"/>
  <c r="E3271"/>
  <c r="C3272"/>
  <c r="E3272"/>
  <c r="E3307"/>
  <c r="C3308"/>
  <c r="E3509"/>
  <c r="C3510"/>
  <c r="F2306"/>
  <c r="C2307"/>
  <c r="F2370"/>
  <c r="C2482"/>
  <c r="C2498"/>
  <c r="C2516"/>
  <c r="C2526"/>
  <c r="C2536"/>
  <c r="C2544"/>
  <c r="C2580"/>
  <c r="E3275"/>
  <c r="C3276"/>
  <c r="C2339"/>
  <c r="F2354"/>
  <c r="C2355"/>
  <c r="C3107"/>
  <c r="C3118"/>
  <c r="C3129"/>
  <c r="C3158"/>
  <c r="C3169"/>
  <c r="C3180"/>
  <c r="C3243"/>
  <c r="C3413"/>
  <c r="C3531"/>
  <c r="E3531"/>
  <c r="E3361"/>
  <c r="C3362"/>
  <c r="C3420"/>
  <c r="E3419"/>
  <c r="E3532"/>
  <c r="F3530"/>
  <c r="E3743"/>
  <c r="C3744"/>
  <c r="E3260"/>
  <c r="E3270"/>
  <c r="E3274"/>
  <c r="E3306"/>
  <c r="E3318"/>
  <c r="E3360"/>
  <c r="F3463"/>
  <c r="E3476"/>
  <c r="E3588"/>
  <c r="C3649"/>
  <c r="E3392"/>
  <c r="F3390"/>
  <c r="C3391"/>
  <c r="E3391"/>
  <c r="E3463"/>
  <c r="F3459"/>
  <c r="C3460"/>
  <c r="C3587"/>
  <c r="E3587"/>
  <c r="F3577"/>
  <c r="C3636"/>
  <c r="E3635"/>
  <c r="C3681"/>
  <c r="E3680"/>
  <c r="E3707"/>
  <c r="C3708"/>
  <c r="C3721"/>
  <c r="E3720"/>
  <c r="C3737"/>
  <c r="E3736"/>
  <c r="E3751"/>
  <c r="C3752"/>
  <c r="E3779"/>
  <c r="C3780"/>
  <c r="E3791"/>
  <c r="C3792"/>
  <c r="E3804"/>
  <c r="C3805"/>
  <c r="E3805"/>
  <c r="E3825"/>
  <c r="C3826"/>
  <c r="E3839"/>
  <c r="C3840"/>
  <c r="E3870"/>
  <c r="C3871"/>
  <c r="E3887"/>
  <c r="C3888"/>
  <c r="E3888"/>
  <c r="E3910"/>
  <c r="C3911"/>
  <c r="E3924"/>
  <c r="C3925"/>
  <c r="E3938"/>
  <c r="C3939"/>
  <c r="E3950"/>
  <c r="C3951"/>
  <c r="E3993"/>
  <c r="C3994"/>
  <c r="C3250"/>
  <c r="C3280"/>
  <c r="C3298"/>
  <c r="C3312"/>
  <c r="C3316"/>
  <c r="E3316"/>
  <c r="C3405"/>
  <c r="C3515"/>
  <c r="F3550"/>
  <c r="C3551"/>
  <c r="C3578"/>
  <c r="E3418"/>
  <c r="F3412"/>
  <c r="C3484"/>
  <c r="F3476"/>
  <c r="C3477"/>
  <c r="E3699"/>
  <c r="C3700"/>
  <c r="E4041"/>
  <c r="C4042"/>
  <c r="C4114"/>
  <c r="E4113"/>
  <c r="F3323"/>
  <c r="C3324"/>
  <c r="C3533"/>
  <c r="C3629"/>
  <c r="C3598"/>
  <c r="F3588"/>
  <c r="C3589"/>
  <c r="C3685"/>
  <c r="E3684"/>
  <c r="C3715"/>
  <c r="E3714"/>
  <c r="E3767"/>
  <c r="C3768"/>
  <c r="E3787"/>
  <c r="C3788"/>
  <c r="E3797"/>
  <c r="C3798"/>
  <c r="E3807"/>
  <c r="C3808"/>
  <c r="E3829"/>
  <c r="C3830"/>
  <c r="E3851"/>
  <c r="C3852"/>
  <c r="E3860"/>
  <c r="C3861"/>
  <c r="E3881"/>
  <c r="C3882"/>
  <c r="E3890"/>
  <c r="C3891"/>
  <c r="E3919"/>
  <c r="C3920"/>
  <c r="E3933"/>
  <c r="C3934"/>
  <c r="E3981"/>
  <c r="C3982"/>
  <c r="C4048"/>
  <c r="E4047"/>
  <c r="E4847"/>
  <c r="C4848"/>
  <c r="C3393"/>
  <c r="E3393"/>
  <c r="F3404"/>
  <c r="C3464"/>
  <c r="F3563"/>
  <c r="C3564"/>
  <c r="F3586"/>
  <c r="C3615"/>
  <c r="E4286"/>
  <c r="C4287"/>
  <c r="E4296"/>
  <c r="C4297"/>
  <c r="E4318"/>
  <c r="C4319"/>
  <c r="E4319"/>
  <c r="E4322"/>
  <c r="C4323"/>
  <c r="E4323"/>
  <c r="E4338"/>
  <c r="C4339"/>
  <c r="E4375"/>
  <c r="C4376"/>
  <c r="E4376"/>
  <c r="E4385"/>
  <c r="C4386"/>
  <c r="E4520"/>
  <c r="C4521"/>
  <c r="E4521"/>
  <c r="E4623"/>
  <c r="C4624"/>
  <c r="E4624"/>
  <c r="E4660"/>
  <c r="C4661"/>
  <c r="E4703"/>
  <c r="C4704"/>
  <c r="E4704"/>
  <c r="E4791"/>
  <c r="C4792"/>
  <c r="E4808"/>
  <c r="C4809"/>
  <c r="E4815"/>
  <c r="C4816"/>
  <c r="E4861"/>
  <c r="C4862"/>
  <c r="E4941"/>
  <c r="C4942"/>
  <c r="C4967"/>
  <c r="E4966"/>
  <c r="C5008"/>
  <c r="E5007"/>
  <c r="F3668"/>
  <c r="C3669"/>
  <c r="E3698"/>
  <c r="E3706"/>
  <c r="E3742"/>
  <c r="E3748"/>
  <c r="C4013"/>
  <c r="C4061"/>
  <c r="C4095"/>
  <c r="C4207"/>
  <c r="E4207"/>
  <c r="E4271"/>
  <c r="E4307"/>
  <c r="C4334"/>
  <c r="C4352"/>
  <c r="C4358"/>
  <c r="E4358"/>
  <c r="E4380"/>
  <c r="E4417"/>
  <c r="C4463"/>
  <c r="E4506"/>
  <c r="E4523"/>
  <c r="E4585"/>
  <c r="E4209"/>
  <c r="C4210"/>
  <c r="E4210"/>
  <c r="E4272"/>
  <c r="C4273"/>
  <c r="E4308"/>
  <c r="C4309"/>
  <c r="E4368"/>
  <c r="C4369"/>
  <c r="E4369"/>
  <c r="E4418"/>
  <c r="C4419"/>
  <c r="E4494"/>
  <c r="C4495"/>
  <c r="E4495"/>
  <c r="E4501"/>
  <c r="C4502"/>
  <c r="E4553"/>
  <c r="C4554"/>
  <c r="E4799"/>
  <c r="C4800"/>
  <c r="E4879"/>
  <c r="C4880"/>
  <c r="E3668"/>
  <c r="C3971"/>
  <c r="C4008"/>
  <c r="E4057"/>
  <c r="C4089"/>
  <c r="C4178"/>
  <c r="C4188"/>
  <c r="E4564"/>
  <c r="C4627"/>
  <c r="E4627"/>
  <c r="E4776"/>
  <c r="E4830"/>
  <c r="C4899"/>
  <c r="E4899"/>
  <c r="E4260"/>
  <c r="C4261"/>
  <c r="E4326"/>
  <c r="C4327"/>
  <c r="E4362"/>
  <c r="C4363"/>
  <c r="E4363"/>
  <c r="E4451"/>
  <c r="C4452"/>
  <c r="E4482"/>
  <c r="E4509"/>
  <c r="C4510"/>
  <c r="E4537"/>
  <c r="C4538"/>
  <c r="E4538"/>
  <c r="E4674"/>
  <c r="C4675"/>
  <c r="E4771"/>
  <c r="C4772"/>
  <c r="E4777"/>
  <c r="C4778"/>
  <c r="E4831"/>
  <c r="C4832"/>
  <c r="E4835"/>
  <c r="C4836"/>
  <c r="E4901"/>
  <c r="C4902"/>
  <c r="C4964"/>
  <c r="E4964"/>
  <c r="E4963"/>
  <c r="C4994"/>
  <c r="E4993"/>
  <c r="C3958"/>
  <c r="C4000"/>
  <c r="C4020"/>
  <c r="C4028"/>
  <c r="E4059"/>
  <c r="E4085"/>
  <c r="C4147"/>
  <c r="C4183"/>
  <c r="C4213"/>
  <c r="C4219"/>
  <c r="C4237"/>
  <c r="E4571"/>
  <c r="C4580"/>
  <c r="E4580"/>
  <c r="E4657"/>
  <c r="C4756"/>
  <c r="C4907"/>
  <c r="E4229"/>
  <c r="C4230"/>
  <c r="E4247"/>
  <c r="C4248"/>
  <c r="E4344"/>
  <c r="C4345"/>
  <c r="E4348"/>
  <c r="C4349"/>
  <c r="E4349"/>
  <c r="E4401"/>
  <c r="C4402"/>
  <c r="E4484"/>
  <c r="C4485"/>
  <c r="E4528"/>
  <c r="C4529"/>
  <c r="E4529"/>
  <c r="E4541"/>
  <c r="C4542"/>
  <c r="E4602"/>
  <c r="C4603"/>
  <c r="E4707"/>
  <c r="C4708"/>
  <c r="E4917"/>
  <c r="C4918"/>
  <c r="E4918"/>
  <c r="E5061"/>
  <c r="C5062"/>
  <c r="E5078"/>
  <c r="C5079"/>
  <c r="E5079"/>
  <c r="E5083"/>
  <c r="C5084"/>
  <c r="E5084"/>
  <c r="E5090"/>
  <c r="C5091"/>
  <c r="E5126"/>
  <c r="C5127"/>
  <c r="E5154"/>
  <c r="C5155"/>
  <c r="E5193"/>
  <c r="C5194"/>
  <c r="E5194"/>
  <c r="E5220"/>
  <c r="C5221"/>
  <c r="E5238"/>
  <c r="C5239"/>
  <c r="E5327"/>
  <c r="C5328"/>
  <c r="E5342"/>
  <c r="C5343"/>
  <c r="E5497"/>
  <c r="C5498"/>
  <c r="E5541"/>
  <c r="C5542"/>
  <c r="E5542"/>
  <c r="E5556"/>
  <c r="C5557"/>
  <c r="E5272"/>
  <c r="C5273"/>
  <c r="E5279"/>
  <c r="C5280"/>
  <c r="E5280"/>
  <c r="E5311"/>
  <c r="C5312"/>
  <c r="E5372"/>
  <c r="C5373"/>
  <c r="E5373"/>
  <c r="E5591"/>
  <c r="C5592"/>
  <c r="E5604"/>
  <c r="C5605"/>
  <c r="E5610"/>
  <c r="C5611"/>
  <c r="E4921"/>
  <c r="E4925"/>
  <c r="E4929"/>
  <c r="E4933"/>
  <c r="E4937"/>
  <c r="E4955"/>
  <c r="E4998"/>
  <c r="E5002"/>
  <c r="E5054"/>
  <c r="C5055"/>
  <c r="E5065"/>
  <c r="C5066"/>
  <c r="E5086"/>
  <c r="C5087"/>
  <c r="E5100"/>
  <c r="C5101"/>
  <c r="E5113"/>
  <c r="C5114"/>
  <c r="E5120"/>
  <c r="C5121"/>
  <c r="E5141"/>
  <c r="C5142"/>
  <c r="E5147"/>
  <c r="C5148"/>
  <c r="E5178"/>
  <c r="C5179"/>
  <c r="E5196"/>
  <c r="C5197"/>
  <c r="E5250"/>
  <c r="C5251"/>
  <c r="E5266"/>
  <c r="C5267"/>
  <c r="E5267"/>
  <c r="E5316"/>
  <c r="C5317"/>
  <c r="E5335"/>
  <c r="C5336"/>
  <c r="E5441"/>
  <c r="C5442"/>
  <c r="E5442"/>
  <c r="E5472"/>
  <c r="C5473"/>
  <c r="E5473"/>
  <c r="E5568"/>
  <c r="C5569"/>
  <c r="E5569"/>
  <c r="E4920"/>
  <c r="E4924"/>
  <c r="E4928"/>
  <c r="E4932"/>
  <c r="E4936"/>
  <c r="E4954"/>
  <c r="E4958"/>
  <c r="E4997"/>
  <c r="E5001"/>
  <c r="E5216"/>
  <c r="C5217"/>
  <c r="E5217"/>
  <c r="E5234"/>
  <c r="C5235"/>
  <c r="E5235"/>
  <c r="E5363"/>
  <c r="C5364"/>
  <c r="E5375"/>
  <c r="C5376"/>
  <c r="E5386"/>
  <c r="C5387"/>
  <c r="E5618"/>
  <c r="C5619"/>
  <c r="E4923"/>
  <c r="E4927"/>
  <c r="E4931"/>
  <c r="E4935"/>
  <c r="E4957"/>
  <c r="E5000"/>
  <c r="E5004"/>
  <c r="E5215"/>
  <c r="E5219"/>
  <c r="E5233"/>
  <c r="E5237"/>
  <c r="E5249"/>
  <c r="E5257"/>
  <c r="E5265"/>
  <c r="E5278"/>
  <c r="E5310"/>
  <c r="E5411"/>
  <c r="E5458"/>
  <c r="E5496"/>
  <c r="E5520"/>
  <c r="E5525"/>
  <c r="E5567"/>
  <c r="E5603"/>
  <c r="E5609"/>
  <c r="E5617"/>
  <c r="C5034"/>
  <c r="C5261"/>
  <c r="E5261"/>
  <c r="C5287"/>
  <c r="C5302"/>
  <c r="C5308"/>
  <c r="E5308"/>
  <c r="C5398"/>
  <c r="E5398"/>
  <c r="C5405"/>
  <c r="C5576"/>
  <c r="C5586"/>
  <c r="E5586"/>
  <c r="AJ5" i="18"/>
  <c r="E3669" i="16"/>
  <c r="C3670"/>
  <c r="E3477"/>
  <c r="C3478"/>
  <c r="E3460"/>
  <c r="C3461"/>
  <c r="E2307"/>
  <c r="C2308"/>
  <c r="E3564"/>
  <c r="C3565"/>
  <c r="E3589"/>
  <c r="C3590"/>
  <c r="C3552"/>
  <c r="E3551"/>
  <c r="E5179"/>
  <c r="C5180"/>
  <c r="C5606"/>
  <c r="E5606"/>
  <c r="E5605"/>
  <c r="E5155"/>
  <c r="C5156"/>
  <c r="E4345"/>
  <c r="C4346"/>
  <c r="E4346"/>
  <c r="C4837"/>
  <c r="E4836"/>
  <c r="E3882"/>
  <c r="C3883"/>
  <c r="C4043"/>
  <c r="E4042"/>
  <c r="E3362"/>
  <c r="C3363"/>
  <c r="E2105"/>
  <c r="C2106"/>
  <c r="E2009"/>
  <c r="C2010"/>
  <c r="E1486"/>
  <c r="C1487"/>
  <c r="E2891"/>
  <c r="C2892"/>
  <c r="E2811"/>
  <c r="C2812"/>
  <c r="E2679"/>
  <c r="C2680"/>
  <c r="C2495"/>
  <c r="E2495"/>
  <c r="E2494"/>
  <c r="C2413"/>
  <c r="E2412"/>
  <c r="C1751"/>
  <c r="E1750"/>
  <c r="C1621"/>
  <c r="E1620"/>
  <c r="C1777"/>
  <c r="E1776"/>
  <c r="E1433"/>
  <c r="C1434"/>
  <c r="E1972"/>
  <c r="C1971"/>
  <c r="E1575"/>
  <c r="C1576"/>
  <c r="C1171"/>
  <c r="E1170"/>
  <c r="C1262"/>
  <c r="E1262"/>
  <c r="E1261"/>
  <c r="E1015"/>
  <c r="C1016"/>
  <c r="E1887"/>
  <c r="C1888"/>
  <c r="E1888"/>
  <c r="C304"/>
  <c r="E303"/>
  <c r="C194"/>
  <c r="E193"/>
  <c r="E651"/>
  <c r="C652"/>
  <c r="E41"/>
  <c r="C42"/>
  <c r="E625"/>
  <c r="C626"/>
  <c r="C18"/>
  <c r="E17"/>
  <c r="E5317"/>
  <c r="C5318"/>
  <c r="E5114"/>
  <c r="C5115"/>
  <c r="E5055"/>
  <c r="C5056"/>
  <c r="E5557"/>
  <c r="C5558"/>
  <c r="E5558"/>
  <c r="E5328"/>
  <c r="C5329"/>
  <c r="E5091"/>
  <c r="C5092"/>
  <c r="C4403"/>
  <c r="E4402"/>
  <c r="C4676"/>
  <c r="E4675"/>
  <c r="C4090"/>
  <c r="E4089"/>
  <c r="C3983"/>
  <c r="E3982"/>
  <c r="E3852"/>
  <c r="C3853"/>
  <c r="C3534"/>
  <c r="E3533"/>
  <c r="E3405"/>
  <c r="C3406"/>
  <c r="E3925"/>
  <c r="C3926"/>
  <c r="E3780"/>
  <c r="C3781"/>
  <c r="E3737"/>
  <c r="C3738"/>
  <c r="E3158"/>
  <c r="C3159"/>
  <c r="C2581"/>
  <c r="E2580"/>
  <c r="E3091"/>
  <c r="C3092"/>
  <c r="E2371"/>
  <c r="C2372"/>
  <c r="E3382"/>
  <c r="C3383"/>
  <c r="E2137"/>
  <c r="C2138"/>
  <c r="C5406"/>
  <c r="E5405"/>
  <c r="C5288"/>
  <c r="E5287"/>
  <c r="C5620"/>
  <c r="E5619"/>
  <c r="E5376"/>
  <c r="C5377"/>
  <c r="E4756"/>
  <c r="C4757"/>
  <c r="E4237"/>
  <c r="C4238"/>
  <c r="E4147"/>
  <c r="C4148"/>
  <c r="E4020"/>
  <c r="C4021"/>
  <c r="C4995"/>
  <c r="E4995"/>
  <c r="E4994"/>
  <c r="C4262"/>
  <c r="E4261"/>
  <c r="E4178"/>
  <c r="C4179"/>
  <c r="E3971"/>
  <c r="C3972"/>
  <c r="E4800"/>
  <c r="C4801"/>
  <c r="C4503"/>
  <c r="E4502"/>
  <c r="C4420"/>
  <c r="E4419"/>
  <c r="C4310"/>
  <c r="E4309"/>
  <c r="E4013"/>
  <c r="C4014"/>
  <c r="E4862"/>
  <c r="C4863"/>
  <c r="E4809"/>
  <c r="C4810"/>
  <c r="C4387"/>
  <c r="E4386"/>
  <c r="E4339"/>
  <c r="C4340"/>
  <c r="C4288"/>
  <c r="E4287"/>
  <c r="E4848"/>
  <c r="C4849"/>
  <c r="E4048"/>
  <c r="C4049"/>
  <c r="E3685"/>
  <c r="C3686"/>
  <c r="C3630"/>
  <c r="E3629"/>
  <c r="E4114"/>
  <c r="C4115"/>
  <c r="E3515"/>
  <c r="C3516"/>
  <c r="C3299"/>
  <c r="E3298"/>
  <c r="C3709"/>
  <c r="E3708"/>
  <c r="E3649"/>
  <c r="C3650"/>
  <c r="E3420"/>
  <c r="C3421"/>
  <c r="E3169"/>
  <c r="C3170"/>
  <c r="E3107"/>
  <c r="C3108"/>
  <c r="C2527"/>
  <c r="E2526"/>
  <c r="C3309"/>
  <c r="E3309"/>
  <c r="E3308"/>
  <c r="E3215"/>
  <c r="C3216"/>
  <c r="E3098"/>
  <c r="C3099"/>
  <c r="C3539"/>
  <c r="E3538"/>
  <c r="C3263"/>
  <c r="E3262"/>
  <c r="C2407"/>
  <c r="E2406"/>
  <c r="E2911"/>
  <c r="C2912"/>
  <c r="E2873"/>
  <c r="C2874"/>
  <c r="E2839"/>
  <c r="C2840"/>
  <c r="E2807"/>
  <c r="C2808"/>
  <c r="E2808"/>
  <c r="E2706"/>
  <c r="C2707"/>
  <c r="C2511"/>
  <c r="E2510"/>
  <c r="C2447"/>
  <c r="E2446"/>
  <c r="E2160"/>
  <c r="C2161"/>
  <c r="E2112"/>
  <c r="C2113"/>
  <c r="E2080"/>
  <c r="C2081"/>
  <c r="E1126"/>
  <c r="C1127"/>
  <c r="C1717"/>
  <c r="E1716"/>
  <c r="C1266"/>
  <c r="E1265"/>
  <c r="E1073"/>
  <c r="C1074"/>
  <c r="E1471"/>
  <c r="C1472"/>
  <c r="E1319"/>
  <c r="C1320"/>
  <c r="C314"/>
  <c r="E313"/>
  <c r="C244"/>
  <c r="E243"/>
  <c r="E1058"/>
  <c r="C1059"/>
  <c r="C755"/>
  <c r="E754"/>
  <c r="E924"/>
  <c r="C925"/>
  <c r="C220"/>
  <c r="E219"/>
  <c r="E785"/>
  <c r="C786"/>
  <c r="E886"/>
  <c r="C887"/>
  <c r="C517"/>
  <c r="E516"/>
  <c r="E12"/>
  <c r="C11"/>
  <c r="E5142"/>
  <c r="C5143"/>
  <c r="E5143"/>
  <c r="C5222"/>
  <c r="E5221"/>
  <c r="E4000"/>
  <c r="C4001"/>
  <c r="C4511"/>
  <c r="E4510"/>
  <c r="E4463"/>
  <c r="C4464"/>
  <c r="C4968"/>
  <c r="E4967"/>
  <c r="E3788"/>
  <c r="C3789"/>
  <c r="E3789"/>
  <c r="C3579"/>
  <c r="E3578"/>
  <c r="E3413"/>
  <c r="C3414"/>
  <c r="E3228"/>
  <c r="C3229"/>
  <c r="E5127"/>
  <c r="C5128"/>
  <c r="E4542"/>
  <c r="C4543"/>
  <c r="E4248"/>
  <c r="C4249"/>
  <c r="E4183"/>
  <c r="C4184"/>
  <c r="E4028"/>
  <c r="C4029"/>
  <c r="E4902"/>
  <c r="C4903"/>
  <c r="C4773"/>
  <c r="E4772"/>
  <c r="E4188"/>
  <c r="C4189"/>
  <c r="C4009"/>
  <c r="E4008"/>
  <c r="C4062"/>
  <c r="E4061"/>
  <c r="C5009"/>
  <c r="E5008"/>
  <c r="C3616"/>
  <c r="E3615"/>
  <c r="C3465"/>
  <c r="E3464"/>
  <c r="E3934"/>
  <c r="C3935"/>
  <c r="E3891"/>
  <c r="C3892"/>
  <c r="E3861"/>
  <c r="C3862"/>
  <c r="E3830"/>
  <c r="C3831"/>
  <c r="E3798"/>
  <c r="C3799"/>
  <c r="E3768"/>
  <c r="C3769"/>
  <c r="C3701"/>
  <c r="E3700"/>
  <c r="C3313"/>
  <c r="E3313"/>
  <c r="E3312"/>
  <c r="E3994"/>
  <c r="C3995"/>
  <c r="E3939"/>
  <c r="C3940"/>
  <c r="E3911"/>
  <c r="C3912"/>
  <c r="E3871"/>
  <c r="C3872"/>
  <c r="E3826"/>
  <c r="C3827"/>
  <c r="E3827"/>
  <c r="E3792"/>
  <c r="C3793"/>
  <c r="E3721"/>
  <c r="C3722"/>
  <c r="E3681"/>
  <c r="C3682"/>
  <c r="E3682"/>
  <c r="E3180"/>
  <c r="C3181"/>
  <c r="E3118"/>
  <c r="C3119"/>
  <c r="C3277"/>
  <c r="E3277"/>
  <c r="E3276"/>
  <c r="C2537"/>
  <c r="E2536"/>
  <c r="C2483"/>
  <c r="E2482"/>
  <c r="E3138"/>
  <c r="C3139"/>
  <c r="E2323"/>
  <c r="C2324"/>
  <c r="E2167"/>
  <c r="C2168"/>
  <c r="E2057"/>
  <c r="C2058"/>
  <c r="E2119"/>
  <c r="C2120"/>
  <c r="E2091"/>
  <c r="C2092"/>
  <c r="E2903"/>
  <c r="C2904"/>
  <c r="E2868"/>
  <c r="C2869"/>
  <c r="E2831"/>
  <c r="C2832"/>
  <c r="E2799"/>
  <c r="C2800"/>
  <c r="E2698"/>
  <c r="C2699"/>
  <c r="C2575"/>
  <c r="E2575"/>
  <c r="E2574"/>
  <c r="C2479"/>
  <c r="E2479"/>
  <c r="E2478"/>
  <c r="C1693"/>
  <c r="E1692"/>
  <c r="E1529"/>
  <c r="C1530"/>
  <c r="C1827"/>
  <c r="E1826"/>
  <c r="C1288"/>
  <c r="E1287"/>
  <c r="E1793"/>
  <c r="C1794"/>
  <c r="C352"/>
  <c r="E351"/>
  <c r="C278"/>
  <c r="E278"/>
  <c r="E277"/>
  <c r="C138"/>
  <c r="E137"/>
  <c r="E803"/>
  <c r="C804"/>
  <c r="E1098"/>
  <c r="C1099"/>
  <c r="E703"/>
  <c r="C704"/>
  <c r="E581"/>
  <c r="C582"/>
  <c r="E569"/>
  <c r="C570"/>
  <c r="E108"/>
  <c r="C109"/>
  <c r="C5252"/>
  <c r="E5251"/>
  <c r="E5087"/>
  <c r="C5088"/>
  <c r="E5088"/>
  <c r="C5499"/>
  <c r="E5498"/>
  <c r="E4603"/>
  <c r="C4604"/>
  <c r="E4230"/>
  <c r="C4231"/>
  <c r="E4219"/>
  <c r="C4220"/>
  <c r="C4779"/>
  <c r="E4778"/>
  <c r="E4352"/>
  <c r="C4353"/>
  <c r="E3920"/>
  <c r="C3921"/>
  <c r="E3808"/>
  <c r="C3809"/>
  <c r="C3281"/>
  <c r="E3280"/>
  <c r="E3951"/>
  <c r="C3952"/>
  <c r="E3840"/>
  <c r="C3841"/>
  <c r="E3752"/>
  <c r="C3753"/>
  <c r="C3637"/>
  <c r="E3636"/>
  <c r="C2356"/>
  <c r="E2355"/>
  <c r="C2517"/>
  <c r="E2516"/>
  <c r="E3189"/>
  <c r="C3190"/>
  <c r="E2300"/>
  <c r="C2301"/>
  <c r="C2427"/>
  <c r="E2426"/>
  <c r="E2723"/>
  <c r="C2724"/>
  <c r="E535"/>
  <c r="C536"/>
  <c r="C5577"/>
  <c r="E5577"/>
  <c r="E5576"/>
  <c r="C5303"/>
  <c r="E5302"/>
  <c r="E5336"/>
  <c r="C5337"/>
  <c r="E5197"/>
  <c r="C5198"/>
  <c r="E5148"/>
  <c r="C5149"/>
  <c r="E5121"/>
  <c r="C5122"/>
  <c r="E5101"/>
  <c r="C5102"/>
  <c r="E5066"/>
  <c r="C5067"/>
  <c r="C5612"/>
  <c r="E5611"/>
  <c r="E5592"/>
  <c r="C5593"/>
  <c r="E5593"/>
  <c r="C5313"/>
  <c r="E5313"/>
  <c r="E5312"/>
  <c r="E5273"/>
  <c r="C5274"/>
  <c r="E5343"/>
  <c r="C5344"/>
  <c r="C5240"/>
  <c r="E5239"/>
  <c r="E5062"/>
  <c r="C5063"/>
  <c r="E5063"/>
  <c r="E4708"/>
  <c r="C4709"/>
  <c r="E4709"/>
  <c r="C4486"/>
  <c r="E4485"/>
  <c r="E4907"/>
  <c r="C4908"/>
  <c r="C4833"/>
  <c r="E4833"/>
  <c r="E4832"/>
  <c r="C5035"/>
  <c r="E5034"/>
  <c r="E5387"/>
  <c r="C5388"/>
  <c r="E5388"/>
  <c r="E5364"/>
  <c r="C5365"/>
  <c r="E4213"/>
  <c r="C4214"/>
  <c r="E3958"/>
  <c r="C3959"/>
  <c r="E4452"/>
  <c r="C4453"/>
  <c r="E4327"/>
  <c r="C4328"/>
  <c r="C4881"/>
  <c r="E4880"/>
  <c r="C4555"/>
  <c r="E4554"/>
  <c r="C4274"/>
  <c r="E4273"/>
  <c r="E4334"/>
  <c r="C4335"/>
  <c r="C4096"/>
  <c r="E4095"/>
  <c r="E4942"/>
  <c r="C4943"/>
  <c r="C4817"/>
  <c r="E4816"/>
  <c r="C4793"/>
  <c r="E4793"/>
  <c r="E4792"/>
  <c r="C4662"/>
  <c r="E4662"/>
  <c r="E4661"/>
  <c r="C4298"/>
  <c r="E4297"/>
  <c r="E3715"/>
  <c r="C3716"/>
  <c r="C3599"/>
  <c r="E3598"/>
  <c r="C3325"/>
  <c r="E3324"/>
  <c r="E3484"/>
  <c r="C3485"/>
  <c r="C3251"/>
  <c r="E3250"/>
  <c r="C3745"/>
  <c r="E3745"/>
  <c r="E3744"/>
  <c r="E3243"/>
  <c r="C3244"/>
  <c r="E3129"/>
  <c r="C3130"/>
  <c r="E2339"/>
  <c r="C2340"/>
  <c r="C2545"/>
  <c r="E2544"/>
  <c r="C2499"/>
  <c r="E2498"/>
  <c r="E3510"/>
  <c r="C3511"/>
  <c r="E3149"/>
  <c r="C3150"/>
  <c r="E3080"/>
  <c r="C3081"/>
  <c r="E3559"/>
  <c r="C3560"/>
  <c r="C3397"/>
  <c r="E3396"/>
  <c r="C2459"/>
  <c r="E2458"/>
  <c r="C2389"/>
  <c r="E2388"/>
  <c r="E2898"/>
  <c r="C2899"/>
  <c r="E2857"/>
  <c r="C2858"/>
  <c r="E2816"/>
  <c r="C2817"/>
  <c r="E2749"/>
  <c r="C2750"/>
  <c r="E2684"/>
  <c r="C2685"/>
  <c r="E2201"/>
  <c r="C2202"/>
  <c r="E2064"/>
  <c r="C2065"/>
  <c r="E2098"/>
  <c r="C2099"/>
  <c r="E1380"/>
  <c r="C1381"/>
  <c r="E1891"/>
  <c r="C1892"/>
  <c r="C1659"/>
  <c r="E1658"/>
  <c r="E1361"/>
  <c r="C1362"/>
  <c r="C1304"/>
  <c r="E1303"/>
  <c r="C1198"/>
  <c r="E1197"/>
  <c r="E853"/>
  <c r="C854"/>
  <c r="E1403"/>
  <c r="C1404"/>
  <c r="C374"/>
  <c r="E373"/>
  <c r="C282"/>
  <c r="E281"/>
  <c r="C172"/>
  <c r="E171"/>
  <c r="E449"/>
  <c r="C450"/>
  <c r="E825"/>
  <c r="C826"/>
  <c r="E996"/>
  <c r="C997"/>
  <c r="C679"/>
  <c r="E678"/>
  <c r="E401"/>
  <c r="C402"/>
  <c r="E282"/>
  <c r="C283"/>
  <c r="E1198"/>
  <c r="C1199"/>
  <c r="E2389"/>
  <c r="C2390"/>
  <c r="E450"/>
  <c r="C451"/>
  <c r="C1893"/>
  <c r="E1892"/>
  <c r="E2202"/>
  <c r="C2203"/>
  <c r="E2750"/>
  <c r="C2751"/>
  <c r="E3081"/>
  <c r="C3082"/>
  <c r="E3130"/>
  <c r="C3131"/>
  <c r="E4335"/>
  <c r="C4336"/>
  <c r="E4336"/>
  <c r="E4328"/>
  <c r="C4329"/>
  <c r="E4329"/>
  <c r="E3959"/>
  <c r="C3960"/>
  <c r="E5274"/>
  <c r="C5275"/>
  <c r="E5275"/>
  <c r="E5067"/>
  <c r="C5068"/>
  <c r="E5122"/>
  <c r="C5123"/>
  <c r="C537"/>
  <c r="E536"/>
  <c r="E3753"/>
  <c r="C3754"/>
  <c r="C827"/>
  <c r="E826"/>
  <c r="E854"/>
  <c r="C855"/>
  <c r="E1381"/>
  <c r="C1382"/>
  <c r="E2065"/>
  <c r="C2066"/>
  <c r="E2685"/>
  <c r="C2686"/>
  <c r="E2817"/>
  <c r="C2818"/>
  <c r="E2899"/>
  <c r="C2900"/>
  <c r="E2900"/>
  <c r="E3560"/>
  <c r="C3561"/>
  <c r="E3150"/>
  <c r="C3151"/>
  <c r="E2340"/>
  <c r="C2341"/>
  <c r="E3244"/>
  <c r="C3245"/>
  <c r="C3717"/>
  <c r="E3716"/>
  <c r="E4453"/>
  <c r="C4454"/>
  <c r="E4454"/>
  <c r="E4214"/>
  <c r="C4215"/>
  <c r="E5344"/>
  <c r="C5345"/>
  <c r="E5102"/>
  <c r="C5103"/>
  <c r="E5149"/>
  <c r="C5150"/>
  <c r="E5337"/>
  <c r="C5338"/>
  <c r="E2724"/>
  <c r="C2725"/>
  <c r="C2302"/>
  <c r="E2301"/>
  <c r="E3841"/>
  <c r="C3842"/>
  <c r="E3921"/>
  <c r="C3922"/>
  <c r="E3922"/>
  <c r="E4231"/>
  <c r="C4232"/>
  <c r="E138"/>
  <c r="C139"/>
  <c r="E352"/>
  <c r="C353"/>
  <c r="E1288"/>
  <c r="C1289"/>
  <c r="E2537"/>
  <c r="C2538"/>
  <c r="E3465"/>
  <c r="C3466"/>
  <c r="C5010"/>
  <c r="E5009"/>
  <c r="E4009"/>
  <c r="C4010"/>
  <c r="E4010"/>
  <c r="E4773"/>
  <c r="C4774"/>
  <c r="E4774"/>
  <c r="E220"/>
  <c r="C221"/>
  <c r="E755"/>
  <c r="C756"/>
  <c r="E244"/>
  <c r="C245"/>
  <c r="E1717"/>
  <c r="C1718"/>
  <c r="E2511"/>
  <c r="C2512"/>
  <c r="E2407"/>
  <c r="C2408"/>
  <c r="E2408"/>
  <c r="E3539"/>
  <c r="C3540"/>
  <c r="E2527"/>
  <c r="C2528"/>
  <c r="E3299"/>
  <c r="C3300"/>
  <c r="E4420"/>
  <c r="C4421"/>
  <c r="E5620"/>
  <c r="C5621"/>
  <c r="E5406"/>
  <c r="C5407"/>
  <c r="E5407"/>
  <c r="E4090"/>
  <c r="C4091"/>
  <c r="E4403"/>
  <c r="C4404"/>
  <c r="E304"/>
  <c r="C305"/>
  <c r="C1172"/>
  <c r="E1171"/>
  <c r="E1973"/>
  <c r="C1972"/>
  <c r="E1777"/>
  <c r="C1778"/>
  <c r="E1751"/>
  <c r="C1752"/>
  <c r="E4043"/>
  <c r="C4044"/>
  <c r="E4044"/>
  <c r="E4837"/>
  <c r="C4838"/>
  <c r="C3553"/>
  <c r="E3552"/>
  <c r="E3397"/>
  <c r="C3398"/>
  <c r="E2545"/>
  <c r="C2546"/>
  <c r="C3600"/>
  <c r="E3599"/>
  <c r="E4298"/>
  <c r="C4299"/>
  <c r="E4555"/>
  <c r="C4556"/>
  <c r="E5035"/>
  <c r="C5036"/>
  <c r="E5240"/>
  <c r="C5241"/>
  <c r="E5303"/>
  <c r="C5304"/>
  <c r="E2427"/>
  <c r="C2428"/>
  <c r="E2356"/>
  <c r="C2357"/>
  <c r="C110"/>
  <c r="E109"/>
  <c r="C583"/>
  <c r="E582"/>
  <c r="C1100"/>
  <c r="E1099"/>
  <c r="E1530"/>
  <c r="C1531"/>
  <c r="E2699"/>
  <c r="C2700"/>
  <c r="E2832"/>
  <c r="C2833"/>
  <c r="E2904"/>
  <c r="C2905"/>
  <c r="E2120"/>
  <c r="C2121"/>
  <c r="E2168"/>
  <c r="C2169"/>
  <c r="E3139"/>
  <c r="C3140"/>
  <c r="E3119"/>
  <c r="C3120"/>
  <c r="E3793"/>
  <c r="C3794"/>
  <c r="E3872"/>
  <c r="C3873"/>
  <c r="E3940"/>
  <c r="C3941"/>
  <c r="E3769"/>
  <c r="C3770"/>
  <c r="E3831"/>
  <c r="C3832"/>
  <c r="E3892"/>
  <c r="C3893"/>
  <c r="E4029"/>
  <c r="C4030"/>
  <c r="E4249"/>
  <c r="C4250"/>
  <c r="E5128"/>
  <c r="C5129"/>
  <c r="E3414"/>
  <c r="C3415"/>
  <c r="E4464"/>
  <c r="C4465"/>
  <c r="E4001"/>
  <c r="C4002"/>
  <c r="C10"/>
  <c r="E11"/>
  <c r="E887"/>
  <c r="C888"/>
  <c r="E1320"/>
  <c r="C1321"/>
  <c r="E1074"/>
  <c r="C1075"/>
  <c r="E2081"/>
  <c r="C2082"/>
  <c r="E2161"/>
  <c r="C2162"/>
  <c r="E2874"/>
  <c r="C2875"/>
  <c r="E3216"/>
  <c r="C3217"/>
  <c r="E3170"/>
  <c r="C3171"/>
  <c r="C3651"/>
  <c r="E3650"/>
  <c r="C4116"/>
  <c r="E4115"/>
  <c r="C3687"/>
  <c r="E3686"/>
  <c r="E4849"/>
  <c r="C4850"/>
  <c r="E4340"/>
  <c r="C4341"/>
  <c r="E4810"/>
  <c r="C4811"/>
  <c r="E4811"/>
  <c r="E4014"/>
  <c r="C4015"/>
  <c r="E4801"/>
  <c r="C4802"/>
  <c r="E4802"/>
  <c r="E4179"/>
  <c r="C4180"/>
  <c r="E4180"/>
  <c r="E4148"/>
  <c r="C4149"/>
  <c r="E4757"/>
  <c r="C4758"/>
  <c r="E4758"/>
  <c r="C3384"/>
  <c r="E3383"/>
  <c r="E3092"/>
  <c r="C3093"/>
  <c r="E3159"/>
  <c r="C3160"/>
  <c r="E3781"/>
  <c r="C3782"/>
  <c r="C3407"/>
  <c r="E3406"/>
  <c r="E3853"/>
  <c r="C3854"/>
  <c r="E5329"/>
  <c r="C5330"/>
  <c r="E5056"/>
  <c r="C5057"/>
  <c r="E5318"/>
  <c r="C5319"/>
  <c r="C627"/>
  <c r="E626"/>
  <c r="C653"/>
  <c r="E652"/>
  <c r="E1016"/>
  <c r="C1017"/>
  <c r="E2812"/>
  <c r="C2813"/>
  <c r="E2813"/>
  <c r="E1487"/>
  <c r="C1488"/>
  <c r="E2106"/>
  <c r="C2107"/>
  <c r="E5156"/>
  <c r="C5157"/>
  <c r="E5180"/>
  <c r="C5181"/>
  <c r="C3566"/>
  <c r="E3565"/>
  <c r="E3461"/>
  <c r="C3462"/>
  <c r="E3462"/>
  <c r="C3671"/>
  <c r="E3670"/>
  <c r="E997"/>
  <c r="C998"/>
  <c r="E3190"/>
  <c r="C3191"/>
  <c r="E3952"/>
  <c r="C3953"/>
  <c r="E3809"/>
  <c r="C3810"/>
  <c r="E4353"/>
  <c r="C4354"/>
  <c r="E4220"/>
  <c r="C4221"/>
  <c r="E1827"/>
  <c r="C1828"/>
  <c r="E1693"/>
  <c r="C1694"/>
  <c r="E2483"/>
  <c r="C2484"/>
  <c r="E2484"/>
  <c r="E3701"/>
  <c r="C3702"/>
  <c r="C3617"/>
  <c r="E3616"/>
  <c r="E4062"/>
  <c r="C4063"/>
  <c r="E3579"/>
  <c r="C3580"/>
  <c r="C4969"/>
  <c r="E4968"/>
  <c r="E4511"/>
  <c r="C4512"/>
  <c r="E5222"/>
  <c r="C5223"/>
  <c r="E517"/>
  <c r="C518"/>
  <c r="E314"/>
  <c r="C315"/>
  <c r="E1266"/>
  <c r="C1267"/>
  <c r="E2447"/>
  <c r="C2448"/>
  <c r="E3263"/>
  <c r="C3264"/>
  <c r="E3709"/>
  <c r="C3710"/>
  <c r="E3630"/>
  <c r="C3631"/>
  <c r="E4288"/>
  <c r="C4289"/>
  <c r="E4387"/>
  <c r="C4388"/>
  <c r="E4310"/>
  <c r="C4311"/>
  <c r="E4503"/>
  <c r="C4504"/>
  <c r="E4504"/>
  <c r="E4262"/>
  <c r="C4263"/>
  <c r="E5288"/>
  <c r="C5289"/>
  <c r="E2581"/>
  <c r="C2582"/>
  <c r="C3535"/>
  <c r="E3535"/>
  <c r="E3534"/>
  <c r="E3983"/>
  <c r="C3984"/>
  <c r="E4676"/>
  <c r="C4677"/>
  <c r="C19"/>
  <c r="E18"/>
  <c r="E194"/>
  <c r="C195"/>
  <c r="E1621"/>
  <c r="C1622"/>
  <c r="E2413"/>
  <c r="C2414"/>
  <c r="E402"/>
  <c r="C403"/>
  <c r="E1404"/>
  <c r="C1405"/>
  <c r="E1362"/>
  <c r="C1363"/>
  <c r="E2099"/>
  <c r="C2100"/>
  <c r="E2100"/>
  <c r="E2858"/>
  <c r="C2859"/>
  <c r="E3511"/>
  <c r="C3512"/>
  <c r="C3486"/>
  <c r="E3485"/>
  <c r="E4943"/>
  <c r="C4944"/>
  <c r="E5365"/>
  <c r="C5366"/>
  <c r="E4908"/>
  <c r="C4909"/>
  <c r="E5198"/>
  <c r="C5199"/>
  <c r="E4604"/>
  <c r="C4605"/>
  <c r="E4605"/>
  <c r="E679"/>
  <c r="C680"/>
  <c r="E172"/>
  <c r="C173"/>
  <c r="E374"/>
  <c r="C375"/>
  <c r="E1304"/>
  <c r="C1305"/>
  <c r="E1659"/>
  <c r="C1660"/>
  <c r="E2459"/>
  <c r="C2460"/>
  <c r="E2499"/>
  <c r="C2500"/>
  <c r="E3251"/>
  <c r="C3252"/>
  <c r="E3325"/>
  <c r="C3326"/>
  <c r="E4817"/>
  <c r="C4818"/>
  <c r="E4096"/>
  <c r="C4097"/>
  <c r="E4274"/>
  <c r="C4275"/>
  <c r="E4881"/>
  <c r="C4882"/>
  <c r="E4486"/>
  <c r="C4487"/>
  <c r="E5612"/>
  <c r="C5613"/>
  <c r="E5613"/>
  <c r="E2517"/>
  <c r="C2518"/>
  <c r="C3638"/>
  <c r="E3637"/>
  <c r="E3281"/>
  <c r="C3282"/>
  <c r="E4779"/>
  <c r="C4780"/>
  <c r="E5499"/>
  <c r="C5500"/>
  <c r="E5500"/>
  <c r="E5252"/>
  <c r="C5253"/>
  <c r="C571"/>
  <c r="E570"/>
  <c r="C705"/>
  <c r="E704"/>
  <c r="C805"/>
  <c r="E804"/>
  <c r="C1795"/>
  <c r="E1794"/>
  <c r="E2800"/>
  <c r="C2801"/>
  <c r="E2869"/>
  <c r="C2870"/>
  <c r="E2870"/>
  <c r="E2092"/>
  <c r="C2093"/>
  <c r="E2093"/>
  <c r="E2058"/>
  <c r="C2059"/>
  <c r="C2325"/>
  <c r="E2324"/>
  <c r="E3181"/>
  <c r="C3182"/>
  <c r="C3723"/>
  <c r="E3722"/>
  <c r="E3912"/>
  <c r="C3913"/>
  <c r="E3995"/>
  <c r="C3996"/>
  <c r="E3799"/>
  <c r="C3800"/>
  <c r="E3862"/>
  <c r="C3863"/>
  <c r="E3935"/>
  <c r="C3936"/>
  <c r="E3936"/>
  <c r="E4189"/>
  <c r="C4190"/>
  <c r="E4903"/>
  <c r="C4904"/>
  <c r="E4904"/>
  <c r="E4184"/>
  <c r="C4185"/>
  <c r="E4185"/>
  <c r="E4543"/>
  <c r="C4544"/>
  <c r="E3229"/>
  <c r="C3230"/>
  <c r="C787"/>
  <c r="E786"/>
  <c r="E925"/>
  <c r="C926"/>
  <c r="E1059"/>
  <c r="C1060"/>
  <c r="E1472"/>
  <c r="C1473"/>
  <c r="C1128"/>
  <c r="E1127"/>
  <c r="E2113"/>
  <c r="C2114"/>
  <c r="E2707"/>
  <c r="C2708"/>
  <c r="E2840"/>
  <c r="C2841"/>
  <c r="E2912"/>
  <c r="C2913"/>
  <c r="E3099"/>
  <c r="C3100"/>
  <c r="E3108"/>
  <c r="C3109"/>
  <c r="C3422"/>
  <c r="E3421"/>
  <c r="C3517"/>
  <c r="E3516"/>
  <c r="C4050"/>
  <c r="E4049"/>
  <c r="E4863"/>
  <c r="C4864"/>
  <c r="E3972"/>
  <c r="C3973"/>
  <c r="E4021"/>
  <c r="C4022"/>
  <c r="E4238"/>
  <c r="C4239"/>
  <c r="E5377"/>
  <c r="C5378"/>
  <c r="E2138"/>
  <c r="C2139"/>
  <c r="E2372"/>
  <c r="C2373"/>
  <c r="C3739"/>
  <c r="E3739"/>
  <c r="E3738"/>
  <c r="E3926"/>
  <c r="C3927"/>
  <c r="E5092"/>
  <c r="C5093"/>
  <c r="E5115"/>
  <c r="C5116"/>
  <c r="E5116"/>
  <c r="E42"/>
  <c r="C43"/>
  <c r="C1577"/>
  <c r="E1576"/>
  <c r="E1434"/>
  <c r="C1435"/>
  <c r="E2680"/>
  <c r="C2681"/>
  <c r="E2681"/>
  <c r="E2892"/>
  <c r="C2893"/>
  <c r="E2010"/>
  <c r="C2011"/>
  <c r="E3363"/>
  <c r="C3364"/>
  <c r="E3883"/>
  <c r="C3884"/>
  <c r="E3590"/>
  <c r="C3591"/>
  <c r="E2308"/>
  <c r="C2309"/>
  <c r="E3478"/>
  <c r="C3479"/>
  <c r="E43"/>
  <c r="C44"/>
  <c r="E926"/>
  <c r="C927"/>
  <c r="C2519"/>
  <c r="E2518"/>
  <c r="C3253"/>
  <c r="E3252"/>
  <c r="C1306"/>
  <c r="E1305"/>
  <c r="C174"/>
  <c r="E173"/>
  <c r="E4909"/>
  <c r="C4910"/>
  <c r="E1405"/>
  <c r="C1406"/>
  <c r="C20"/>
  <c r="E19"/>
  <c r="C4970"/>
  <c r="E4969"/>
  <c r="E3671"/>
  <c r="C3672"/>
  <c r="E3566"/>
  <c r="C3567"/>
  <c r="E627"/>
  <c r="C628"/>
  <c r="E4116"/>
  <c r="C4117"/>
  <c r="C9"/>
  <c r="E10"/>
  <c r="E583"/>
  <c r="C584"/>
  <c r="C1779"/>
  <c r="E1778"/>
  <c r="C4405"/>
  <c r="E4405"/>
  <c r="E4404"/>
  <c r="C4422"/>
  <c r="E4421"/>
  <c r="C2529"/>
  <c r="E2528"/>
  <c r="C1719"/>
  <c r="E1718"/>
  <c r="C757"/>
  <c r="E756"/>
  <c r="C2539"/>
  <c r="E2538"/>
  <c r="C354"/>
  <c r="E353"/>
  <c r="E4232"/>
  <c r="C4233"/>
  <c r="E3842"/>
  <c r="C3843"/>
  <c r="E2725"/>
  <c r="C2726"/>
  <c r="E5150"/>
  <c r="C5151"/>
  <c r="E5345"/>
  <c r="C5346"/>
  <c r="E3245"/>
  <c r="C3246"/>
  <c r="E3151"/>
  <c r="C3152"/>
  <c r="E2686"/>
  <c r="C2687"/>
  <c r="E1382"/>
  <c r="C1383"/>
  <c r="E5068"/>
  <c r="C5069"/>
  <c r="E3960"/>
  <c r="C3961"/>
  <c r="E3082"/>
  <c r="C3083"/>
  <c r="E2203"/>
  <c r="C2204"/>
  <c r="E451"/>
  <c r="C452"/>
  <c r="C1200"/>
  <c r="E1199"/>
  <c r="E3591"/>
  <c r="C3592"/>
  <c r="E2893"/>
  <c r="C2894"/>
  <c r="E2139"/>
  <c r="C2140"/>
  <c r="E3973"/>
  <c r="C3974"/>
  <c r="E3100"/>
  <c r="C3101"/>
  <c r="E2114"/>
  <c r="C2115"/>
  <c r="E3863"/>
  <c r="C3864"/>
  <c r="C4276"/>
  <c r="E4275"/>
  <c r="C2461"/>
  <c r="E2460"/>
  <c r="E3512"/>
  <c r="C3513"/>
  <c r="E3513"/>
  <c r="E1577"/>
  <c r="C1578"/>
  <c r="E3517"/>
  <c r="C3518"/>
  <c r="E1128"/>
  <c r="C1129"/>
  <c r="E787"/>
  <c r="C788"/>
  <c r="E1795"/>
  <c r="C1796"/>
  <c r="E705"/>
  <c r="C706"/>
  <c r="E3638"/>
  <c r="C3639"/>
  <c r="C3487"/>
  <c r="E3486"/>
  <c r="C1623"/>
  <c r="E1622"/>
  <c r="E3984"/>
  <c r="C3985"/>
  <c r="C2583"/>
  <c r="E2582"/>
  <c r="C4264"/>
  <c r="E4263"/>
  <c r="C4312"/>
  <c r="E4311"/>
  <c r="C4290"/>
  <c r="E4289"/>
  <c r="C3711"/>
  <c r="E3710"/>
  <c r="C2449"/>
  <c r="E2448"/>
  <c r="C316"/>
  <c r="E315"/>
  <c r="C5224"/>
  <c r="E5223"/>
  <c r="C4064"/>
  <c r="E4063"/>
  <c r="C3703"/>
  <c r="E3703"/>
  <c r="E3702"/>
  <c r="C1695"/>
  <c r="E1694"/>
  <c r="E4221"/>
  <c r="C4222"/>
  <c r="E3810"/>
  <c r="C3811"/>
  <c r="E3191"/>
  <c r="C3192"/>
  <c r="E5157"/>
  <c r="C5158"/>
  <c r="E1488"/>
  <c r="C1489"/>
  <c r="E1017"/>
  <c r="C1018"/>
  <c r="E5057"/>
  <c r="C5058"/>
  <c r="E3854"/>
  <c r="C3855"/>
  <c r="E3782"/>
  <c r="C3783"/>
  <c r="E3093"/>
  <c r="C3094"/>
  <c r="E3094"/>
  <c r="E4015"/>
  <c r="C4016"/>
  <c r="E4341"/>
  <c r="C4342"/>
  <c r="E4342"/>
  <c r="E4850"/>
  <c r="C4851"/>
  <c r="E3171"/>
  <c r="C3172"/>
  <c r="E2875"/>
  <c r="C2876"/>
  <c r="E2082"/>
  <c r="C2083"/>
  <c r="E1321"/>
  <c r="C1322"/>
  <c r="E4465"/>
  <c r="C4466"/>
  <c r="E4466"/>
  <c r="E5129"/>
  <c r="C5130"/>
  <c r="E4030"/>
  <c r="C4031"/>
  <c r="E3832"/>
  <c r="C3833"/>
  <c r="E3941"/>
  <c r="C3942"/>
  <c r="E3794"/>
  <c r="C3795"/>
  <c r="E3795"/>
  <c r="E3140"/>
  <c r="C3141"/>
  <c r="E2121"/>
  <c r="C2122"/>
  <c r="E2833"/>
  <c r="C2834"/>
  <c r="E1531"/>
  <c r="C1532"/>
  <c r="C2358"/>
  <c r="E2357"/>
  <c r="C5305"/>
  <c r="E5305"/>
  <c r="E5304"/>
  <c r="C5037"/>
  <c r="E5036"/>
  <c r="C4300"/>
  <c r="E4299"/>
  <c r="C2547"/>
  <c r="E2546"/>
  <c r="E1974"/>
  <c r="C1973"/>
  <c r="E2302"/>
  <c r="C2303"/>
  <c r="E3717"/>
  <c r="C3718"/>
  <c r="E3718"/>
  <c r="E1893"/>
  <c r="C1894"/>
  <c r="E3479"/>
  <c r="C3480"/>
  <c r="E3364"/>
  <c r="C3365"/>
  <c r="E1435"/>
  <c r="C1436"/>
  <c r="E4239"/>
  <c r="C4240"/>
  <c r="E2841"/>
  <c r="C2842"/>
  <c r="E3230"/>
  <c r="C3231"/>
  <c r="E4190"/>
  <c r="C4191"/>
  <c r="E3996"/>
  <c r="C3997"/>
  <c r="E3997"/>
  <c r="E2801"/>
  <c r="C2802"/>
  <c r="C3283"/>
  <c r="E3282"/>
  <c r="C4488"/>
  <c r="E4487"/>
  <c r="C4819"/>
  <c r="E4818"/>
  <c r="E5378"/>
  <c r="C5379"/>
  <c r="E2913"/>
  <c r="C2914"/>
  <c r="E4544"/>
  <c r="C4545"/>
  <c r="E4545"/>
  <c r="E3913"/>
  <c r="C3914"/>
  <c r="C5254"/>
  <c r="E5253"/>
  <c r="C4098"/>
  <c r="E4097"/>
  <c r="C3327"/>
  <c r="E3326"/>
  <c r="C1661"/>
  <c r="E1660"/>
  <c r="C681"/>
  <c r="E680"/>
  <c r="E5199"/>
  <c r="C5200"/>
  <c r="E2859"/>
  <c r="C2860"/>
  <c r="E1363"/>
  <c r="C1364"/>
  <c r="E403"/>
  <c r="C404"/>
  <c r="E3617"/>
  <c r="C3618"/>
  <c r="E653"/>
  <c r="C654"/>
  <c r="E3407"/>
  <c r="C3408"/>
  <c r="E3384"/>
  <c r="C3385"/>
  <c r="E3687"/>
  <c r="C3688"/>
  <c r="E3651"/>
  <c r="C3652"/>
  <c r="C1101"/>
  <c r="E1100"/>
  <c r="E110"/>
  <c r="C111"/>
  <c r="E3600"/>
  <c r="C3601"/>
  <c r="C4839"/>
  <c r="E4838"/>
  <c r="C1753"/>
  <c r="E1752"/>
  <c r="C306"/>
  <c r="E305"/>
  <c r="C4092"/>
  <c r="E4092"/>
  <c r="E4091"/>
  <c r="C5622"/>
  <c r="E5622"/>
  <c r="E5621"/>
  <c r="C3301"/>
  <c r="E3300"/>
  <c r="E3540"/>
  <c r="C3541"/>
  <c r="C2513"/>
  <c r="E2513"/>
  <c r="E2512"/>
  <c r="C246"/>
  <c r="E245"/>
  <c r="C222"/>
  <c r="E221"/>
  <c r="C3467"/>
  <c r="E3466"/>
  <c r="C1290"/>
  <c r="E1289"/>
  <c r="C140"/>
  <c r="E139"/>
  <c r="E5338"/>
  <c r="C5339"/>
  <c r="E5103"/>
  <c r="C5104"/>
  <c r="E4215"/>
  <c r="C4216"/>
  <c r="E4216"/>
  <c r="E2341"/>
  <c r="C2342"/>
  <c r="E3561"/>
  <c r="C3562"/>
  <c r="E3562"/>
  <c r="E2818"/>
  <c r="C2819"/>
  <c r="E2066"/>
  <c r="C2067"/>
  <c r="E855"/>
  <c r="C856"/>
  <c r="E3754"/>
  <c r="C3755"/>
  <c r="E5123"/>
  <c r="C5124"/>
  <c r="E5124"/>
  <c r="E3131"/>
  <c r="C3132"/>
  <c r="E2751"/>
  <c r="C2752"/>
  <c r="C2391"/>
  <c r="E2390"/>
  <c r="C284"/>
  <c r="E283"/>
  <c r="E5093"/>
  <c r="C5094"/>
  <c r="E1473"/>
  <c r="C1474"/>
  <c r="E4944"/>
  <c r="C4945"/>
  <c r="E2309"/>
  <c r="C2310"/>
  <c r="E3884"/>
  <c r="C3885"/>
  <c r="E3885"/>
  <c r="E2011"/>
  <c r="C2012"/>
  <c r="E3927"/>
  <c r="C3928"/>
  <c r="E2373"/>
  <c r="C2374"/>
  <c r="E4022"/>
  <c r="C4023"/>
  <c r="E4864"/>
  <c r="C4865"/>
  <c r="E3109"/>
  <c r="C3110"/>
  <c r="E2708"/>
  <c r="C2709"/>
  <c r="E1060"/>
  <c r="C1061"/>
  <c r="E3800"/>
  <c r="C3801"/>
  <c r="E3182"/>
  <c r="C3183"/>
  <c r="E2059"/>
  <c r="C2060"/>
  <c r="C4781"/>
  <c r="E4780"/>
  <c r="C4883"/>
  <c r="E4882"/>
  <c r="C2501"/>
  <c r="E2500"/>
  <c r="C376"/>
  <c r="E375"/>
  <c r="E5366"/>
  <c r="C5367"/>
  <c r="C4051"/>
  <c r="E4050"/>
  <c r="E3422"/>
  <c r="C3423"/>
  <c r="E3723"/>
  <c r="C3724"/>
  <c r="E2325"/>
  <c r="C2326"/>
  <c r="E805"/>
  <c r="C806"/>
  <c r="E571"/>
  <c r="C572"/>
  <c r="C2415"/>
  <c r="E2414"/>
  <c r="C196"/>
  <c r="E195"/>
  <c r="C4678"/>
  <c r="E4677"/>
  <c r="C5290"/>
  <c r="E5289"/>
  <c r="C4389"/>
  <c r="E4388"/>
  <c r="C3632"/>
  <c r="E3631"/>
  <c r="C3265"/>
  <c r="E3264"/>
  <c r="C1268"/>
  <c r="E1267"/>
  <c r="C519"/>
  <c r="E518"/>
  <c r="C4513"/>
  <c r="E4512"/>
  <c r="E3580"/>
  <c r="C3581"/>
  <c r="C1829"/>
  <c r="E1828"/>
  <c r="E4354"/>
  <c r="C4355"/>
  <c r="E4355"/>
  <c r="E3953"/>
  <c r="C3954"/>
  <c r="E998"/>
  <c r="C999"/>
  <c r="E5181"/>
  <c r="C5182"/>
  <c r="E2107"/>
  <c r="C2108"/>
  <c r="E5319"/>
  <c r="C5320"/>
  <c r="E5330"/>
  <c r="C5331"/>
  <c r="E3160"/>
  <c r="C3161"/>
  <c r="E4149"/>
  <c r="C4150"/>
  <c r="E3217"/>
  <c r="C3218"/>
  <c r="E2162"/>
  <c r="C2163"/>
  <c r="E1075"/>
  <c r="C1076"/>
  <c r="E888"/>
  <c r="C889"/>
  <c r="E4002"/>
  <c r="C4003"/>
  <c r="E3415"/>
  <c r="C3416"/>
  <c r="E4250"/>
  <c r="C4251"/>
  <c r="E3893"/>
  <c r="C3894"/>
  <c r="E3770"/>
  <c r="C3771"/>
  <c r="E3873"/>
  <c r="C3874"/>
  <c r="E3120"/>
  <c r="C3121"/>
  <c r="E2169"/>
  <c r="C2170"/>
  <c r="E2905"/>
  <c r="C2906"/>
  <c r="E2700"/>
  <c r="C2701"/>
  <c r="C2429"/>
  <c r="E2428"/>
  <c r="C5242"/>
  <c r="E5241"/>
  <c r="C4557"/>
  <c r="E4556"/>
  <c r="E3398"/>
  <c r="C3399"/>
  <c r="E3553"/>
  <c r="C3554"/>
  <c r="E1172"/>
  <c r="C1173"/>
  <c r="C5011"/>
  <c r="E5010"/>
  <c r="E827"/>
  <c r="C828"/>
  <c r="E537"/>
  <c r="C538"/>
  <c r="E2429"/>
  <c r="C2430"/>
  <c r="E196"/>
  <c r="C197"/>
  <c r="E2501"/>
  <c r="C2502"/>
  <c r="E2391"/>
  <c r="C2392"/>
  <c r="E1290"/>
  <c r="C1291"/>
  <c r="E222"/>
  <c r="C223"/>
  <c r="E3301"/>
  <c r="C3302"/>
  <c r="E1753"/>
  <c r="C1754"/>
  <c r="C1102"/>
  <c r="E1101"/>
  <c r="E1661"/>
  <c r="C1662"/>
  <c r="E4098"/>
  <c r="C4099"/>
  <c r="E4819"/>
  <c r="C4820"/>
  <c r="E3231"/>
  <c r="C3232"/>
  <c r="E4240"/>
  <c r="C4241"/>
  <c r="E3365"/>
  <c r="C3366"/>
  <c r="C1895"/>
  <c r="E1894"/>
  <c r="C2304"/>
  <c r="E2303"/>
  <c r="E2834"/>
  <c r="C2835"/>
  <c r="E3141"/>
  <c r="C3142"/>
  <c r="E3942"/>
  <c r="C3943"/>
  <c r="E4031"/>
  <c r="C4032"/>
  <c r="E2083"/>
  <c r="C2084"/>
  <c r="E3172"/>
  <c r="C3173"/>
  <c r="E5224"/>
  <c r="C5225"/>
  <c r="E2449"/>
  <c r="C2450"/>
  <c r="E4290"/>
  <c r="C4291"/>
  <c r="E4264"/>
  <c r="C4265"/>
  <c r="C3488"/>
  <c r="E3487"/>
  <c r="E4276"/>
  <c r="C4277"/>
  <c r="E1200"/>
  <c r="C1201"/>
  <c r="E2539"/>
  <c r="C2540"/>
  <c r="E1719"/>
  <c r="C1720"/>
  <c r="E4422"/>
  <c r="C4423"/>
  <c r="E1779"/>
  <c r="C1780"/>
  <c r="C8"/>
  <c r="E9"/>
  <c r="C3568"/>
  <c r="E3567"/>
  <c r="E1406"/>
  <c r="C1407"/>
  <c r="E927"/>
  <c r="C928"/>
  <c r="E4557"/>
  <c r="C4558"/>
  <c r="F4554"/>
  <c r="E4513"/>
  <c r="C4514"/>
  <c r="E4514"/>
  <c r="E3632"/>
  <c r="C3633"/>
  <c r="E3633"/>
  <c r="E4003"/>
  <c r="C4004"/>
  <c r="E4004"/>
  <c r="E3954"/>
  <c r="C3955"/>
  <c r="E3955"/>
  <c r="C3424"/>
  <c r="E3423"/>
  <c r="E3183"/>
  <c r="C3184"/>
  <c r="E1061"/>
  <c r="C1062"/>
  <c r="E3110"/>
  <c r="C3111"/>
  <c r="E4023"/>
  <c r="C4024"/>
  <c r="E3928"/>
  <c r="C3929"/>
  <c r="E4945"/>
  <c r="C4946"/>
  <c r="E5094"/>
  <c r="C5095"/>
  <c r="E3132"/>
  <c r="C3133"/>
  <c r="E3755"/>
  <c r="C3756"/>
  <c r="E2067"/>
  <c r="C2068"/>
  <c r="E5339"/>
  <c r="C5340"/>
  <c r="E5340"/>
  <c r="C3602"/>
  <c r="E3601"/>
  <c r="C3689"/>
  <c r="E3688"/>
  <c r="C3409"/>
  <c r="E3408"/>
  <c r="C3619"/>
  <c r="E3618"/>
  <c r="E1364"/>
  <c r="C1365"/>
  <c r="E5200"/>
  <c r="C5201"/>
  <c r="E3914"/>
  <c r="C3915"/>
  <c r="E2914"/>
  <c r="C2915"/>
  <c r="E4488"/>
  <c r="C4489"/>
  <c r="E1975"/>
  <c r="C1974"/>
  <c r="E4300"/>
  <c r="C4301"/>
  <c r="E4851"/>
  <c r="C4852"/>
  <c r="E4016"/>
  <c r="C4017"/>
  <c r="E4017"/>
  <c r="E3783"/>
  <c r="C3784"/>
  <c r="E5058"/>
  <c r="C5059"/>
  <c r="E5059"/>
  <c r="E1489"/>
  <c r="C1490"/>
  <c r="E3192"/>
  <c r="C3193"/>
  <c r="E4222"/>
  <c r="C4223"/>
  <c r="E3985"/>
  <c r="C3986"/>
  <c r="C707"/>
  <c r="E706"/>
  <c r="C789"/>
  <c r="E788"/>
  <c r="C3519"/>
  <c r="E3518"/>
  <c r="E2115"/>
  <c r="C2116"/>
  <c r="E2116"/>
  <c r="C3975"/>
  <c r="E3974"/>
  <c r="E2894"/>
  <c r="C2895"/>
  <c r="E2895"/>
  <c r="E2204"/>
  <c r="C2205"/>
  <c r="E3961"/>
  <c r="C3962"/>
  <c r="E1383"/>
  <c r="C1384"/>
  <c r="E3152"/>
  <c r="C3153"/>
  <c r="E5346"/>
  <c r="C5347"/>
  <c r="E2726"/>
  <c r="C2727"/>
  <c r="E4233"/>
  <c r="C4234"/>
  <c r="E4234"/>
  <c r="C21"/>
  <c r="E20"/>
  <c r="E1306"/>
  <c r="C1307"/>
  <c r="E2519"/>
  <c r="C2520"/>
  <c r="E1829"/>
  <c r="C1830"/>
  <c r="C539"/>
  <c r="E538"/>
  <c r="C3555"/>
  <c r="E3554"/>
  <c r="E2906"/>
  <c r="C2907"/>
  <c r="E3121"/>
  <c r="C3122"/>
  <c r="E4251"/>
  <c r="C4252"/>
  <c r="E1076"/>
  <c r="C1077"/>
  <c r="E3161"/>
  <c r="C3162"/>
  <c r="E5320"/>
  <c r="C5321"/>
  <c r="C573"/>
  <c r="E572"/>
  <c r="C2327"/>
  <c r="E2326"/>
  <c r="E519"/>
  <c r="C520"/>
  <c r="E3265"/>
  <c r="C3266"/>
  <c r="E4678"/>
  <c r="C4679"/>
  <c r="E2415"/>
  <c r="C2416"/>
  <c r="C4052"/>
  <c r="E4051"/>
  <c r="E376"/>
  <c r="C377"/>
  <c r="E4883"/>
  <c r="C4884"/>
  <c r="E284"/>
  <c r="C285"/>
  <c r="E140"/>
  <c r="C141"/>
  <c r="E3467"/>
  <c r="C3468"/>
  <c r="E246"/>
  <c r="C247"/>
  <c r="E306"/>
  <c r="C307"/>
  <c r="E307"/>
  <c r="E4839"/>
  <c r="C4840"/>
  <c r="E681"/>
  <c r="C682"/>
  <c r="E3327"/>
  <c r="C3328"/>
  <c r="E5254"/>
  <c r="C5255"/>
  <c r="E5255"/>
  <c r="E2802"/>
  <c r="C2803"/>
  <c r="E4191"/>
  <c r="C4192"/>
  <c r="E2842"/>
  <c r="C2843"/>
  <c r="E1436"/>
  <c r="C1437"/>
  <c r="E3480"/>
  <c r="C3481"/>
  <c r="E1532"/>
  <c r="C1533"/>
  <c r="E2122"/>
  <c r="C2123"/>
  <c r="E3833"/>
  <c r="C3834"/>
  <c r="E5130"/>
  <c r="C5131"/>
  <c r="E1322"/>
  <c r="C1323"/>
  <c r="E2876"/>
  <c r="C2877"/>
  <c r="E1695"/>
  <c r="C1696"/>
  <c r="E4064"/>
  <c r="C4065"/>
  <c r="E316"/>
  <c r="C317"/>
  <c r="E3711"/>
  <c r="C3712"/>
  <c r="E3712"/>
  <c r="E4312"/>
  <c r="C4313"/>
  <c r="E4313"/>
  <c r="E2583"/>
  <c r="C2584"/>
  <c r="E1623"/>
  <c r="C1624"/>
  <c r="E2461"/>
  <c r="C2462"/>
  <c r="E354"/>
  <c r="C355"/>
  <c r="E757"/>
  <c r="C758"/>
  <c r="E2529"/>
  <c r="C2530"/>
  <c r="C629"/>
  <c r="E628"/>
  <c r="C3673"/>
  <c r="E3672"/>
  <c r="E4910"/>
  <c r="C4911"/>
  <c r="E44"/>
  <c r="C45"/>
  <c r="C5012"/>
  <c r="E5011"/>
  <c r="E1268"/>
  <c r="C1269"/>
  <c r="E5290"/>
  <c r="C5291"/>
  <c r="E5291"/>
  <c r="E4781"/>
  <c r="C4782"/>
  <c r="E3771"/>
  <c r="C3772"/>
  <c r="E3218"/>
  <c r="C3219"/>
  <c r="E3219"/>
  <c r="E5182"/>
  <c r="C5183"/>
  <c r="E5367"/>
  <c r="C5368"/>
  <c r="E5242"/>
  <c r="C5243"/>
  <c r="E4389"/>
  <c r="C4390"/>
  <c r="C829"/>
  <c r="E828"/>
  <c r="C1174"/>
  <c r="E1173"/>
  <c r="E3399"/>
  <c r="C3400"/>
  <c r="E2701"/>
  <c r="C2702"/>
  <c r="E2170"/>
  <c r="C2171"/>
  <c r="E3874"/>
  <c r="C3875"/>
  <c r="E3894"/>
  <c r="C3895"/>
  <c r="E3416"/>
  <c r="C3417"/>
  <c r="E3417"/>
  <c r="E889"/>
  <c r="C890"/>
  <c r="E2163"/>
  <c r="C2164"/>
  <c r="E2164"/>
  <c r="E4150"/>
  <c r="C4151"/>
  <c r="E5331"/>
  <c r="C5332"/>
  <c r="E2108"/>
  <c r="C2109"/>
  <c r="E2109"/>
  <c r="E999"/>
  <c r="C1000"/>
  <c r="E3581"/>
  <c r="C3582"/>
  <c r="C807"/>
  <c r="E806"/>
  <c r="C3725"/>
  <c r="E3724"/>
  <c r="E2060"/>
  <c r="C2061"/>
  <c r="E2061"/>
  <c r="E3801"/>
  <c r="C3802"/>
  <c r="E3802"/>
  <c r="E2709"/>
  <c r="C2710"/>
  <c r="E4865"/>
  <c r="C4866"/>
  <c r="E2374"/>
  <c r="C2375"/>
  <c r="E2012"/>
  <c r="C2013"/>
  <c r="E2310"/>
  <c r="C2311"/>
  <c r="E1474"/>
  <c r="C1475"/>
  <c r="E2752"/>
  <c r="C2753"/>
  <c r="E856"/>
  <c r="C857"/>
  <c r="E2819"/>
  <c r="C2820"/>
  <c r="E2342"/>
  <c r="C2343"/>
  <c r="E5104"/>
  <c r="C5105"/>
  <c r="E3541"/>
  <c r="C3542"/>
  <c r="C112"/>
  <c r="E111"/>
  <c r="C3653"/>
  <c r="E3652"/>
  <c r="C3386"/>
  <c r="E3386"/>
  <c r="E3385"/>
  <c r="C655"/>
  <c r="E654"/>
  <c r="E404"/>
  <c r="C405"/>
  <c r="E2860"/>
  <c r="C2861"/>
  <c r="E5379"/>
  <c r="C5380"/>
  <c r="E3283"/>
  <c r="C3284"/>
  <c r="E2547"/>
  <c r="C2548"/>
  <c r="E5037"/>
  <c r="C5038"/>
  <c r="E2358"/>
  <c r="C2359"/>
  <c r="E3855"/>
  <c r="C3856"/>
  <c r="E3856"/>
  <c r="E1018"/>
  <c r="C1019"/>
  <c r="E5158"/>
  <c r="C5159"/>
  <c r="E3811"/>
  <c r="C3812"/>
  <c r="C3640"/>
  <c r="E3639"/>
  <c r="C1797"/>
  <c r="E1796"/>
  <c r="C1130"/>
  <c r="E1129"/>
  <c r="C1579"/>
  <c r="E1578"/>
  <c r="E3864"/>
  <c r="C3865"/>
  <c r="E3101"/>
  <c r="C3102"/>
  <c r="E2140"/>
  <c r="C2141"/>
  <c r="E3592"/>
  <c r="C3593"/>
  <c r="E452"/>
  <c r="C453"/>
  <c r="E3083"/>
  <c r="C3084"/>
  <c r="E5069"/>
  <c r="C5070"/>
  <c r="E2687"/>
  <c r="C2688"/>
  <c r="E3246"/>
  <c r="C3247"/>
  <c r="E3247"/>
  <c r="E5151"/>
  <c r="C5152"/>
  <c r="E5152"/>
  <c r="E3843"/>
  <c r="C3844"/>
  <c r="C585"/>
  <c r="E584"/>
  <c r="E4117"/>
  <c r="C4118"/>
  <c r="C4971"/>
  <c r="E4970"/>
  <c r="E174"/>
  <c r="C175"/>
  <c r="E3253"/>
  <c r="C3254"/>
  <c r="E3084"/>
  <c r="C3085"/>
  <c r="C3594"/>
  <c r="E3593"/>
  <c r="E1019"/>
  <c r="C1020"/>
  <c r="E5380"/>
  <c r="C5381"/>
  <c r="E112"/>
  <c r="C113"/>
  <c r="C176"/>
  <c r="E175"/>
  <c r="E4118"/>
  <c r="C4119"/>
  <c r="E3844"/>
  <c r="C3845"/>
  <c r="E5070"/>
  <c r="C5071"/>
  <c r="E453"/>
  <c r="C454"/>
  <c r="E2141"/>
  <c r="C2142"/>
  <c r="E3865"/>
  <c r="C3866"/>
  <c r="E5159"/>
  <c r="C5160"/>
  <c r="C5039"/>
  <c r="E5038"/>
  <c r="C3285"/>
  <c r="E3284"/>
  <c r="E2861"/>
  <c r="C2862"/>
  <c r="E3653"/>
  <c r="C3654"/>
  <c r="E3725"/>
  <c r="C3726"/>
  <c r="E829"/>
  <c r="C830"/>
  <c r="C5013"/>
  <c r="E5012"/>
  <c r="E4911"/>
  <c r="C4912"/>
  <c r="C759"/>
  <c r="E758"/>
  <c r="C2463"/>
  <c r="E2462"/>
  <c r="C2585"/>
  <c r="E2584"/>
  <c r="C4066"/>
  <c r="E4065"/>
  <c r="E2877"/>
  <c r="C2878"/>
  <c r="E5131"/>
  <c r="C5132"/>
  <c r="E2123"/>
  <c r="C2124"/>
  <c r="C3482"/>
  <c r="E3482"/>
  <c r="E3481"/>
  <c r="E2843"/>
  <c r="C2844"/>
  <c r="E2803"/>
  <c r="C2804"/>
  <c r="E2804"/>
  <c r="C3329"/>
  <c r="E3328"/>
  <c r="C4841"/>
  <c r="E4840"/>
  <c r="C248"/>
  <c r="E247"/>
  <c r="C142"/>
  <c r="E141"/>
  <c r="C4885"/>
  <c r="E4884"/>
  <c r="E4679"/>
  <c r="C521"/>
  <c r="E520"/>
  <c r="E3162"/>
  <c r="C3163"/>
  <c r="E4252"/>
  <c r="C4253"/>
  <c r="E2907"/>
  <c r="C2908"/>
  <c r="E2908"/>
  <c r="C2521"/>
  <c r="E2520"/>
  <c r="E2727"/>
  <c r="C2728"/>
  <c r="E3153"/>
  <c r="C3154"/>
  <c r="E3962"/>
  <c r="C3963"/>
  <c r="E3986"/>
  <c r="C3987"/>
  <c r="E3193"/>
  <c r="C3194"/>
  <c r="E1976"/>
  <c r="C1975"/>
  <c r="E3619"/>
  <c r="C3620"/>
  <c r="E3689"/>
  <c r="C3690"/>
  <c r="E3133"/>
  <c r="C3134"/>
  <c r="E4946"/>
  <c r="C4947"/>
  <c r="E4024"/>
  <c r="C4025"/>
  <c r="E4025"/>
  <c r="E1062"/>
  <c r="C1063"/>
  <c r="E8"/>
  <c r="C7"/>
  <c r="E7"/>
  <c r="E2304"/>
  <c r="C2305"/>
  <c r="E2305"/>
  <c r="E1102"/>
  <c r="C1103"/>
  <c r="E585"/>
  <c r="C586"/>
  <c r="E1797"/>
  <c r="C1798"/>
  <c r="E3542"/>
  <c r="C3543"/>
  <c r="E2343"/>
  <c r="C2344"/>
  <c r="E857"/>
  <c r="C858"/>
  <c r="E1475"/>
  <c r="C1476"/>
  <c r="E2013"/>
  <c r="C2014"/>
  <c r="E4866"/>
  <c r="C4867"/>
  <c r="E3582"/>
  <c r="C3583"/>
  <c r="E4151"/>
  <c r="C4152"/>
  <c r="E890"/>
  <c r="C891"/>
  <c r="E3895"/>
  <c r="C3896"/>
  <c r="E2171"/>
  <c r="C2172"/>
  <c r="E3400"/>
  <c r="C3401"/>
  <c r="C5244"/>
  <c r="E5243"/>
  <c r="E5183"/>
  <c r="C5184"/>
  <c r="E3772"/>
  <c r="C3773"/>
  <c r="E3673"/>
  <c r="C3674"/>
  <c r="E2327"/>
  <c r="C2328"/>
  <c r="E3555"/>
  <c r="C3556"/>
  <c r="E3556"/>
  <c r="E3975"/>
  <c r="C3976"/>
  <c r="C3520"/>
  <c r="E3519"/>
  <c r="E707"/>
  <c r="C708"/>
  <c r="E4852"/>
  <c r="C4853"/>
  <c r="E2915"/>
  <c r="C2916"/>
  <c r="E5201"/>
  <c r="C5202"/>
  <c r="C4559"/>
  <c r="E4558"/>
  <c r="E1407"/>
  <c r="C1408"/>
  <c r="C4424"/>
  <c r="E4423"/>
  <c r="C2541"/>
  <c r="E2541"/>
  <c r="E2540"/>
  <c r="C4278"/>
  <c r="E4277"/>
  <c r="C4266"/>
  <c r="E4265"/>
  <c r="C2451"/>
  <c r="E2450"/>
  <c r="E3173"/>
  <c r="C3174"/>
  <c r="E4032"/>
  <c r="C4033"/>
  <c r="E3142"/>
  <c r="C3143"/>
  <c r="E3366"/>
  <c r="C3367"/>
  <c r="E3232"/>
  <c r="C3233"/>
  <c r="C4100"/>
  <c r="E4099"/>
  <c r="C3303"/>
  <c r="E3302"/>
  <c r="C1292"/>
  <c r="E1291"/>
  <c r="C2503"/>
  <c r="E2502"/>
  <c r="C2431"/>
  <c r="E2430"/>
  <c r="C2549"/>
  <c r="E2548"/>
  <c r="C1175"/>
  <c r="E1174"/>
  <c r="E45"/>
  <c r="C46"/>
  <c r="C2531"/>
  <c r="E2530"/>
  <c r="C356"/>
  <c r="E355"/>
  <c r="C1625"/>
  <c r="E1624"/>
  <c r="C318"/>
  <c r="E317"/>
  <c r="C1697"/>
  <c r="E1696"/>
  <c r="E1323"/>
  <c r="C1324"/>
  <c r="E3834"/>
  <c r="C3835"/>
  <c r="E1533"/>
  <c r="C1534"/>
  <c r="E1437"/>
  <c r="C1438"/>
  <c r="E4192"/>
  <c r="C4193"/>
  <c r="C683"/>
  <c r="E682"/>
  <c r="C3469"/>
  <c r="E3468"/>
  <c r="C286"/>
  <c r="E285"/>
  <c r="C378"/>
  <c r="E377"/>
  <c r="C2417"/>
  <c r="E2416"/>
  <c r="C3267"/>
  <c r="E3266"/>
  <c r="E5321"/>
  <c r="C5322"/>
  <c r="E1077"/>
  <c r="C1078"/>
  <c r="E3122"/>
  <c r="C3123"/>
  <c r="C1831"/>
  <c r="E1830"/>
  <c r="C1308"/>
  <c r="E1307"/>
  <c r="E5347"/>
  <c r="C5348"/>
  <c r="E1384"/>
  <c r="C1385"/>
  <c r="E2205"/>
  <c r="C2206"/>
  <c r="E4223"/>
  <c r="C4224"/>
  <c r="E1490"/>
  <c r="C1491"/>
  <c r="E3784"/>
  <c r="C3785"/>
  <c r="E3785"/>
  <c r="C3410"/>
  <c r="E3409"/>
  <c r="E3602"/>
  <c r="C3603"/>
  <c r="E3756"/>
  <c r="C3757"/>
  <c r="E5095"/>
  <c r="C5096"/>
  <c r="E3929"/>
  <c r="C3930"/>
  <c r="E3111"/>
  <c r="C3112"/>
  <c r="E3184"/>
  <c r="C3185"/>
  <c r="C3569"/>
  <c r="E3568"/>
  <c r="E3488"/>
  <c r="C3489"/>
  <c r="E1895"/>
  <c r="C1896"/>
  <c r="C4972"/>
  <c r="E4971"/>
  <c r="E1579"/>
  <c r="C1580"/>
  <c r="C3255"/>
  <c r="E3254"/>
  <c r="E2688"/>
  <c r="C2689"/>
  <c r="E3102"/>
  <c r="C3103"/>
  <c r="E3812"/>
  <c r="C3813"/>
  <c r="C2360"/>
  <c r="E2359"/>
  <c r="E405"/>
  <c r="C406"/>
  <c r="E807"/>
  <c r="C808"/>
  <c r="E1130"/>
  <c r="C1131"/>
  <c r="C3641"/>
  <c r="E3640"/>
  <c r="E655"/>
  <c r="C656"/>
  <c r="E5105"/>
  <c r="C5106"/>
  <c r="E2820"/>
  <c r="C2821"/>
  <c r="E2753"/>
  <c r="C2754"/>
  <c r="E2311"/>
  <c r="C2312"/>
  <c r="E2375"/>
  <c r="C2376"/>
  <c r="E2710"/>
  <c r="C2711"/>
  <c r="E1000"/>
  <c r="C1001"/>
  <c r="E5332"/>
  <c r="C5333"/>
  <c r="E5333"/>
  <c r="E3875"/>
  <c r="C3876"/>
  <c r="E2702"/>
  <c r="C2703"/>
  <c r="E2703"/>
  <c r="C4391"/>
  <c r="E4390"/>
  <c r="E5368"/>
  <c r="C5369"/>
  <c r="C4783"/>
  <c r="E4782"/>
  <c r="C1270"/>
  <c r="E1269"/>
  <c r="E629"/>
  <c r="C630"/>
  <c r="E4052"/>
  <c r="C4053"/>
  <c r="E573"/>
  <c r="C574"/>
  <c r="E539"/>
  <c r="C540"/>
  <c r="E21"/>
  <c r="C22"/>
  <c r="E789"/>
  <c r="C790"/>
  <c r="C4302"/>
  <c r="E4301"/>
  <c r="C4490"/>
  <c r="E4489"/>
  <c r="E3915"/>
  <c r="C3916"/>
  <c r="E1365"/>
  <c r="C1366"/>
  <c r="E2068"/>
  <c r="C2069"/>
  <c r="C3425"/>
  <c r="E3424"/>
  <c r="E928"/>
  <c r="C929"/>
  <c r="C1781"/>
  <c r="E1780"/>
  <c r="C1721"/>
  <c r="E1720"/>
  <c r="C1202"/>
  <c r="E1201"/>
  <c r="C4292"/>
  <c r="E4292"/>
  <c r="E4291"/>
  <c r="C5226"/>
  <c r="E5225"/>
  <c r="E2084"/>
  <c r="C2085"/>
  <c r="E3943"/>
  <c r="C3944"/>
  <c r="E2835"/>
  <c r="C2836"/>
  <c r="E2836"/>
  <c r="E4241"/>
  <c r="C4242"/>
  <c r="E4242"/>
  <c r="C4821"/>
  <c r="E4820"/>
  <c r="C1663"/>
  <c r="E1662"/>
  <c r="C1755"/>
  <c r="E1754"/>
  <c r="C224"/>
  <c r="E223"/>
  <c r="C2393"/>
  <c r="E2392"/>
  <c r="C198"/>
  <c r="E197"/>
  <c r="E2711"/>
  <c r="C2712"/>
  <c r="E2821"/>
  <c r="C2822"/>
  <c r="C657"/>
  <c r="E656"/>
  <c r="E3813"/>
  <c r="C3814"/>
  <c r="E2689"/>
  <c r="C2690"/>
  <c r="C1581"/>
  <c r="E1580"/>
  <c r="C3411"/>
  <c r="E3411"/>
  <c r="E3410"/>
  <c r="E1831"/>
  <c r="C1832"/>
  <c r="E3267"/>
  <c r="C3268"/>
  <c r="E3268"/>
  <c r="E378"/>
  <c r="C379"/>
  <c r="E3469"/>
  <c r="C3470"/>
  <c r="E318"/>
  <c r="C319"/>
  <c r="E356"/>
  <c r="C357"/>
  <c r="E2549"/>
  <c r="C2550"/>
  <c r="E2503"/>
  <c r="C2504"/>
  <c r="E3303"/>
  <c r="C3304"/>
  <c r="E3304"/>
  <c r="E4266"/>
  <c r="C4267"/>
  <c r="E4267"/>
  <c r="E4853"/>
  <c r="C4854"/>
  <c r="C3675"/>
  <c r="E3674"/>
  <c r="E5184"/>
  <c r="C5185"/>
  <c r="E5132"/>
  <c r="C5133"/>
  <c r="E4912"/>
  <c r="C4913"/>
  <c r="E830"/>
  <c r="C831"/>
  <c r="C3655"/>
  <c r="E3654"/>
  <c r="E5160"/>
  <c r="C5161"/>
  <c r="E2142"/>
  <c r="C2143"/>
  <c r="E5071"/>
  <c r="C5072"/>
  <c r="E5381"/>
  <c r="C5382"/>
  <c r="E5382"/>
  <c r="E3944"/>
  <c r="C3945"/>
  <c r="E1366"/>
  <c r="C1367"/>
  <c r="C541"/>
  <c r="E540"/>
  <c r="E5369"/>
  <c r="C5370"/>
  <c r="E5370"/>
  <c r="E2312"/>
  <c r="C2313"/>
  <c r="E1755"/>
  <c r="C1756"/>
  <c r="E1721"/>
  <c r="C1722"/>
  <c r="E4302"/>
  <c r="C4303"/>
  <c r="E4783"/>
  <c r="C4784"/>
  <c r="E4391"/>
  <c r="C4392"/>
  <c r="C3642"/>
  <c r="E3641"/>
  <c r="E2360"/>
  <c r="C2361"/>
  <c r="E3255"/>
  <c r="C3256"/>
  <c r="C4973"/>
  <c r="E4972"/>
  <c r="C3490"/>
  <c r="E3489"/>
  <c r="E3185"/>
  <c r="C3186"/>
  <c r="E3186"/>
  <c r="E3930"/>
  <c r="C3931"/>
  <c r="E3931"/>
  <c r="E3757"/>
  <c r="C3758"/>
  <c r="E1491"/>
  <c r="C1492"/>
  <c r="E2206"/>
  <c r="C2207"/>
  <c r="E5348"/>
  <c r="C5349"/>
  <c r="E1078"/>
  <c r="C1079"/>
  <c r="E4193"/>
  <c r="C4194"/>
  <c r="E1534"/>
  <c r="C1535"/>
  <c r="E1324"/>
  <c r="C1325"/>
  <c r="E46"/>
  <c r="C47"/>
  <c r="E3233"/>
  <c r="C3234"/>
  <c r="E3143"/>
  <c r="C3144"/>
  <c r="E3174"/>
  <c r="C3175"/>
  <c r="E1408"/>
  <c r="C1409"/>
  <c r="E5202"/>
  <c r="C5203"/>
  <c r="E5244"/>
  <c r="C5245"/>
  <c r="E5245"/>
  <c r="E3401"/>
  <c r="C3402"/>
  <c r="E3896"/>
  <c r="C3897"/>
  <c r="E4152"/>
  <c r="C4153"/>
  <c r="E4867"/>
  <c r="C4868"/>
  <c r="E1476"/>
  <c r="C1477"/>
  <c r="E2344"/>
  <c r="C2345"/>
  <c r="C1799"/>
  <c r="E1798"/>
  <c r="C1104"/>
  <c r="E1103"/>
  <c r="E3134"/>
  <c r="C3135"/>
  <c r="E3135"/>
  <c r="C3621"/>
  <c r="E3620"/>
  <c r="E3194"/>
  <c r="C3195"/>
  <c r="E3963"/>
  <c r="C3964"/>
  <c r="E2728"/>
  <c r="C2729"/>
  <c r="E3163"/>
  <c r="C3164"/>
  <c r="E4885"/>
  <c r="C4886"/>
  <c r="E248"/>
  <c r="C249"/>
  <c r="E3329"/>
  <c r="C3330"/>
  <c r="E2585"/>
  <c r="C2586"/>
  <c r="E759"/>
  <c r="C760"/>
  <c r="C5014"/>
  <c r="E5013"/>
  <c r="E5039"/>
  <c r="C5040"/>
  <c r="C791"/>
  <c r="E790"/>
  <c r="C1132"/>
  <c r="E1131"/>
  <c r="C23"/>
  <c r="E22"/>
  <c r="E1001"/>
  <c r="C1002"/>
  <c r="C3570"/>
  <c r="E3569"/>
  <c r="E1308"/>
  <c r="C1309"/>
  <c r="E2417"/>
  <c r="C2418"/>
  <c r="E286"/>
  <c r="C287"/>
  <c r="E683"/>
  <c r="C684"/>
  <c r="E1697"/>
  <c r="C1698"/>
  <c r="E1625"/>
  <c r="C1626"/>
  <c r="E2531"/>
  <c r="C2532"/>
  <c r="C1176"/>
  <c r="E1175"/>
  <c r="E2431"/>
  <c r="C2432"/>
  <c r="E1292"/>
  <c r="C1293"/>
  <c r="C4101"/>
  <c r="E4100"/>
  <c r="E2451"/>
  <c r="C2452"/>
  <c r="E4278"/>
  <c r="C4279"/>
  <c r="E4424"/>
  <c r="C4425"/>
  <c r="E4559"/>
  <c r="C4560"/>
  <c r="C709"/>
  <c r="E708"/>
  <c r="E3976"/>
  <c r="C3977"/>
  <c r="C2329"/>
  <c r="E2328"/>
  <c r="E3773"/>
  <c r="C3774"/>
  <c r="E1977"/>
  <c r="C1976"/>
  <c r="E2521"/>
  <c r="C2522"/>
  <c r="E521"/>
  <c r="C522"/>
  <c r="E2844"/>
  <c r="C2845"/>
  <c r="E2124"/>
  <c r="C2125"/>
  <c r="E2878"/>
  <c r="C2879"/>
  <c r="C3727"/>
  <c r="E3726"/>
  <c r="E2862"/>
  <c r="C2863"/>
  <c r="E3866"/>
  <c r="C3867"/>
  <c r="E454"/>
  <c r="C455"/>
  <c r="E3845"/>
  <c r="C3846"/>
  <c r="C4120"/>
  <c r="E4119"/>
  <c r="C114"/>
  <c r="E113"/>
  <c r="E1020"/>
  <c r="C1021"/>
  <c r="E3085"/>
  <c r="C3086"/>
  <c r="C4054"/>
  <c r="E4054"/>
  <c r="E4053"/>
  <c r="E406"/>
  <c r="C407"/>
  <c r="E2393"/>
  <c r="C2394"/>
  <c r="E4821"/>
  <c r="C4822"/>
  <c r="E2085"/>
  <c r="C2086"/>
  <c r="E2086"/>
  <c r="E929"/>
  <c r="C930"/>
  <c r="E2069"/>
  <c r="C2070"/>
  <c r="E3916"/>
  <c r="C3917"/>
  <c r="E3917"/>
  <c r="C575"/>
  <c r="E574"/>
  <c r="C631"/>
  <c r="E630"/>
  <c r="E3876"/>
  <c r="C3877"/>
  <c r="E2376"/>
  <c r="C2377"/>
  <c r="E2754"/>
  <c r="C2755"/>
  <c r="E5106"/>
  <c r="C5107"/>
  <c r="C809"/>
  <c r="E808"/>
  <c r="E3103"/>
  <c r="C3104"/>
  <c r="E3104"/>
  <c r="E198"/>
  <c r="C199"/>
  <c r="E224"/>
  <c r="C225"/>
  <c r="E1663"/>
  <c r="C1664"/>
  <c r="E5226"/>
  <c r="C5227"/>
  <c r="E5227"/>
  <c r="E1202"/>
  <c r="C1203"/>
  <c r="E1781"/>
  <c r="C1782"/>
  <c r="C3426"/>
  <c r="E3425"/>
  <c r="E4490"/>
  <c r="C4491"/>
  <c r="E1270"/>
  <c r="C1271"/>
  <c r="C1897"/>
  <c r="E1896"/>
  <c r="E3112"/>
  <c r="C3113"/>
  <c r="E5096"/>
  <c r="C5097"/>
  <c r="C3604"/>
  <c r="E3603"/>
  <c r="E4224"/>
  <c r="C4225"/>
  <c r="E1385"/>
  <c r="C1386"/>
  <c r="E3123"/>
  <c r="C3124"/>
  <c r="E5322"/>
  <c r="C5323"/>
  <c r="E1438"/>
  <c r="C1439"/>
  <c r="E3835"/>
  <c r="C3836"/>
  <c r="E3367"/>
  <c r="C3368"/>
  <c r="E4033"/>
  <c r="C4034"/>
  <c r="E2916"/>
  <c r="C2917"/>
  <c r="C3521"/>
  <c r="E3520"/>
  <c r="E2172"/>
  <c r="C2173"/>
  <c r="E891"/>
  <c r="C892"/>
  <c r="E3583"/>
  <c r="C3584"/>
  <c r="E2014"/>
  <c r="C2015"/>
  <c r="E858"/>
  <c r="C859"/>
  <c r="E3543"/>
  <c r="C3544"/>
  <c r="C587"/>
  <c r="E586"/>
  <c r="E1063"/>
  <c r="C1064"/>
  <c r="E4947"/>
  <c r="C4948"/>
  <c r="C3691"/>
  <c r="E3690"/>
  <c r="E3987"/>
  <c r="C3988"/>
  <c r="E3154"/>
  <c r="C3155"/>
  <c r="E3155"/>
  <c r="E4253"/>
  <c r="C4254"/>
  <c r="E142"/>
  <c r="C143"/>
  <c r="E4841"/>
  <c r="C4842"/>
  <c r="C4067"/>
  <c r="E4066"/>
  <c r="E2463"/>
  <c r="C2464"/>
  <c r="E3285"/>
  <c r="C3286"/>
  <c r="E176"/>
  <c r="C177"/>
  <c r="E3594"/>
  <c r="C3595"/>
  <c r="E859"/>
  <c r="C860"/>
  <c r="E1439"/>
  <c r="C1440"/>
  <c r="E3426"/>
  <c r="C3427"/>
  <c r="E575"/>
  <c r="C576"/>
  <c r="E455"/>
  <c r="C456"/>
  <c r="E2863"/>
  <c r="C2864"/>
  <c r="E2879"/>
  <c r="C2880"/>
  <c r="E2845"/>
  <c r="C2846"/>
  <c r="C2523"/>
  <c r="E2523"/>
  <c r="E2522"/>
  <c r="E3774"/>
  <c r="C3775"/>
  <c r="E3977"/>
  <c r="C4561"/>
  <c r="E4560"/>
  <c r="C4280"/>
  <c r="E4279"/>
  <c r="C2433"/>
  <c r="E2432"/>
  <c r="C2533"/>
  <c r="E2533"/>
  <c r="E2532"/>
  <c r="C1699"/>
  <c r="E1698"/>
  <c r="C288"/>
  <c r="E287"/>
  <c r="C1310"/>
  <c r="E1309"/>
  <c r="E1002"/>
  <c r="C1003"/>
  <c r="C5015"/>
  <c r="E5014"/>
  <c r="E3621"/>
  <c r="C3622"/>
  <c r="C1105"/>
  <c r="E1104"/>
  <c r="C3257"/>
  <c r="E3256"/>
  <c r="C4785"/>
  <c r="E4784"/>
  <c r="C1723"/>
  <c r="E1722"/>
  <c r="E2313"/>
  <c r="C2314"/>
  <c r="E3945"/>
  <c r="C3946"/>
  <c r="E3946"/>
  <c r="E3655"/>
  <c r="C3656"/>
  <c r="E4854"/>
  <c r="C4855"/>
  <c r="C2551"/>
  <c r="E2550"/>
  <c r="C320"/>
  <c r="E319"/>
  <c r="C380"/>
  <c r="E379"/>
  <c r="C1833"/>
  <c r="E1832"/>
  <c r="E3814"/>
  <c r="C3815"/>
  <c r="E2822"/>
  <c r="C2823"/>
  <c r="C1665"/>
  <c r="E1664"/>
  <c r="E2755"/>
  <c r="C2756"/>
  <c r="E3877"/>
  <c r="C3878"/>
  <c r="E2070"/>
  <c r="C2071"/>
  <c r="C2395"/>
  <c r="E2394"/>
  <c r="E1021"/>
  <c r="C1022"/>
  <c r="E3727"/>
  <c r="C3728"/>
  <c r="E1978"/>
  <c r="C1977"/>
  <c r="E2329"/>
  <c r="C2330"/>
  <c r="E709"/>
  <c r="C710"/>
  <c r="E1176"/>
  <c r="C1177"/>
  <c r="E3570"/>
  <c r="C3571"/>
  <c r="E23"/>
  <c r="C24"/>
  <c r="E791"/>
  <c r="C792"/>
  <c r="C2587"/>
  <c r="E2586"/>
  <c r="C250"/>
  <c r="E249"/>
  <c r="E3164"/>
  <c r="C3165"/>
  <c r="E3165"/>
  <c r="C3965"/>
  <c r="E3964"/>
  <c r="E2345"/>
  <c r="C2346"/>
  <c r="E4868"/>
  <c r="C4869"/>
  <c r="E3897"/>
  <c r="C3898"/>
  <c r="E3402"/>
  <c r="C3403"/>
  <c r="E5203"/>
  <c r="C5204"/>
  <c r="E3175"/>
  <c r="C3176"/>
  <c r="E3176"/>
  <c r="E3234"/>
  <c r="C3235"/>
  <c r="E1325"/>
  <c r="C1326"/>
  <c r="E4194"/>
  <c r="C4195"/>
  <c r="E5349"/>
  <c r="C5350"/>
  <c r="E1492"/>
  <c r="C1493"/>
  <c r="C4974"/>
  <c r="E4973"/>
  <c r="E2143"/>
  <c r="C2144"/>
  <c r="E4913"/>
  <c r="C4914"/>
  <c r="E5185"/>
  <c r="C5186"/>
  <c r="E657"/>
  <c r="C658"/>
  <c r="E4254"/>
  <c r="C4255"/>
  <c r="E4255"/>
  <c r="E2173"/>
  <c r="C2174"/>
  <c r="E3124"/>
  <c r="C3125"/>
  <c r="E3125"/>
  <c r="C4068"/>
  <c r="E4067"/>
  <c r="E3691"/>
  <c r="C3692"/>
  <c r="E3521"/>
  <c r="C3522"/>
  <c r="E3604"/>
  <c r="C3605"/>
  <c r="C1204"/>
  <c r="E1203"/>
  <c r="C200"/>
  <c r="E199"/>
  <c r="E3595"/>
  <c r="C3596"/>
  <c r="E3596"/>
  <c r="C3287"/>
  <c r="E3286"/>
  <c r="C144"/>
  <c r="E143"/>
  <c r="E1064"/>
  <c r="C1065"/>
  <c r="E3544"/>
  <c r="C3545"/>
  <c r="E2015"/>
  <c r="C2016"/>
  <c r="E892"/>
  <c r="C893"/>
  <c r="C4035"/>
  <c r="E4034"/>
  <c r="E3836"/>
  <c r="C3837"/>
  <c r="E3837"/>
  <c r="E5323"/>
  <c r="C5324"/>
  <c r="E1386"/>
  <c r="C1387"/>
  <c r="E3113"/>
  <c r="C3114"/>
  <c r="C1272"/>
  <c r="E1271"/>
  <c r="E631"/>
  <c r="C632"/>
  <c r="E114"/>
  <c r="C115"/>
  <c r="E3846"/>
  <c r="C3847"/>
  <c r="E3867"/>
  <c r="C3868"/>
  <c r="E3868"/>
  <c r="E2125"/>
  <c r="C2126"/>
  <c r="C523"/>
  <c r="E522"/>
  <c r="C4426"/>
  <c r="E4425"/>
  <c r="C2453"/>
  <c r="E2452"/>
  <c r="C1294"/>
  <c r="E1293"/>
  <c r="C1627"/>
  <c r="E1626"/>
  <c r="C685"/>
  <c r="E684"/>
  <c r="C2419"/>
  <c r="E2418"/>
  <c r="E1799"/>
  <c r="C1800"/>
  <c r="E3758"/>
  <c r="C3759"/>
  <c r="C2362"/>
  <c r="E2361"/>
  <c r="C4393"/>
  <c r="E4392"/>
  <c r="C4304"/>
  <c r="E4303"/>
  <c r="C1757"/>
  <c r="E1756"/>
  <c r="E1367"/>
  <c r="C1368"/>
  <c r="E3675"/>
  <c r="C3676"/>
  <c r="C2505"/>
  <c r="E2504"/>
  <c r="C358"/>
  <c r="E357"/>
  <c r="C3471"/>
  <c r="E3470"/>
  <c r="E2690"/>
  <c r="C2691"/>
  <c r="E2712"/>
  <c r="C2713"/>
  <c r="C178"/>
  <c r="E177"/>
  <c r="C2465"/>
  <c r="E2464"/>
  <c r="C4843"/>
  <c r="E4842"/>
  <c r="E3988"/>
  <c r="C3989"/>
  <c r="E4948"/>
  <c r="C4949"/>
  <c r="E3584"/>
  <c r="C3585"/>
  <c r="E3585"/>
  <c r="E2917"/>
  <c r="C2918"/>
  <c r="E3368"/>
  <c r="C3369"/>
  <c r="E4225"/>
  <c r="C4226"/>
  <c r="E5097"/>
  <c r="C5098"/>
  <c r="E5098"/>
  <c r="E809"/>
  <c r="C810"/>
  <c r="E587"/>
  <c r="C588"/>
  <c r="E1897"/>
  <c r="C1898"/>
  <c r="C4492"/>
  <c r="E4492"/>
  <c r="E4491"/>
  <c r="C1783"/>
  <c r="E1782"/>
  <c r="C226"/>
  <c r="E225"/>
  <c r="E5107"/>
  <c r="C5108"/>
  <c r="E2377"/>
  <c r="C2378"/>
  <c r="E930"/>
  <c r="C931"/>
  <c r="C4823"/>
  <c r="E4822"/>
  <c r="E407"/>
  <c r="C408"/>
  <c r="E3086"/>
  <c r="C3087"/>
  <c r="E3087"/>
  <c r="E4120"/>
  <c r="C4121"/>
  <c r="C4102"/>
  <c r="E4101"/>
  <c r="E1132"/>
  <c r="C1133"/>
  <c r="C5041"/>
  <c r="E5040"/>
  <c r="C761"/>
  <c r="E760"/>
  <c r="C3331"/>
  <c r="E3330"/>
  <c r="C4887"/>
  <c r="E4886"/>
  <c r="E2729"/>
  <c r="C2730"/>
  <c r="E3195"/>
  <c r="C3196"/>
  <c r="E1477"/>
  <c r="C1478"/>
  <c r="C4154"/>
  <c r="E4153"/>
  <c r="E1409"/>
  <c r="C1410"/>
  <c r="E3144"/>
  <c r="C3145"/>
  <c r="E47"/>
  <c r="C48"/>
  <c r="E1535"/>
  <c r="C1536"/>
  <c r="E1079"/>
  <c r="C1080"/>
  <c r="E2207"/>
  <c r="C2208"/>
  <c r="E3490"/>
  <c r="C3491"/>
  <c r="E3642"/>
  <c r="C3643"/>
  <c r="E541"/>
  <c r="C542"/>
  <c r="E5072"/>
  <c r="C5073"/>
  <c r="E5161"/>
  <c r="C5162"/>
  <c r="E831"/>
  <c r="C832"/>
  <c r="E5133"/>
  <c r="C5134"/>
  <c r="E1581"/>
  <c r="C1582"/>
  <c r="E5041"/>
  <c r="C5042"/>
  <c r="E3989"/>
  <c r="C3990"/>
  <c r="E358"/>
  <c r="C359"/>
  <c r="E1368"/>
  <c r="C1369"/>
  <c r="C1801"/>
  <c r="E1800"/>
  <c r="E2126"/>
  <c r="C2127"/>
  <c r="E3847"/>
  <c r="C3848"/>
  <c r="C633"/>
  <c r="E632"/>
  <c r="E3114"/>
  <c r="C3115"/>
  <c r="E3115"/>
  <c r="E5324"/>
  <c r="C5325"/>
  <c r="E5325"/>
  <c r="E2016"/>
  <c r="C2017"/>
  <c r="E1065"/>
  <c r="C1066"/>
  <c r="C3606"/>
  <c r="E3605"/>
  <c r="C3693"/>
  <c r="E3692"/>
  <c r="E5186"/>
  <c r="C5187"/>
  <c r="E2144"/>
  <c r="C2145"/>
  <c r="E1493"/>
  <c r="C1494"/>
  <c r="E4195"/>
  <c r="C4196"/>
  <c r="E3235"/>
  <c r="C3236"/>
  <c r="E3236"/>
  <c r="E5204"/>
  <c r="C5205"/>
  <c r="E3965"/>
  <c r="C3966"/>
  <c r="E250"/>
  <c r="C251"/>
  <c r="E1979"/>
  <c r="C1978"/>
  <c r="E2823"/>
  <c r="C2824"/>
  <c r="E4785"/>
  <c r="C4786"/>
  <c r="C1106"/>
  <c r="E1105"/>
  <c r="C5016"/>
  <c r="E5015"/>
  <c r="E1310"/>
  <c r="C1311"/>
  <c r="E1699"/>
  <c r="C1700"/>
  <c r="E2433"/>
  <c r="C2434"/>
  <c r="E4561"/>
  <c r="C4562"/>
  <c r="E3775"/>
  <c r="C3776"/>
  <c r="E2846"/>
  <c r="C2847"/>
  <c r="E2864"/>
  <c r="C2865"/>
  <c r="E2865"/>
  <c r="C577"/>
  <c r="E576"/>
  <c r="E1440"/>
  <c r="C1441"/>
  <c r="J4481"/>
  <c r="N20"/>
  <c r="E3369"/>
  <c r="C3370"/>
  <c r="E5162"/>
  <c r="C5163"/>
  <c r="E1410"/>
  <c r="C1411"/>
  <c r="E1783"/>
  <c r="C1784"/>
  <c r="E4843"/>
  <c r="C4844"/>
  <c r="E178"/>
  <c r="C179"/>
  <c r="E2691"/>
  <c r="C2692"/>
  <c r="C3677"/>
  <c r="E3676"/>
  <c r="E1757"/>
  <c r="C1758"/>
  <c r="E4393"/>
  <c r="C4394"/>
  <c r="E2419"/>
  <c r="C2420"/>
  <c r="E1627"/>
  <c r="C1628"/>
  <c r="E2453"/>
  <c r="C2454"/>
  <c r="E2454"/>
  <c r="E523"/>
  <c r="C524"/>
  <c r="E1272"/>
  <c r="C1273"/>
  <c r="E144"/>
  <c r="C145"/>
  <c r="E1204"/>
  <c r="C1205"/>
  <c r="E4068"/>
  <c r="C4069"/>
  <c r="C4975"/>
  <c r="E4974"/>
  <c r="E3403"/>
  <c r="E4869"/>
  <c r="C4870"/>
  <c r="C793"/>
  <c r="E792"/>
  <c r="C3572"/>
  <c r="E3571"/>
  <c r="C711"/>
  <c r="E710"/>
  <c r="E1022"/>
  <c r="C1023"/>
  <c r="E2071"/>
  <c r="C2072"/>
  <c r="E2756"/>
  <c r="C2757"/>
  <c r="E380"/>
  <c r="C381"/>
  <c r="E2551"/>
  <c r="C2552"/>
  <c r="C3657"/>
  <c r="E3656"/>
  <c r="E2314"/>
  <c r="C2315"/>
  <c r="E4102"/>
  <c r="C4103"/>
  <c r="E5134"/>
  <c r="C5135"/>
  <c r="C543"/>
  <c r="E542"/>
  <c r="C3492"/>
  <c r="E3491"/>
  <c r="E1080"/>
  <c r="C1081"/>
  <c r="E48"/>
  <c r="C49"/>
  <c r="E1478"/>
  <c r="C1479"/>
  <c r="E2730"/>
  <c r="C2731"/>
  <c r="E4154"/>
  <c r="C4155"/>
  <c r="E4887"/>
  <c r="C4888"/>
  <c r="E761"/>
  <c r="C762"/>
  <c r="E4121"/>
  <c r="C4122"/>
  <c r="E408"/>
  <c r="C409"/>
  <c r="E931"/>
  <c r="C932"/>
  <c r="E5108"/>
  <c r="C5109"/>
  <c r="E5109"/>
  <c r="C1899"/>
  <c r="E1898"/>
  <c r="C811"/>
  <c r="E810"/>
  <c r="E4226"/>
  <c r="C4227"/>
  <c r="E4227"/>
  <c r="E2918"/>
  <c r="C2919"/>
  <c r="E4949"/>
  <c r="C4950"/>
  <c r="C3472"/>
  <c r="E3471"/>
  <c r="E2505"/>
  <c r="C2506"/>
  <c r="E2506"/>
  <c r="E3759"/>
  <c r="C3760"/>
  <c r="C116"/>
  <c r="E115"/>
  <c r="E1387"/>
  <c r="C1388"/>
  <c r="E893"/>
  <c r="C894"/>
  <c r="E3545"/>
  <c r="C3546"/>
  <c r="C3523"/>
  <c r="E3522"/>
  <c r="E2174"/>
  <c r="C2175"/>
  <c r="C659"/>
  <c r="E658"/>
  <c r="E4914"/>
  <c r="C4915"/>
  <c r="E4915"/>
  <c r="E5350"/>
  <c r="C5351"/>
  <c r="E1326"/>
  <c r="C1327"/>
  <c r="E2587"/>
  <c r="C2588"/>
  <c r="E2395"/>
  <c r="C2396"/>
  <c r="E1665"/>
  <c r="C1666"/>
  <c r="E3815"/>
  <c r="C3816"/>
  <c r="E1723"/>
  <c r="C1724"/>
  <c r="E3257"/>
  <c r="C3258"/>
  <c r="E3258"/>
  <c r="E288"/>
  <c r="C289"/>
  <c r="E4280"/>
  <c r="C4281"/>
  <c r="E2880"/>
  <c r="C2881"/>
  <c r="E456"/>
  <c r="C457"/>
  <c r="C3428"/>
  <c r="E3427"/>
  <c r="E860"/>
  <c r="C861"/>
  <c r="E3331"/>
  <c r="C3332"/>
  <c r="E2378"/>
  <c r="C2379"/>
  <c r="C589"/>
  <c r="E588"/>
  <c r="C1583"/>
  <c r="E1582"/>
  <c r="E832"/>
  <c r="C833"/>
  <c r="E5073"/>
  <c r="C5074"/>
  <c r="C3644"/>
  <c r="E3643"/>
  <c r="E2208"/>
  <c r="C2209"/>
  <c r="E1536"/>
  <c r="C1537"/>
  <c r="E3145"/>
  <c r="C3146"/>
  <c r="E3146"/>
  <c r="E3196"/>
  <c r="C3197"/>
  <c r="C1134"/>
  <c r="E1133"/>
  <c r="E4823"/>
  <c r="C4824"/>
  <c r="E226"/>
  <c r="C227"/>
  <c r="E2465"/>
  <c r="C2466"/>
  <c r="E2713"/>
  <c r="C2714"/>
  <c r="E4304"/>
  <c r="C4305"/>
  <c r="E4305"/>
  <c r="E2362"/>
  <c r="C2363"/>
  <c r="E685"/>
  <c r="C686"/>
  <c r="E1294"/>
  <c r="C1295"/>
  <c r="E4426"/>
  <c r="C4427"/>
  <c r="E4035"/>
  <c r="C4036"/>
  <c r="E3287"/>
  <c r="C3288"/>
  <c r="E200"/>
  <c r="C201"/>
  <c r="E3898"/>
  <c r="C3899"/>
  <c r="E2346"/>
  <c r="C2347"/>
  <c r="E24"/>
  <c r="C25"/>
  <c r="C1178"/>
  <c r="E1177"/>
  <c r="C2331"/>
  <c r="E2330"/>
  <c r="C3729"/>
  <c r="E3728"/>
  <c r="E3878"/>
  <c r="C3879"/>
  <c r="E3879"/>
  <c r="E1833"/>
  <c r="C1834"/>
  <c r="E320"/>
  <c r="C321"/>
  <c r="E4855"/>
  <c r="C4856"/>
  <c r="E4856"/>
  <c r="C3623"/>
  <c r="E3622"/>
  <c r="E1003"/>
  <c r="C1004"/>
  <c r="E1004"/>
  <c r="C1005"/>
  <c r="C1835"/>
  <c r="E1834"/>
  <c r="E2347"/>
  <c r="C2348"/>
  <c r="C202"/>
  <c r="E201"/>
  <c r="E4036"/>
  <c r="C4037"/>
  <c r="C1296"/>
  <c r="E1295"/>
  <c r="C2364"/>
  <c r="E2363"/>
  <c r="E2714"/>
  <c r="C2715"/>
  <c r="C228"/>
  <c r="E227"/>
  <c r="E2209"/>
  <c r="C2210"/>
  <c r="E5074"/>
  <c r="C5075"/>
  <c r="E2379"/>
  <c r="C2380"/>
  <c r="C3473"/>
  <c r="E3472"/>
  <c r="E811"/>
  <c r="C812"/>
  <c r="E3492"/>
  <c r="C3493"/>
  <c r="E3657"/>
  <c r="C3658"/>
  <c r="E711"/>
  <c r="C712"/>
  <c r="E793"/>
  <c r="C794"/>
  <c r="E3677"/>
  <c r="C3678"/>
  <c r="E3678"/>
  <c r="E1441"/>
  <c r="C1442"/>
  <c r="E3776"/>
  <c r="C3777"/>
  <c r="E3777"/>
  <c r="C2435"/>
  <c r="E2434"/>
  <c r="C1312"/>
  <c r="E1311"/>
  <c r="E2824"/>
  <c r="C2825"/>
  <c r="C252"/>
  <c r="E251"/>
  <c r="E5205"/>
  <c r="C5206"/>
  <c r="E4196"/>
  <c r="C4197"/>
  <c r="E2145"/>
  <c r="C2146"/>
  <c r="E1066"/>
  <c r="C1067"/>
  <c r="E2127"/>
  <c r="C2128"/>
  <c r="E1369"/>
  <c r="C1370"/>
  <c r="C3991"/>
  <c r="E3991"/>
  <c r="E3990"/>
  <c r="E457"/>
  <c r="C458"/>
  <c r="C382"/>
  <c r="E381"/>
  <c r="E2072"/>
  <c r="C2073"/>
  <c r="C4070"/>
  <c r="E4069"/>
  <c r="C146"/>
  <c r="E145"/>
  <c r="C525"/>
  <c r="E524"/>
  <c r="C1629"/>
  <c r="E1628"/>
  <c r="C4395"/>
  <c r="E4394"/>
  <c r="C180"/>
  <c r="E179"/>
  <c r="C1785"/>
  <c r="E1784"/>
  <c r="E5163"/>
  <c r="C5164"/>
  <c r="E577"/>
  <c r="C578"/>
  <c r="E578"/>
  <c r="E5016"/>
  <c r="C5017"/>
  <c r="E1980"/>
  <c r="C1979"/>
  <c r="C3607"/>
  <c r="E3606"/>
  <c r="E1801"/>
  <c r="C1802"/>
  <c r="E2331"/>
  <c r="C2332"/>
  <c r="C3645"/>
  <c r="E3644"/>
  <c r="E2175"/>
  <c r="C2176"/>
  <c r="C687"/>
  <c r="E686"/>
  <c r="E1537"/>
  <c r="C1538"/>
  <c r="E659"/>
  <c r="C660"/>
  <c r="E3523"/>
  <c r="C3524"/>
  <c r="E116"/>
  <c r="C117"/>
  <c r="E1899"/>
  <c r="C1900"/>
  <c r="E543"/>
  <c r="C544"/>
  <c r="E3572"/>
  <c r="C3573"/>
  <c r="C4976"/>
  <c r="E4975"/>
  <c r="E2847"/>
  <c r="C2848"/>
  <c r="E4562"/>
  <c r="I4481"/>
  <c r="M20"/>
  <c r="C1701"/>
  <c r="E1700"/>
  <c r="C4787"/>
  <c r="E4787"/>
  <c r="E4786"/>
  <c r="E3966"/>
  <c r="C3967"/>
  <c r="E1494"/>
  <c r="C1495"/>
  <c r="E5187"/>
  <c r="C5188"/>
  <c r="E2017"/>
  <c r="C2018"/>
  <c r="E3848"/>
  <c r="C3849"/>
  <c r="E3849"/>
  <c r="C360"/>
  <c r="E359"/>
  <c r="C5043"/>
  <c r="E5042"/>
  <c r="E3623"/>
  <c r="C3624"/>
  <c r="E3624"/>
  <c r="E589"/>
  <c r="C590"/>
  <c r="E861"/>
  <c r="C862"/>
  <c r="C4282"/>
  <c r="E4281"/>
  <c r="E3816"/>
  <c r="C3817"/>
  <c r="C2397"/>
  <c r="E2396"/>
  <c r="E1327"/>
  <c r="C1328"/>
  <c r="C3547"/>
  <c r="E3546"/>
  <c r="E1388"/>
  <c r="C1389"/>
  <c r="E3760"/>
  <c r="C3761"/>
  <c r="E2919"/>
  <c r="C2920"/>
  <c r="E409"/>
  <c r="C410"/>
  <c r="E4122"/>
  <c r="C4123"/>
  <c r="C4889"/>
  <c r="E4888"/>
  <c r="E2731"/>
  <c r="C2732"/>
  <c r="E49"/>
  <c r="C50"/>
  <c r="E5135"/>
  <c r="C5136"/>
  <c r="C322"/>
  <c r="E321"/>
  <c r="E25"/>
  <c r="C26"/>
  <c r="E3899"/>
  <c r="C3900"/>
  <c r="C3289"/>
  <c r="E3288"/>
  <c r="C4428"/>
  <c r="E4427"/>
  <c r="C2467"/>
  <c r="E2466"/>
  <c r="C4825"/>
  <c r="E4824"/>
  <c r="E3197"/>
  <c r="C3198"/>
  <c r="E833"/>
  <c r="C834"/>
  <c r="C3333"/>
  <c r="E3332"/>
  <c r="E3428"/>
  <c r="C3429"/>
  <c r="E3729"/>
  <c r="C3730"/>
  <c r="C1179"/>
  <c r="E1178"/>
  <c r="E1134"/>
  <c r="C1135"/>
  <c r="E1583"/>
  <c r="C1584"/>
  <c r="E2881"/>
  <c r="C2882"/>
  <c r="C290"/>
  <c r="E289"/>
  <c r="C1725"/>
  <c r="E1724"/>
  <c r="C1667"/>
  <c r="E1666"/>
  <c r="C2589"/>
  <c r="E2588"/>
  <c r="E5351"/>
  <c r="C5352"/>
  <c r="E894"/>
  <c r="C895"/>
  <c r="E4950"/>
  <c r="C4951"/>
  <c r="E4951"/>
  <c r="E932"/>
  <c r="C933"/>
  <c r="C763"/>
  <c r="E762"/>
  <c r="E4155"/>
  <c r="C4156"/>
  <c r="E1479"/>
  <c r="C1480"/>
  <c r="C1082"/>
  <c r="E1081"/>
  <c r="C4104"/>
  <c r="E4103"/>
  <c r="E2315"/>
  <c r="C2316"/>
  <c r="C2553"/>
  <c r="E2552"/>
  <c r="E2757"/>
  <c r="C2758"/>
  <c r="E1023"/>
  <c r="C1024"/>
  <c r="E4870"/>
  <c r="C4871"/>
  <c r="C1206"/>
  <c r="E1205"/>
  <c r="C1274"/>
  <c r="E1273"/>
  <c r="C2421"/>
  <c r="E2420"/>
  <c r="C1759"/>
  <c r="E1758"/>
  <c r="E2692"/>
  <c r="C2693"/>
  <c r="C4845"/>
  <c r="E4845"/>
  <c r="E4844"/>
  <c r="E1411"/>
  <c r="C1412"/>
  <c r="E3370"/>
  <c r="C3371"/>
  <c r="E1106"/>
  <c r="C1107"/>
  <c r="E3693"/>
  <c r="C3694"/>
  <c r="E633"/>
  <c r="C634"/>
  <c r="E1206"/>
  <c r="C1207"/>
  <c r="E4104"/>
  <c r="C4105"/>
  <c r="E763"/>
  <c r="C764"/>
  <c r="E1667"/>
  <c r="C1668"/>
  <c r="E290"/>
  <c r="C291"/>
  <c r="C1180"/>
  <c r="E1179"/>
  <c r="C3430"/>
  <c r="E3429"/>
  <c r="E834"/>
  <c r="C835"/>
  <c r="E3900"/>
  <c r="C3901"/>
  <c r="E50"/>
  <c r="C51"/>
  <c r="E1389"/>
  <c r="C1390"/>
  <c r="E1328"/>
  <c r="C1329"/>
  <c r="E3817"/>
  <c r="C3818"/>
  <c r="E862"/>
  <c r="C863"/>
  <c r="E2018"/>
  <c r="C2019"/>
  <c r="E1495"/>
  <c r="C1496"/>
  <c r="C545"/>
  <c r="E544"/>
  <c r="C118"/>
  <c r="E117"/>
  <c r="C661"/>
  <c r="E660"/>
  <c r="C1803"/>
  <c r="E1802"/>
  <c r="E1370"/>
  <c r="C1371"/>
  <c r="E1067"/>
  <c r="C1068"/>
  <c r="E4197"/>
  <c r="C4198"/>
  <c r="C713"/>
  <c r="E712"/>
  <c r="C3494"/>
  <c r="E3493"/>
  <c r="E228"/>
  <c r="C229"/>
  <c r="E2364"/>
  <c r="C2365"/>
  <c r="E2421"/>
  <c r="C2422"/>
  <c r="E2422"/>
  <c r="E2553"/>
  <c r="C2554"/>
  <c r="C635"/>
  <c r="E634"/>
  <c r="C1108"/>
  <c r="E1107"/>
  <c r="E1412"/>
  <c r="C1413"/>
  <c r="E2693"/>
  <c r="C2694"/>
  <c r="E1024"/>
  <c r="C1025"/>
  <c r="E1480"/>
  <c r="C1481"/>
  <c r="E5352"/>
  <c r="C5353"/>
  <c r="C1585"/>
  <c r="E1584"/>
  <c r="E3333"/>
  <c r="C3334"/>
  <c r="E2467"/>
  <c r="C2468"/>
  <c r="E3289"/>
  <c r="C3290"/>
  <c r="E4123"/>
  <c r="C4124"/>
  <c r="E2920"/>
  <c r="C2921"/>
  <c r="E3547"/>
  <c r="C3548"/>
  <c r="E2397"/>
  <c r="C2398"/>
  <c r="E4282"/>
  <c r="C4283"/>
  <c r="E5043"/>
  <c r="C5044"/>
  <c r="E1701"/>
  <c r="C1702"/>
  <c r="C3608"/>
  <c r="E3607"/>
  <c r="E180"/>
  <c r="C181"/>
  <c r="E1629"/>
  <c r="C1630"/>
  <c r="E146"/>
  <c r="C147"/>
  <c r="E2435"/>
  <c r="C2436"/>
  <c r="E5075"/>
  <c r="C5076"/>
  <c r="E5076"/>
  <c r="E4037"/>
  <c r="C4038"/>
  <c r="E2348"/>
  <c r="C2349"/>
  <c r="E1005"/>
  <c r="C1006"/>
  <c r="E1759"/>
  <c r="C1760"/>
  <c r="E1274"/>
  <c r="C1275"/>
  <c r="E1082"/>
  <c r="C1083"/>
  <c r="E2589"/>
  <c r="C2590"/>
  <c r="E1725"/>
  <c r="C1726"/>
  <c r="E3198"/>
  <c r="C3199"/>
  <c r="E26"/>
  <c r="C27"/>
  <c r="E5136"/>
  <c r="C5137"/>
  <c r="E2732"/>
  <c r="C2733"/>
  <c r="E3761"/>
  <c r="C3762"/>
  <c r="C591"/>
  <c r="E590"/>
  <c r="E5188"/>
  <c r="C5189"/>
  <c r="E3967"/>
  <c r="C3968"/>
  <c r="E3968"/>
  <c r="E2848"/>
  <c r="C2849"/>
  <c r="C3574"/>
  <c r="E3573"/>
  <c r="C1901"/>
  <c r="E1900"/>
  <c r="C3525"/>
  <c r="E3524"/>
  <c r="E1538"/>
  <c r="C1539"/>
  <c r="E2176"/>
  <c r="C2177"/>
  <c r="C2333"/>
  <c r="E2332"/>
  <c r="E5017"/>
  <c r="C5018"/>
  <c r="E5164"/>
  <c r="C5165"/>
  <c r="E2073"/>
  <c r="C2074"/>
  <c r="E458"/>
  <c r="C459"/>
  <c r="E2128"/>
  <c r="C2129"/>
  <c r="E2146"/>
  <c r="C2147"/>
  <c r="E5206"/>
  <c r="C5207"/>
  <c r="E2825"/>
  <c r="C2826"/>
  <c r="E1442"/>
  <c r="C1443"/>
  <c r="C795"/>
  <c r="E794"/>
  <c r="C3659"/>
  <c r="E3658"/>
  <c r="C813"/>
  <c r="E812"/>
  <c r="E2380"/>
  <c r="C2381"/>
  <c r="E1296"/>
  <c r="C1297"/>
  <c r="E202"/>
  <c r="C203"/>
  <c r="E1835"/>
  <c r="C1836"/>
  <c r="C3695"/>
  <c r="E3695"/>
  <c r="E3694"/>
  <c r="E3371"/>
  <c r="C3372"/>
  <c r="E4871"/>
  <c r="C4872"/>
  <c r="E2758"/>
  <c r="C2759"/>
  <c r="E2316"/>
  <c r="C2317"/>
  <c r="E4156"/>
  <c r="C4157"/>
  <c r="E933"/>
  <c r="C934"/>
  <c r="E895"/>
  <c r="C896"/>
  <c r="E2882"/>
  <c r="C2883"/>
  <c r="C1136"/>
  <c r="E1135"/>
  <c r="C3731"/>
  <c r="E3730"/>
  <c r="E4825"/>
  <c r="C4826"/>
  <c r="E4428"/>
  <c r="C4429"/>
  <c r="E322"/>
  <c r="C323"/>
  <c r="E4889"/>
  <c r="C4890"/>
  <c r="E410"/>
  <c r="C411"/>
  <c r="E360"/>
  <c r="C361"/>
  <c r="C4977"/>
  <c r="E4976"/>
  <c r="E687"/>
  <c r="C688"/>
  <c r="C3646"/>
  <c r="E3645"/>
  <c r="E1981"/>
  <c r="C1980"/>
  <c r="E1785"/>
  <c r="C1786"/>
  <c r="E4395"/>
  <c r="C4396"/>
  <c r="E525"/>
  <c r="C526"/>
  <c r="E4070"/>
  <c r="C4071"/>
  <c r="E382"/>
  <c r="C383"/>
  <c r="E252"/>
  <c r="C253"/>
  <c r="E1312"/>
  <c r="C1313"/>
  <c r="E3473"/>
  <c r="C3474"/>
  <c r="E2210"/>
  <c r="C2211"/>
  <c r="E2715"/>
  <c r="C2716"/>
  <c r="C1787"/>
  <c r="E1786"/>
  <c r="E411"/>
  <c r="C412"/>
  <c r="C324"/>
  <c r="E323"/>
  <c r="C4827"/>
  <c r="E4826"/>
  <c r="E896"/>
  <c r="C897"/>
  <c r="E4157"/>
  <c r="C4158"/>
  <c r="E2759"/>
  <c r="C2760"/>
  <c r="E3372"/>
  <c r="C3373"/>
  <c r="C1837"/>
  <c r="E1836"/>
  <c r="C1298"/>
  <c r="E1297"/>
  <c r="E2826"/>
  <c r="C2827"/>
  <c r="E2147"/>
  <c r="C2148"/>
  <c r="E459"/>
  <c r="C460"/>
  <c r="E5165"/>
  <c r="C5166"/>
  <c r="E1539"/>
  <c r="C1540"/>
  <c r="E2849"/>
  <c r="C2850"/>
  <c r="E5189"/>
  <c r="C5190"/>
  <c r="E2349"/>
  <c r="C2350"/>
  <c r="C148"/>
  <c r="E147"/>
  <c r="C182"/>
  <c r="E181"/>
  <c r="C1703"/>
  <c r="E1702"/>
  <c r="E4283"/>
  <c r="E3548"/>
  <c r="C3549"/>
  <c r="E3549"/>
  <c r="E4124"/>
  <c r="C4125"/>
  <c r="C2469"/>
  <c r="E2468"/>
  <c r="E1481"/>
  <c r="C1482"/>
  <c r="E2694"/>
  <c r="C2695"/>
  <c r="E2695"/>
  <c r="C2555"/>
  <c r="E2554"/>
  <c r="E713"/>
  <c r="C714"/>
  <c r="E1803"/>
  <c r="C1804"/>
  <c r="E118"/>
  <c r="C119"/>
  <c r="E1180"/>
  <c r="C1181"/>
  <c r="C1314"/>
  <c r="E1313"/>
  <c r="C527"/>
  <c r="E526"/>
  <c r="E3659"/>
  <c r="C3660"/>
  <c r="E3525"/>
  <c r="C3526"/>
  <c r="E3574"/>
  <c r="C3575"/>
  <c r="E591"/>
  <c r="C592"/>
  <c r="E2733"/>
  <c r="C2734"/>
  <c r="E27"/>
  <c r="C28"/>
  <c r="C1727"/>
  <c r="E1726"/>
  <c r="C1084"/>
  <c r="E1083"/>
  <c r="C1761"/>
  <c r="E1760"/>
  <c r="E3608"/>
  <c r="C3609"/>
  <c r="E635"/>
  <c r="C636"/>
  <c r="C230"/>
  <c r="E229"/>
  <c r="E1068"/>
  <c r="C1069"/>
  <c r="E1496"/>
  <c r="C1497"/>
  <c r="E863"/>
  <c r="C864"/>
  <c r="E1329"/>
  <c r="C1330"/>
  <c r="E51"/>
  <c r="C52"/>
  <c r="E835"/>
  <c r="C836"/>
  <c r="C1669"/>
  <c r="E1668"/>
  <c r="C4106"/>
  <c r="E4105"/>
  <c r="E1982"/>
  <c r="C1981"/>
  <c r="C4072"/>
  <c r="E4071"/>
  <c r="C362"/>
  <c r="E361"/>
  <c r="E2883"/>
  <c r="C2884"/>
  <c r="E2317"/>
  <c r="C2318"/>
  <c r="E4872"/>
  <c r="C4873"/>
  <c r="C204"/>
  <c r="E203"/>
  <c r="E2381"/>
  <c r="C2382"/>
  <c r="E1443"/>
  <c r="C1444"/>
  <c r="E5207"/>
  <c r="C5208"/>
  <c r="E2129"/>
  <c r="C2130"/>
  <c r="E2074"/>
  <c r="C2075"/>
  <c r="E5018"/>
  <c r="C5019"/>
  <c r="E2177"/>
  <c r="C2178"/>
  <c r="E1006"/>
  <c r="C1007"/>
  <c r="E4038"/>
  <c r="C4039"/>
  <c r="E4039"/>
  <c r="C2437"/>
  <c r="E2436"/>
  <c r="C1631"/>
  <c r="E1630"/>
  <c r="C5045"/>
  <c r="E5044"/>
  <c r="C2399"/>
  <c r="E2398"/>
  <c r="E2921"/>
  <c r="C2922"/>
  <c r="C3291"/>
  <c r="E3290"/>
  <c r="C3335"/>
  <c r="E3334"/>
  <c r="E5353"/>
  <c r="C5354"/>
  <c r="E5354"/>
  <c r="E1025"/>
  <c r="C1026"/>
  <c r="E1413"/>
  <c r="C1414"/>
  <c r="C3495"/>
  <c r="E3494"/>
  <c r="E661"/>
  <c r="C662"/>
  <c r="E545"/>
  <c r="C546"/>
  <c r="E3430"/>
  <c r="C3431"/>
  <c r="E2211"/>
  <c r="C2212"/>
  <c r="C384"/>
  <c r="E383"/>
  <c r="E3731"/>
  <c r="C3732"/>
  <c r="E3732"/>
  <c r="E2716"/>
  <c r="C2717"/>
  <c r="C3475"/>
  <c r="E3475"/>
  <c r="E3474"/>
  <c r="C254"/>
  <c r="E253"/>
  <c r="C4397"/>
  <c r="E4396"/>
  <c r="C689"/>
  <c r="E688"/>
  <c r="C4891"/>
  <c r="E4890"/>
  <c r="C4430"/>
  <c r="E4429"/>
  <c r="E934"/>
  <c r="C935"/>
  <c r="E3646"/>
  <c r="C3647"/>
  <c r="E3647"/>
  <c r="C4978"/>
  <c r="E4977"/>
  <c r="E1136"/>
  <c r="C1137"/>
  <c r="E813"/>
  <c r="C814"/>
  <c r="E795"/>
  <c r="C796"/>
  <c r="E2333"/>
  <c r="C2334"/>
  <c r="E1901"/>
  <c r="C1902"/>
  <c r="E3762"/>
  <c r="C3763"/>
  <c r="E5137"/>
  <c r="C5138"/>
  <c r="E3199"/>
  <c r="C3200"/>
  <c r="C2591"/>
  <c r="E2590"/>
  <c r="C1276"/>
  <c r="E1275"/>
  <c r="E1585"/>
  <c r="C1586"/>
  <c r="C1109"/>
  <c r="E1108"/>
  <c r="C2366"/>
  <c r="E2365"/>
  <c r="E4198"/>
  <c r="C4199"/>
  <c r="E1371"/>
  <c r="C1372"/>
  <c r="E2019"/>
  <c r="C2020"/>
  <c r="E3818"/>
  <c r="C3819"/>
  <c r="E1390"/>
  <c r="C1391"/>
  <c r="E3901"/>
  <c r="C3902"/>
  <c r="C292"/>
  <c r="E291"/>
  <c r="C765"/>
  <c r="E764"/>
  <c r="C1208"/>
  <c r="E1207"/>
  <c r="C797"/>
  <c r="E796"/>
  <c r="E1414"/>
  <c r="C1415"/>
  <c r="E5208"/>
  <c r="C5209"/>
  <c r="E2382"/>
  <c r="C2383"/>
  <c r="E4873"/>
  <c r="C4874"/>
  <c r="E4874"/>
  <c r="E2884"/>
  <c r="C2885"/>
  <c r="E1330"/>
  <c r="C1331"/>
  <c r="C3610"/>
  <c r="E3609"/>
  <c r="E28"/>
  <c r="C29"/>
  <c r="C593"/>
  <c r="E592"/>
  <c r="C3527"/>
  <c r="E3526"/>
  <c r="E2469"/>
  <c r="C2470"/>
  <c r="E2350"/>
  <c r="C2351"/>
  <c r="E2850"/>
  <c r="C2851"/>
  <c r="E2851"/>
  <c r="E5166"/>
  <c r="C5167"/>
  <c r="E2148"/>
  <c r="C2149"/>
  <c r="C3374"/>
  <c r="E3373"/>
  <c r="E4158"/>
  <c r="C4159"/>
  <c r="E412"/>
  <c r="C413"/>
  <c r="E3819"/>
  <c r="C3820"/>
  <c r="C1587"/>
  <c r="E1586"/>
  <c r="E5138"/>
  <c r="C5139"/>
  <c r="E5139"/>
  <c r="C1138"/>
  <c r="E1137"/>
  <c r="E2717"/>
  <c r="C2718"/>
  <c r="C3432"/>
  <c r="E3431"/>
  <c r="E2075"/>
  <c r="C2076"/>
  <c r="E1497"/>
  <c r="C1498"/>
  <c r="E1208"/>
  <c r="C1209"/>
  <c r="E292"/>
  <c r="C293"/>
  <c r="C1110"/>
  <c r="E1109"/>
  <c r="E1276"/>
  <c r="C1277"/>
  <c r="C4979"/>
  <c r="E4978"/>
  <c r="E4891"/>
  <c r="C4892"/>
  <c r="E4397"/>
  <c r="C4398"/>
  <c r="C3496"/>
  <c r="E3495"/>
  <c r="E3335"/>
  <c r="C3336"/>
  <c r="E5045"/>
  <c r="C5046"/>
  <c r="E2437"/>
  <c r="C2438"/>
  <c r="E204"/>
  <c r="C205"/>
  <c r="E362"/>
  <c r="C363"/>
  <c r="E1983"/>
  <c r="C1982"/>
  <c r="E1669"/>
  <c r="C1670"/>
  <c r="E1761"/>
  <c r="C1762"/>
  <c r="E1727"/>
  <c r="C1728"/>
  <c r="E1314"/>
  <c r="C1315"/>
  <c r="E1315"/>
  <c r="C120"/>
  <c r="E119"/>
  <c r="C715"/>
  <c r="E714"/>
  <c r="E1703"/>
  <c r="C1704"/>
  <c r="E148"/>
  <c r="C149"/>
  <c r="E1837"/>
  <c r="C1838"/>
  <c r="E324"/>
  <c r="C325"/>
  <c r="E1787"/>
  <c r="C1788"/>
  <c r="E3902"/>
  <c r="C3903"/>
  <c r="E1372"/>
  <c r="C1373"/>
  <c r="C1903"/>
  <c r="E1902"/>
  <c r="C663"/>
  <c r="E662"/>
  <c r="E2178"/>
  <c r="C2179"/>
  <c r="E836"/>
  <c r="C837"/>
  <c r="E1391"/>
  <c r="C1392"/>
  <c r="E2020"/>
  <c r="C2021"/>
  <c r="E4199"/>
  <c r="C4200"/>
  <c r="E3200"/>
  <c r="C3201"/>
  <c r="E3763"/>
  <c r="C3764"/>
  <c r="C2335"/>
  <c r="E2334"/>
  <c r="C815"/>
  <c r="E814"/>
  <c r="E935"/>
  <c r="C936"/>
  <c r="E2212"/>
  <c r="C2213"/>
  <c r="C547"/>
  <c r="E546"/>
  <c r="E1026"/>
  <c r="C1027"/>
  <c r="E2922"/>
  <c r="C2923"/>
  <c r="E1007"/>
  <c r="C1008"/>
  <c r="E5019"/>
  <c r="C5020"/>
  <c r="E2130"/>
  <c r="C2131"/>
  <c r="E1444"/>
  <c r="C1445"/>
  <c r="E2318"/>
  <c r="C2319"/>
  <c r="E52"/>
  <c r="C53"/>
  <c r="E864"/>
  <c r="C865"/>
  <c r="E1069"/>
  <c r="C1070"/>
  <c r="E1070"/>
  <c r="C637"/>
  <c r="E636"/>
  <c r="E2734"/>
  <c r="C2735"/>
  <c r="C3576"/>
  <c r="E3576"/>
  <c r="E3575"/>
  <c r="C3661"/>
  <c r="E3660"/>
  <c r="E2555"/>
  <c r="C2556"/>
  <c r="E4125"/>
  <c r="C4126"/>
  <c r="E5190"/>
  <c r="C5191"/>
  <c r="E5191"/>
  <c r="E1540"/>
  <c r="C1541"/>
  <c r="E460"/>
  <c r="C461"/>
  <c r="E2827"/>
  <c r="C2828"/>
  <c r="E2828"/>
  <c r="E2760"/>
  <c r="C2761"/>
  <c r="E897"/>
  <c r="C898"/>
  <c r="E765"/>
  <c r="C766"/>
  <c r="E2366"/>
  <c r="C2367"/>
  <c r="E2591"/>
  <c r="C2592"/>
  <c r="E4430"/>
  <c r="C4431"/>
  <c r="E689"/>
  <c r="C690"/>
  <c r="E254"/>
  <c r="C255"/>
  <c r="E384"/>
  <c r="C385"/>
  <c r="E3291"/>
  <c r="C3292"/>
  <c r="E2399"/>
  <c r="C2400"/>
  <c r="E1631"/>
  <c r="C1632"/>
  <c r="E4072"/>
  <c r="C4073"/>
  <c r="E4106"/>
  <c r="C4107"/>
  <c r="E230"/>
  <c r="C231"/>
  <c r="E1084"/>
  <c r="C1085"/>
  <c r="E527"/>
  <c r="C528"/>
  <c r="C1182"/>
  <c r="E1181"/>
  <c r="C1805"/>
  <c r="E1804"/>
  <c r="E1482"/>
  <c r="C1483"/>
  <c r="E1483"/>
  <c r="E182"/>
  <c r="C183"/>
  <c r="E1298"/>
  <c r="C1299"/>
  <c r="E4827"/>
  <c r="C4828"/>
  <c r="E4828"/>
  <c r="E1541"/>
  <c r="C1542"/>
  <c r="E2735"/>
  <c r="C2736"/>
  <c r="E53"/>
  <c r="C54"/>
  <c r="E1445"/>
  <c r="C1446"/>
  <c r="E5020"/>
  <c r="C5021"/>
  <c r="E2923"/>
  <c r="C2924"/>
  <c r="E936"/>
  <c r="C937"/>
  <c r="E3764"/>
  <c r="C3765"/>
  <c r="E3765"/>
  <c r="E4200"/>
  <c r="C4201"/>
  <c r="E1392"/>
  <c r="C1393"/>
  <c r="E2179"/>
  <c r="C2180"/>
  <c r="E3903"/>
  <c r="C3904"/>
  <c r="C326"/>
  <c r="E325"/>
  <c r="C150"/>
  <c r="E149"/>
  <c r="C1763"/>
  <c r="E1762"/>
  <c r="C206"/>
  <c r="E205"/>
  <c r="C5047"/>
  <c r="E5046"/>
  <c r="C4893"/>
  <c r="E4892"/>
  <c r="C1278"/>
  <c r="E1277"/>
  <c r="C294"/>
  <c r="E293"/>
  <c r="E1498"/>
  <c r="C1499"/>
  <c r="E593"/>
  <c r="C594"/>
  <c r="E3610"/>
  <c r="C3611"/>
  <c r="E2383"/>
  <c r="C2384"/>
  <c r="E1415"/>
  <c r="C1416"/>
  <c r="C1183"/>
  <c r="E1182"/>
  <c r="C4108"/>
  <c r="E4107"/>
  <c r="C3293"/>
  <c r="E3292"/>
  <c r="C256"/>
  <c r="E255"/>
  <c r="C4432"/>
  <c r="E4431"/>
  <c r="C2368"/>
  <c r="E2367"/>
  <c r="E637"/>
  <c r="C638"/>
  <c r="E815"/>
  <c r="C816"/>
  <c r="E663"/>
  <c r="C664"/>
  <c r="E120"/>
  <c r="C121"/>
  <c r="C4980"/>
  <c r="E4979"/>
  <c r="E1110"/>
  <c r="C1111"/>
  <c r="E4159"/>
  <c r="C4160"/>
  <c r="E2149"/>
  <c r="C2150"/>
  <c r="C2471"/>
  <c r="E2470"/>
  <c r="E2885"/>
  <c r="C2886"/>
  <c r="E797"/>
  <c r="C798"/>
  <c r="E898"/>
  <c r="C899"/>
  <c r="E4126"/>
  <c r="C4127"/>
  <c r="E1805"/>
  <c r="C1806"/>
  <c r="E2761"/>
  <c r="C2762"/>
  <c r="C2557"/>
  <c r="E2556"/>
  <c r="E865"/>
  <c r="C866"/>
  <c r="E2131"/>
  <c r="C2132"/>
  <c r="E1027"/>
  <c r="C1028"/>
  <c r="E2213"/>
  <c r="C2214"/>
  <c r="E3201"/>
  <c r="C3202"/>
  <c r="E2021"/>
  <c r="C2022"/>
  <c r="E837"/>
  <c r="C838"/>
  <c r="E1373"/>
  <c r="C1374"/>
  <c r="C1789"/>
  <c r="E1788"/>
  <c r="C1839"/>
  <c r="E1838"/>
  <c r="C1705"/>
  <c r="E1704"/>
  <c r="C1729"/>
  <c r="E1728"/>
  <c r="C1671"/>
  <c r="E1670"/>
  <c r="C364"/>
  <c r="E363"/>
  <c r="C2439"/>
  <c r="E2438"/>
  <c r="C3337"/>
  <c r="E3336"/>
  <c r="C4399"/>
  <c r="E4399"/>
  <c r="E4398"/>
  <c r="C1210"/>
  <c r="E1209"/>
  <c r="E2076"/>
  <c r="C2077"/>
  <c r="E2077"/>
  <c r="E2718"/>
  <c r="C2719"/>
  <c r="E3820"/>
  <c r="C3821"/>
  <c r="E3374"/>
  <c r="C3375"/>
  <c r="C3528"/>
  <c r="E3527"/>
  <c r="E5209"/>
  <c r="C5210"/>
  <c r="C1300"/>
  <c r="E1300"/>
  <c r="E1299"/>
  <c r="C1086"/>
  <c r="E1085"/>
  <c r="C1633"/>
  <c r="E1632"/>
  <c r="E461"/>
  <c r="C462"/>
  <c r="E2319"/>
  <c r="C2320"/>
  <c r="E1008"/>
  <c r="C1009"/>
  <c r="C184"/>
  <c r="E183"/>
  <c r="C529"/>
  <c r="E528"/>
  <c r="C232"/>
  <c r="E231"/>
  <c r="C4074"/>
  <c r="E4073"/>
  <c r="C2401"/>
  <c r="E2400"/>
  <c r="C386"/>
  <c r="E385"/>
  <c r="C691"/>
  <c r="E690"/>
  <c r="C2593"/>
  <c r="E2592"/>
  <c r="C767"/>
  <c r="E766"/>
  <c r="E3661"/>
  <c r="C3662"/>
  <c r="E547"/>
  <c r="C548"/>
  <c r="E2335"/>
  <c r="C2336"/>
  <c r="E1903"/>
  <c r="C1904"/>
  <c r="E715"/>
  <c r="C716"/>
  <c r="E1984"/>
  <c r="C1983"/>
  <c r="E3496"/>
  <c r="C3497"/>
  <c r="C3433"/>
  <c r="E3432"/>
  <c r="E1138"/>
  <c r="C1139"/>
  <c r="E1587"/>
  <c r="C1588"/>
  <c r="E413"/>
  <c r="C414"/>
  <c r="E5167"/>
  <c r="C5168"/>
  <c r="E2351"/>
  <c r="C2352"/>
  <c r="E29"/>
  <c r="C30"/>
  <c r="E1331"/>
  <c r="C1332"/>
  <c r="E1332"/>
  <c r="C1333"/>
  <c r="C1140"/>
  <c r="E1139"/>
  <c r="C717"/>
  <c r="E716"/>
  <c r="E184"/>
  <c r="C185"/>
  <c r="E3821"/>
  <c r="C3822"/>
  <c r="E838"/>
  <c r="C839"/>
  <c r="E3202"/>
  <c r="C3203"/>
  <c r="E1028"/>
  <c r="C1029"/>
  <c r="E866"/>
  <c r="C867"/>
  <c r="E2762"/>
  <c r="C2763"/>
  <c r="E2886"/>
  <c r="C2887"/>
  <c r="E2150"/>
  <c r="C2151"/>
  <c r="C1112"/>
  <c r="E1111"/>
  <c r="C122"/>
  <c r="E121"/>
  <c r="C817"/>
  <c r="E816"/>
  <c r="E2384"/>
  <c r="C2385"/>
  <c r="E2385"/>
  <c r="C595"/>
  <c r="E594"/>
  <c r="E3904"/>
  <c r="C3905"/>
  <c r="E1393"/>
  <c r="C1394"/>
  <c r="E2924"/>
  <c r="C2925"/>
  <c r="E1446"/>
  <c r="C1447"/>
  <c r="E2736"/>
  <c r="C2737"/>
  <c r="E414"/>
  <c r="C415"/>
  <c r="E3662"/>
  <c r="C3663"/>
  <c r="C3434"/>
  <c r="E3433"/>
  <c r="E767"/>
  <c r="C768"/>
  <c r="E2401"/>
  <c r="C2402"/>
  <c r="E2402"/>
  <c r="E5168"/>
  <c r="C5169"/>
  <c r="C1905"/>
  <c r="E1904"/>
  <c r="E2320"/>
  <c r="C2321"/>
  <c r="E2321"/>
  <c r="E1210"/>
  <c r="C1211"/>
  <c r="E3337"/>
  <c r="C3338"/>
  <c r="E364"/>
  <c r="C365"/>
  <c r="E1729"/>
  <c r="C1730"/>
  <c r="E1839"/>
  <c r="C1840"/>
  <c r="E2557"/>
  <c r="C2558"/>
  <c r="E899"/>
  <c r="C900"/>
  <c r="E2471"/>
  <c r="C2472"/>
  <c r="C4981"/>
  <c r="E4980"/>
  <c r="E4432"/>
  <c r="C4433"/>
  <c r="E3293"/>
  <c r="C3294"/>
  <c r="C1184"/>
  <c r="E1183"/>
  <c r="E1278"/>
  <c r="C1279"/>
  <c r="E5047"/>
  <c r="C5048"/>
  <c r="E1763"/>
  <c r="C1764"/>
  <c r="E326"/>
  <c r="C327"/>
  <c r="E2352"/>
  <c r="C2353"/>
  <c r="E2353"/>
  <c r="C3498"/>
  <c r="E3497"/>
  <c r="C2337"/>
  <c r="E2337"/>
  <c r="E2336"/>
  <c r="E1009"/>
  <c r="C1010"/>
  <c r="E462"/>
  <c r="C463"/>
  <c r="E1985"/>
  <c r="C1984"/>
  <c r="E691"/>
  <c r="C692"/>
  <c r="E232"/>
  <c r="C233"/>
  <c r="E1633"/>
  <c r="C1634"/>
  <c r="E30"/>
  <c r="C31"/>
  <c r="C1589"/>
  <c r="E1588"/>
  <c r="C549"/>
  <c r="E548"/>
  <c r="E2593"/>
  <c r="C2594"/>
  <c r="E386"/>
  <c r="C387"/>
  <c r="C4075"/>
  <c r="E4074"/>
  <c r="E529"/>
  <c r="C530"/>
  <c r="E1086"/>
  <c r="C1087"/>
  <c r="E5210"/>
  <c r="C5211"/>
  <c r="E3375"/>
  <c r="C3376"/>
  <c r="E2719"/>
  <c r="C2720"/>
  <c r="E2720"/>
  <c r="E1374"/>
  <c r="C1375"/>
  <c r="E2022"/>
  <c r="C2023"/>
  <c r="E2214"/>
  <c r="C2215"/>
  <c r="E2132"/>
  <c r="C2133"/>
  <c r="C1807"/>
  <c r="E1806"/>
  <c r="C799"/>
  <c r="E798"/>
  <c r="E4160"/>
  <c r="C4161"/>
  <c r="C665"/>
  <c r="E664"/>
  <c r="C639"/>
  <c r="E638"/>
  <c r="E1416"/>
  <c r="C1417"/>
  <c r="E3611"/>
  <c r="E1499"/>
  <c r="C1500"/>
  <c r="E2180"/>
  <c r="C2181"/>
  <c r="E4201"/>
  <c r="C4202"/>
  <c r="E937"/>
  <c r="C938"/>
  <c r="E5021"/>
  <c r="C5022"/>
  <c r="E54"/>
  <c r="C55"/>
  <c r="E1542"/>
  <c r="C1543"/>
  <c r="C3529"/>
  <c r="E3529"/>
  <c r="E3528"/>
  <c r="E2439"/>
  <c r="C2440"/>
  <c r="E1671"/>
  <c r="C1672"/>
  <c r="E1705"/>
  <c r="C1706"/>
  <c r="E1789"/>
  <c r="C1790"/>
  <c r="E1790"/>
  <c r="C4128"/>
  <c r="E4127"/>
  <c r="E2368"/>
  <c r="C2369"/>
  <c r="E2369"/>
  <c r="E256"/>
  <c r="C257"/>
  <c r="C4109"/>
  <c r="E4108"/>
  <c r="E294"/>
  <c r="C295"/>
  <c r="E4893"/>
  <c r="C4894"/>
  <c r="E206"/>
  <c r="C207"/>
  <c r="E150"/>
  <c r="C151"/>
  <c r="E4202"/>
  <c r="E3376"/>
  <c r="C3377"/>
  <c r="C1088"/>
  <c r="E1087"/>
  <c r="C2595"/>
  <c r="E2594"/>
  <c r="C1635"/>
  <c r="E1634"/>
  <c r="C693"/>
  <c r="E692"/>
  <c r="C464"/>
  <c r="E463"/>
  <c r="C1765"/>
  <c r="E1764"/>
  <c r="C1280"/>
  <c r="E1279"/>
  <c r="C3295"/>
  <c r="E3295"/>
  <c r="E3294"/>
  <c r="E900"/>
  <c r="C901"/>
  <c r="C1841"/>
  <c r="E1840"/>
  <c r="C366"/>
  <c r="E365"/>
  <c r="C1212"/>
  <c r="E1211"/>
  <c r="E415"/>
  <c r="C416"/>
  <c r="E2737"/>
  <c r="C2738"/>
  <c r="E2925"/>
  <c r="C2926"/>
  <c r="E3905"/>
  <c r="C3906"/>
  <c r="E2151"/>
  <c r="C2152"/>
  <c r="E2763"/>
  <c r="C2764"/>
  <c r="E1029"/>
  <c r="C1030"/>
  <c r="E839"/>
  <c r="C840"/>
  <c r="C186"/>
  <c r="E185"/>
  <c r="C208"/>
  <c r="E207"/>
  <c r="C1707"/>
  <c r="E1706"/>
  <c r="C4162"/>
  <c r="E4161"/>
  <c r="C4110"/>
  <c r="E4109"/>
  <c r="E665"/>
  <c r="C666"/>
  <c r="E799"/>
  <c r="C800"/>
  <c r="E800"/>
  <c r="E549"/>
  <c r="C550"/>
  <c r="E1986"/>
  <c r="C1985"/>
  <c r="E3498"/>
  <c r="C3499"/>
  <c r="E1184"/>
  <c r="C1185"/>
  <c r="E595"/>
  <c r="C596"/>
  <c r="E817"/>
  <c r="C818"/>
  <c r="C1113"/>
  <c r="E1112"/>
  <c r="E717"/>
  <c r="C718"/>
  <c r="C258"/>
  <c r="E257"/>
  <c r="E1543"/>
  <c r="C1544"/>
  <c r="E2215"/>
  <c r="C2216"/>
  <c r="C1673"/>
  <c r="E1672"/>
  <c r="E2023"/>
  <c r="C2024"/>
  <c r="C531"/>
  <c r="E530"/>
  <c r="C5049"/>
  <c r="E5048"/>
  <c r="C2473"/>
  <c r="E2472"/>
  <c r="C3339"/>
  <c r="E3338"/>
  <c r="C769"/>
  <c r="E768"/>
  <c r="E1447"/>
  <c r="C1448"/>
  <c r="E1394"/>
  <c r="C1395"/>
  <c r="E2887"/>
  <c r="C2888"/>
  <c r="E2888"/>
  <c r="E867"/>
  <c r="C868"/>
  <c r="E3203"/>
  <c r="C3204"/>
  <c r="E3822"/>
  <c r="C3823"/>
  <c r="E3823"/>
  <c r="E1333"/>
  <c r="C1334"/>
  <c r="C296"/>
  <c r="E295"/>
  <c r="C2441"/>
  <c r="E2440"/>
  <c r="E5022"/>
  <c r="C5023"/>
  <c r="E1500"/>
  <c r="C1501"/>
  <c r="E1375"/>
  <c r="C1376"/>
  <c r="C152"/>
  <c r="E151"/>
  <c r="C4895"/>
  <c r="E4895"/>
  <c r="E4894"/>
  <c r="E55"/>
  <c r="C56"/>
  <c r="E938"/>
  <c r="C939"/>
  <c r="E2181"/>
  <c r="C2182"/>
  <c r="E1417"/>
  <c r="C1418"/>
  <c r="E2133"/>
  <c r="C2134"/>
  <c r="E2134"/>
  <c r="C5212"/>
  <c r="E5211"/>
  <c r="E387"/>
  <c r="C388"/>
  <c r="E31"/>
  <c r="C32"/>
  <c r="C234"/>
  <c r="E233"/>
  <c r="E1010"/>
  <c r="C1011"/>
  <c r="C328"/>
  <c r="E327"/>
  <c r="C4434"/>
  <c r="E4433"/>
  <c r="C2559"/>
  <c r="E2558"/>
  <c r="C1731"/>
  <c r="E1730"/>
  <c r="E5169"/>
  <c r="C5170"/>
  <c r="E3663"/>
  <c r="C3664"/>
  <c r="E4128"/>
  <c r="C4129"/>
  <c r="E639"/>
  <c r="C640"/>
  <c r="E1807"/>
  <c r="C1808"/>
  <c r="C4076"/>
  <c r="E4075"/>
  <c r="E1589"/>
  <c r="C1590"/>
  <c r="C4982"/>
  <c r="E4981"/>
  <c r="E1905"/>
  <c r="C1906"/>
  <c r="E3434"/>
  <c r="C3435"/>
  <c r="E122"/>
  <c r="C123"/>
  <c r="E1140"/>
  <c r="C1141"/>
  <c r="E3664"/>
  <c r="C3665"/>
  <c r="E1376"/>
  <c r="C1377"/>
  <c r="E1377"/>
  <c r="C1114"/>
  <c r="E1113"/>
  <c r="E840"/>
  <c r="C841"/>
  <c r="E3377"/>
  <c r="C3378"/>
  <c r="C3436"/>
  <c r="E3435"/>
  <c r="E1011"/>
  <c r="C1012"/>
  <c r="E1012"/>
  <c r="E32"/>
  <c r="C33"/>
  <c r="E5212"/>
  <c r="C5213"/>
  <c r="E3339"/>
  <c r="C3340"/>
  <c r="E258"/>
  <c r="C259"/>
  <c r="E2764"/>
  <c r="C2765"/>
  <c r="E2559"/>
  <c r="C2560"/>
  <c r="E152"/>
  <c r="C153"/>
  <c r="E2441"/>
  <c r="C2442"/>
  <c r="E2442"/>
  <c r="E1334"/>
  <c r="C1335"/>
  <c r="E3204"/>
  <c r="C3205"/>
  <c r="E1448"/>
  <c r="C1449"/>
  <c r="E2024"/>
  <c r="C2025"/>
  <c r="E2216"/>
  <c r="C2217"/>
  <c r="C597"/>
  <c r="E596"/>
  <c r="C3500"/>
  <c r="E3499"/>
  <c r="C551"/>
  <c r="E550"/>
  <c r="C667"/>
  <c r="E666"/>
  <c r="E186"/>
  <c r="C187"/>
  <c r="E187"/>
  <c r="E366"/>
  <c r="C367"/>
  <c r="E1280"/>
  <c r="C1281"/>
  <c r="E1281"/>
  <c r="C465"/>
  <c r="E464"/>
  <c r="E1635"/>
  <c r="C1636"/>
  <c r="E1088"/>
  <c r="C1089"/>
  <c r="C1142"/>
  <c r="E1141"/>
  <c r="E5023"/>
  <c r="C5024"/>
  <c r="E5049"/>
  <c r="E4162"/>
  <c r="C4163"/>
  <c r="E208"/>
  <c r="C209"/>
  <c r="E2738"/>
  <c r="C2739"/>
  <c r="E234"/>
  <c r="C235"/>
  <c r="C124"/>
  <c r="E123"/>
  <c r="C1809"/>
  <c r="E1808"/>
  <c r="E1501"/>
  <c r="C1502"/>
  <c r="E769"/>
  <c r="C770"/>
  <c r="E2473"/>
  <c r="C2474"/>
  <c r="E2474"/>
  <c r="E531"/>
  <c r="C532"/>
  <c r="E532"/>
  <c r="E1673"/>
  <c r="C1674"/>
  <c r="E1987"/>
  <c r="C1986"/>
  <c r="E4110"/>
  <c r="C4111"/>
  <c r="E4111"/>
  <c r="E1707"/>
  <c r="C1708"/>
  <c r="E1030"/>
  <c r="C1031"/>
  <c r="E2152"/>
  <c r="C2153"/>
  <c r="E2926"/>
  <c r="C2927"/>
  <c r="E416"/>
  <c r="C417"/>
  <c r="E901"/>
  <c r="C902"/>
  <c r="C641"/>
  <c r="E640"/>
  <c r="E3906"/>
  <c r="C3907"/>
  <c r="E328"/>
  <c r="C329"/>
  <c r="E1418"/>
  <c r="C1419"/>
  <c r="E939"/>
  <c r="C940"/>
  <c r="C1907"/>
  <c r="E1906"/>
  <c r="C1591"/>
  <c r="E1590"/>
  <c r="E4129"/>
  <c r="C4130"/>
  <c r="E5170"/>
  <c r="C5171"/>
  <c r="E388"/>
  <c r="C389"/>
  <c r="C4983"/>
  <c r="E4982"/>
  <c r="E4076"/>
  <c r="C4077"/>
  <c r="E1731"/>
  <c r="C1732"/>
  <c r="E4434"/>
  <c r="C4435"/>
  <c r="E2182"/>
  <c r="C2183"/>
  <c r="E56"/>
  <c r="C57"/>
  <c r="E296"/>
  <c r="C297"/>
  <c r="E297"/>
  <c r="E868"/>
  <c r="C869"/>
  <c r="E1395"/>
  <c r="C1396"/>
  <c r="E1544"/>
  <c r="C1545"/>
  <c r="C719"/>
  <c r="E718"/>
  <c r="C819"/>
  <c r="E818"/>
  <c r="C1186"/>
  <c r="E1185"/>
  <c r="E1212"/>
  <c r="C1213"/>
  <c r="E1841"/>
  <c r="C1842"/>
  <c r="E1765"/>
  <c r="C1766"/>
  <c r="E693"/>
  <c r="C694"/>
  <c r="E2595"/>
  <c r="C2596"/>
  <c r="H5211"/>
  <c r="Q10"/>
  <c r="I5211"/>
  <c r="R10"/>
  <c r="E1907"/>
  <c r="C1908"/>
  <c r="E124"/>
  <c r="C125"/>
  <c r="E5024"/>
  <c r="C5025"/>
  <c r="C1090"/>
  <c r="E1089"/>
  <c r="C368"/>
  <c r="E367"/>
  <c r="E2217"/>
  <c r="C2218"/>
  <c r="E1449"/>
  <c r="C1450"/>
  <c r="E1335"/>
  <c r="C1336"/>
  <c r="C154"/>
  <c r="E153"/>
  <c r="E2765"/>
  <c r="C2766"/>
  <c r="C3341"/>
  <c r="E3340"/>
  <c r="E33"/>
  <c r="C34"/>
  <c r="E3436"/>
  <c r="C3437"/>
  <c r="E819"/>
  <c r="C820"/>
  <c r="C2597"/>
  <c r="E2596"/>
  <c r="C1767"/>
  <c r="E1766"/>
  <c r="C1214"/>
  <c r="E1213"/>
  <c r="E1545"/>
  <c r="C1546"/>
  <c r="E869"/>
  <c r="C870"/>
  <c r="E57"/>
  <c r="C58"/>
  <c r="C4436"/>
  <c r="E4436"/>
  <c r="E4435"/>
  <c r="C4078"/>
  <c r="E4077"/>
  <c r="E389"/>
  <c r="C390"/>
  <c r="E4130"/>
  <c r="C4131"/>
  <c r="E1419"/>
  <c r="C1420"/>
  <c r="E3907"/>
  <c r="C3908"/>
  <c r="E902"/>
  <c r="C903"/>
  <c r="E2927"/>
  <c r="C2928"/>
  <c r="E1031"/>
  <c r="C1032"/>
  <c r="C1675"/>
  <c r="E1674"/>
  <c r="E1502"/>
  <c r="C1503"/>
  <c r="E2739"/>
  <c r="C2740"/>
  <c r="E4163"/>
  <c r="C4164"/>
  <c r="E1142"/>
  <c r="C1143"/>
  <c r="E551"/>
  <c r="C552"/>
  <c r="E597"/>
  <c r="C598"/>
  <c r="E841"/>
  <c r="C842"/>
  <c r="C1187"/>
  <c r="E1186"/>
  <c r="E719"/>
  <c r="C720"/>
  <c r="C4984"/>
  <c r="E4983"/>
  <c r="E1591"/>
  <c r="C1592"/>
  <c r="E641"/>
  <c r="C642"/>
  <c r="E1988"/>
  <c r="C1987"/>
  <c r="E1809"/>
  <c r="C1810"/>
  <c r="C1637"/>
  <c r="E1636"/>
  <c r="E2025"/>
  <c r="C2026"/>
  <c r="E3205"/>
  <c r="C3206"/>
  <c r="C2561"/>
  <c r="E2560"/>
  <c r="C260"/>
  <c r="E259"/>
  <c r="E5213"/>
  <c r="J5211"/>
  <c r="S10"/>
  <c r="E1114"/>
  <c r="C1115"/>
  <c r="C695"/>
  <c r="E694"/>
  <c r="C1843"/>
  <c r="E1842"/>
  <c r="E1396"/>
  <c r="C1397"/>
  <c r="E2183"/>
  <c r="C2184"/>
  <c r="C1733"/>
  <c r="E1732"/>
  <c r="E5171"/>
  <c r="C5172"/>
  <c r="E940"/>
  <c r="C941"/>
  <c r="C330"/>
  <c r="E329"/>
  <c r="E417"/>
  <c r="C418"/>
  <c r="E2153"/>
  <c r="C2154"/>
  <c r="C1709"/>
  <c r="E1708"/>
  <c r="C771"/>
  <c r="E770"/>
  <c r="C236"/>
  <c r="E235"/>
  <c r="C210"/>
  <c r="E209"/>
  <c r="E465"/>
  <c r="C466"/>
  <c r="E667"/>
  <c r="C668"/>
  <c r="E3500"/>
  <c r="C3501"/>
  <c r="E3378"/>
  <c r="C3379"/>
  <c r="E3379"/>
  <c r="E3665"/>
  <c r="C3666"/>
  <c r="E418"/>
  <c r="C419"/>
  <c r="C1116"/>
  <c r="E1115"/>
  <c r="E3206"/>
  <c r="C3207"/>
  <c r="C1593"/>
  <c r="E1592"/>
  <c r="C721"/>
  <c r="E720"/>
  <c r="C599"/>
  <c r="E598"/>
  <c r="C1144"/>
  <c r="E1143"/>
  <c r="E2740"/>
  <c r="C2741"/>
  <c r="E2928"/>
  <c r="C2929"/>
  <c r="E3908"/>
  <c r="J3750"/>
  <c r="N18"/>
  <c r="H3750"/>
  <c r="L18"/>
  <c r="I3750"/>
  <c r="M18"/>
  <c r="E4131"/>
  <c r="C4132"/>
  <c r="E58"/>
  <c r="C59"/>
  <c r="E1546"/>
  <c r="C1547"/>
  <c r="C821"/>
  <c r="E820"/>
  <c r="E34"/>
  <c r="C35"/>
  <c r="E2766"/>
  <c r="C2767"/>
  <c r="E1336"/>
  <c r="C1337"/>
  <c r="E2218"/>
  <c r="C2219"/>
  <c r="C126"/>
  <c r="E125"/>
  <c r="C3502"/>
  <c r="E3501"/>
  <c r="E1397"/>
  <c r="C1398"/>
  <c r="E330"/>
  <c r="C331"/>
  <c r="E2561"/>
  <c r="C2562"/>
  <c r="C4985"/>
  <c r="E4984"/>
  <c r="C1188"/>
  <c r="E1187"/>
  <c r="E1214"/>
  <c r="C1215"/>
  <c r="E2597"/>
  <c r="C2598"/>
  <c r="E3341"/>
  <c r="C3342"/>
  <c r="E154"/>
  <c r="C155"/>
  <c r="E368"/>
  <c r="C369"/>
  <c r="E369"/>
  <c r="C467"/>
  <c r="E466"/>
  <c r="E941"/>
  <c r="C942"/>
  <c r="C1811"/>
  <c r="E1810"/>
  <c r="E842"/>
  <c r="C843"/>
  <c r="C553"/>
  <c r="E552"/>
  <c r="E4164"/>
  <c r="C4165"/>
  <c r="E1503"/>
  <c r="C1504"/>
  <c r="E1032"/>
  <c r="C1033"/>
  <c r="E903"/>
  <c r="C904"/>
  <c r="E1420"/>
  <c r="C1421"/>
  <c r="E390"/>
  <c r="C391"/>
  <c r="E870"/>
  <c r="C871"/>
  <c r="C3438"/>
  <c r="E3437"/>
  <c r="E1450"/>
  <c r="C1451"/>
  <c r="E5025"/>
  <c r="C5026"/>
  <c r="E5026"/>
  <c r="C1909"/>
  <c r="E1908"/>
  <c r="E3666"/>
  <c r="C3667"/>
  <c r="E3667"/>
  <c r="E210"/>
  <c r="C211"/>
  <c r="E771"/>
  <c r="C772"/>
  <c r="E1843"/>
  <c r="C1844"/>
  <c r="C669"/>
  <c r="E668"/>
  <c r="E2154"/>
  <c r="C2155"/>
  <c r="E5172"/>
  <c r="C5173"/>
  <c r="E2184"/>
  <c r="C2185"/>
  <c r="E2026"/>
  <c r="C2027"/>
  <c r="C643"/>
  <c r="E642"/>
  <c r="E236"/>
  <c r="C237"/>
  <c r="E1709"/>
  <c r="C1710"/>
  <c r="E1733"/>
  <c r="C1734"/>
  <c r="E695"/>
  <c r="C696"/>
  <c r="E260"/>
  <c r="C261"/>
  <c r="E1637"/>
  <c r="C1638"/>
  <c r="E1989"/>
  <c r="C1988"/>
  <c r="E1675"/>
  <c r="C1676"/>
  <c r="E4078"/>
  <c r="C4079"/>
  <c r="E1767"/>
  <c r="C1768"/>
  <c r="E1090"/>
  <c r="C1091"/>
  <c r="E1990"/>
  <c r="C1989"/>
  <c r="C212"/>
  <c r="E211"/>
  <c r="E467"/>
  <c r="C468"/>
  <c r="E1188"/>
  <c r="C1189"/>
  <c r="E126"/>
  <c r="C127"/>
  <c r="E4132"/>
  <c r="C4133"/>
  <c r="E2741"/>
  <c r="C2742"/>
  <c r="E2155"/>
  <c r="C2156"/>
  <c r="E3438"/>
  <c r="C3439"/>
  <c r="C1092"/>
  <c r="E1091"/>
  <c r="C1735"/>
  <c r="E1734"/>
  <c r="E669"/>
  <c r="C670"/>
  <c r="E904"/>
  <c r="C905"/>
  <c r="E1504"/>
  <c r="C1505"/>
  <c r="C156"/>
  <c r="E155"/>
  <c r="C2599"/>
  <c r="E2598"/>
  <c r="C2563"/>
  <c r="E2562"/>
  <c r="E1398"/>
  <c r="C1399"/>
  <c r="E1337"/>
  <c r="C1338"/>
  <c r="E35"/>
  <c r="C36"/>
  <c r="E1547"/>
  <c r="C1548"/>
  <c r="E1144"/>
  <c r="C1145"/>
  <c r="E721"/>
  <c r="C722"/>
  <c r="C1845"/>
  <c r="E1844"/>
  <c r="E1451"/>
  <c r="C1452"/>
  <c r="E1811"/>
  <c r="C1812"/>
  <c r="C4080"/>
  <c r="E4080"/>
  <c r="E4079"/>
  <c r="C262"/>
  <c r="E261"/>
  <c r="C238"/>
  <c r="E237"/>
  <c r="E2027"/>
  <c r="C2028"/>
  <c r="C4986"/>
  <c r="E4985"/>
  <c r="C3503"/>
  <c r="E3502"/>
  <c r="E821"/>
  <c r="C822"/>
  <c r="E822"/>
  <c r="E2929"/>
  <c r="C2930"/>
  <c r="E3207"/>
  <c r="C3208"/>
  <c r="E3208"/>
  <c r="E419"/>
  <c r="C420"/>
  <c r="E2185"/>
  <c r="C2186"/>
  <c r="E553"/>
  <c r="C554"/>
  <c r="E391"/>
  <c r="C392"/>
  <c r="E5173"/>
  <c r="C5174"/>
  <c r="C773"/>
  <c r="E772"/>
  <c r="C1769"/>
  <c r="E1768"/>
  <c r="C1677"/>
  <c r="E1676"/>
  <c r="C1639"/>
  <c r="E1638"/>
  <c r="C697"/>
  <c r="E696"/>
  <c r="C1711"/>
  <c r="E1710"/>
  <c r="E643"/>
  <c r="C644"/>
  <c r="E1909"/>
  <c r="C1910"/>
  <c r="E871"/>
  <c r="C872"/>
  <c r="E1421"/>
  <c r="C1422"/>
  <c r="E1033"/>
  <c r="C1034"/>
  <c r="E4165"/>
  <c r="C4166"/>
  <c r="E843"/>
  <c r="C844"/>
  <c r="E942"/>
  <c r="C943"/>
  <c r="C3343"/>
  <c r="E3342"/>
  <c r="C1216"/>
  <c r="E1215"/>
  <c r="C332"/>
  <c r="E331"/>
  <c r="E2219"/>
  <c r="C2220"/>
  <c r="E2767"/>
  <c r="C2768"/>
  <c r="E59"/>
  <c r="C60"/>
  <c r="E599"/>
  <c r="C600"/>
  <c r="E1593"/>
  <c r="C1594"/>
  <c r="C1117"/>
  <c r="E1116"/>
  <c r="C1595"/>
  <c r="E1594"/>
  <c r="E2220"/>
  <c r="C2221"/>
  <c r="E943"/>
  <c r="C944"/>
  <c r="E4166"/>
  <c r="C4167"/>
  <c r="E1422"/>
  <c r="C1423"/>
  <c r="C1911"/>
  <c r="E1910"/>
  <c r="E5174"/>
  <c r="C5175"/>
  <c r="C555"/>
  <c r="E554"/>
  <c r="E262"/>
  <c r="C263"/>
  <c r="E1845"/>
  <c r="C1846"/>
  <c r="C1146"/>
  <c r="E1145"/>
  <c r="E36"/>
  <c r="C37"/>
  <c r="E1399"/>
  <c r="C1400"/>
  <c r="E1400"/>
  <c r="E1505"/>
  <c r="C1506"/>
  <c r="C671"/>
  <c r="E670"/>
  <c r="C3440"/>
  <c r="E3439"/>
  <c r="E4133"/>
  <c r="C4134"/>
  <c r="C1190"/>
  <c r="E1189"/>
  <c r="C1118"/>
  <c r="E1117"/>
  <c r="E3343"/>
  <c r="C3344"/>
  <c r="E697"/>
  <c r="C698"/>
  <c r="E773"/>
  <c r="C774"/>
  <c r="E2028"/>
  <c r="C2029"/>
  <c r="E1991"/>
  <c r="C1990"/>
  <c r="C1813"/>
  <c r="E1812"/>
  <c r="E156"/>
  <c r="C157"/>
  <c r="E1735"/>
  <c r="C1736"/>
  <c r="C601"/>
  <c r="E600"/>
  <c r="E2768"/>
  <c r="C2769"/>
  <c r="E844"/>
  <c r="C845"/>
  <c r="E1034"/>
  <c r="C1035"/>
  <c r="E872"/>
  <c r="C873"/>
  <c r="C645"/>
  <c r="E644"/>
  <c r="E392"/>
  <c r="C393"/>
  <c r="E2186"/>
  <c r="C2187"/>
  <c r="C3504"/>
  <c r="E3503"/>
  <c r="C4987"/>
  <c r="E4986"/>
  <c r="E238"/>
  <c r="C239"/>
  <c r="E239"/>
  <c r="C723"/>
  <c r="E722"/>
  <c r="E1548"/>
  <c r="C1549"/>
  <c r="E1338"/>
  <c r="C1339"/>
  <c r="E905"/>
  <c r="C906"/>
  <c r="E2156"/>
  <c r="C2157"/>
  <c r="E2157"/>
  <c r="C128"/>
  <c r="E127"/>
  <c r="C469"/>
  <c r="E468"/>
  <c r="E60"/>
  <c r="C61"/>
  <c r="E332"/>
  <c r="C333"/>
  <c r="E1677"/>
  <c r="C1678"/>
  <c r="E2563"/>
  <c r="C2564"/>
  <c r="E1216"/>
  <c r="C1217"/>
  <c r="E1711"/>
  <c r="C1712"/>
  <c r="E1639"/>
  <c r="C1640"/>
  <c r="E1769"/>
  <c r="C1770"/>
  <c r="E420"/>
  <c r="C421"/>
  <c r="E2930"/>
  <c r="C2931"/>
  <c r="E1452"/>
  <c r="C1453"/>
  <c r="E2599"/>
  <c r="C2600"/>
  <c r="E1092"/>
  <c r="C1093"/>
  <c r="E2742"/>
  <c r="C2743"/>
  <c r="E212"/>
  <c r="C213"/>
  <c r="E723"/>
  <c r="C724"/>
  <c r="C3441"/>
  <c r="E3440"/>
  <c r="E555"/>
  <c r="C556"/>
  <c r="E1911"/>
  <c r="C1912"/>
  <c r="C1094"/>
  <c r="E1094"/>
  <c r="E1093"/>
  <c r="C1641"/>
  <c r="E1640"/>
  <c r="C1679"/>
  <c r="E1678"/>
  <c r="E469"/>
  <c r="C470"/>
  <c r="C4988"/>
  <c r="E4987"/>
  <c r="E1813"/>
  <c r="C1814"/>
  <c r="E2029"/>
  <c r="C2030"/>
  <c r="C699"/>
  <c r="E698"/>
  <c r="E1339"/>
  <c r="C1340"/>
  <c r="E2187"/>
  <c r="C2188"/>
  <c r="E1035"/>
  <c r="C1036"/>
  <c r="E2769"/>
  <c r="C2770"/>
  <c r="C1737"/>
  <c r="E1736"/>
  <c r="E1992"/>
  <c r="C1991"/>
  <c r="C1191"/>
  <c r="E1190"/>
  <c r="E1506"/>
  <c r="C1507"/>
  <c r="E37"/>
  <c r="C38"/>
  <c r="E38"/>
  <c r="C1847"/>
  <c r="E1846"/>
  <c r="E4167"/>
  <c r="C4168"/>
  <c r="C2222"/>
  <c r="E2221"/>
  <c r="C214"/>
  <c r="E213"/>
  <c r="E128"/>
  <c r="C129"/>
  <c r="E3504"/>
  <c r="C3505"/>
  <c r="E601"/>
  <c r="C602"/>
  <c r="C775"/>
  <c r="E774"/>
  <c r="C3345"/>
  <c r="E3344"/>
  <c r="E671"/>
  <c r="C672"/>
  <c r="E1146"/>
  <c r="C1147"/>
  <c r="E1595"/>
  <c r="C1596"/>
  <c r="E1453"/>
  <c r="C1454"/>
  <c r="E421"/>
  <c r="C422"/>
  <c r="C1218"/>
  <c r="E1217"/>
  <c r="E61"/>
  <c r="C62"/>
  <c r="E645"/>
  <c r="C646"/>
  <c r="E2743"/>
  <c r="C2744"/>
  <c r="C2601"/>
  <c r="E2600"/>
  <c r="E2931"/>
  <c r="C2932"/>
  <c r="C1771"/>
  <c r="E1771"/>
  <c r="E1770"/>
  <c r="C1713"/>
  <c r="E1713"/>
  <c r="E1712"/>
  <c r="C2565"/>
  <c r="E2564"/>
  <c r="C334"/>
  <c r="E333"/>
  <c r="E906"/>
  <c r="C907"/>
  <c r="E1549"/>
  <c r="C1550"/>
  <c r="E393"/>
  <c r="C394"/>
  <c r="E873"/>
  <c r="C874"/>
  <c r="E845"/>
  <c r="C846"/>
  <c r="C158"/>
  <c r="E157"/>
  <c r="E1118"/>
  <c r="C1119"/>
  <c r="E4134"/>
  <c r="C4135"/>
  <c r="C264"/>
  <c r="E263"/>
  <c r="E5175"/>
  <c r="C5176"/>
  <c r="E5176"/>
  <c r="E1423"/>
  <c r="C1424"/>
  <c r="E944"/>
  <c r="C945"/>
  <c r="E945"/>
  <c r="C946"/>
  <c r="E2601"/>
  <c r="C2602"/>
  <c r="E1218"/>
  <c r="C1219"/>
  <c r="E3345"/>
  <c r="C3346"/>
  <c r="C1192"/>
  <c r="E1191"/>
  <c r="E1737"/>
  <c r="C1738"/>
  <c r="E1641"/>
  <c r="C1642"/>
  <c r="E264"/>
  <c r="C265"/>
  <c r="E1454"/>
  <c r="C1455"/>
  <c r="C725"/>
  <c r="E724"/>
  <c r="E2565"/>
  <c r="C2566"/>
  <c r="C1120"/>
  <c r="E1119"/>
  <c r="E394"/>
  <c r="C395"/>
  <c r="E907"/>
  <c r="C908"/>
  <c r="C647"/>
  <c r="E646"/>
  <c r="C1148"/>
  <c r="E1147"/>
  <c r="C603"/>
  <c r="E602"/>
  <c r="C130"/>
  <c r="E129"/>
  <c r="E4168"/>
  <c r="C4169"/>
  <c r="E1036"/>
  <c r="C1037"/>
  <c r="E1340"/>
  <c r="C1341"/>
  <c r="E2030"/>
  <c r="C2031"/>
  <c r="C471"/>
  <c r="E470"/>
  <c r="E334"/>
  <c r="C335"/>
  <c r="E775"/>
  <c r="C776"/>
  <c r="E214"/>
  <c r="C215"/>
  <c r="E2222"/>
  <c r="C2223"/>
  <c r="E1847"/>
  <c r="C1848"/>
  <c r="E1993"/>
  <c r="C1992"/>
  <c r="E699"/>
  <c r="C700"/>
  <c r="E700"/>
  <c r="C4989"/>
  <c r="E4988"/>
  <c r="E1679"/>
  <c r="C1680"/>
  <c r="C3442"/>
  <c r="E3441"/>
  <c r="E846"/>
  <c r="C847"/>
  <c r="C1913"/>
  <c r="E1912"/>
  <c r="E1424"/>
  <c r="C1425"/>
  <c r="E158"/>
  <c r="C159"/>
  <c r="C4136"/>
  <c r="E4135"/>
  <c r="E874"/>
  <c r="C875"/>
  <c r="E1550"/>
  <c r="C1551"/>
  <c r="E2932"/>
  <c r="C2933"/>
  <c r="E2744"/>
  <c r="C2745"/>
  <c r="E62"/>
  <c r="C63"/>
  <c r="E422"/>
  <c r="C423"/>
  <c r="C1597"/>
  <c r="E1596"/>
  <c r="C673"/>
  <c r="E672"/>
  <c r="C3506"/>
  <c r="E3505"/>
  <c r="E1507"/>
  <c r="C1508"/>
  <c r="E2770"/>
  <c r="C2771"/>
  <c r="E2188"/>
  <c r="C2189"/>
  <c r="C1815"/>
  <c r="E1814"/>
  <c r="C557"/>
  <c r="E556"/>
  <c r="E557"/>
  <c r="C558"/>
  <c r="E673"/>
  <c r="C674"/>
  <c r="E1815"/>
  <c r="C1816"/>
  <c r="E3506"/>
  <c r="C3507"/>
  <c r="E1597"/>
  <c r="C1598"/>
  <c r="E1913"/>
  <c r="C1914"/>
  <c r="E3442"/>
  <c r="C3443"/>
  <c r="E4989"/>
  <c r="H4846"/>
  <c r="Q9"/>
  <c r="I4846"/>
  <c r="R9"/>
  <c r="J4846"/>
  <c r="S9"/>
  <c r="E1994"/>
  <c r="C1993"/>
  <c r="E471"/>
  <c r="C472"/>
  <c r="E603"/>
  <c r="C604"/>
  <c r="E647"/>
  <c r="C648"/>
  <c r="E648"/>
  <c r="E1192"/>
  <c r="C1193"/>
  <c r="E2771"/>
  <c r="C2772"/>
  <c r="E63"/>
  <c r="C64"/>
  <c r="E2933"/>
  <c r="C2934"/>
  <c r="E875"/>
  <c r="C876"/>
  <c r="C160"/>
  <c r="E159"/>
  <c r="C2224"/>
  <c r="E2223"/>
  <c r="C777"/>
  <c r="E776"/>
  <c r="E1341"/>
  <c r="C1342"/>
  <c r="C4170"/>
  <c r="E4169"/>
  <c r="E395"/>
  <c r="C396"/>
  <c r="C2567"/>
  <c r="E2566"/>
  <c r="E1455"/>
  <c r="C1456"/>
  <c r="C1643"/>
  <c r="E1642"/>
  <c r="C1220"/>
  <c r="E1219"/>
  <c r="E946"/>
  <c r="C947"/>
  <c r="E130"/>
  <c r="C131"/>
  <c r="E1148"/>
  <c r="C1149"/>
  <c r="C1121"/>
  <c r="E1120"/>
  <c r="E725"/>
  <c r="C726"/>
  <c r="E4136"/>
  <c r="C4137"/>
  <c r="E2189"/>
  <c r="C2190"/>
  <c r="E1508"/>
  <c r="C1509"/>
  <c r="E423"/>
  <c r="C424"/>
  <c r="E2745"/>
  <c r="C2746"/>
  <c r="E2746"/>
  <c r="E1551"/>
  <c r="C1552"/>
  <c r="E1425"/>
  <c r="C1426"/>
  <c r="E847"/>
  <c r="C848"/>
  <c r="C1681"/>
  <c r="E1680"/>
  <c r="C1849"/>
  <c r="E1848"/>
  <c r="C216"/>
  <c r="E216"/>
  <c r="E215"/>
  <c r="C336"/>
  <c r="E335"/>
  <c r="E2031"/>
  <c r="C2032"/>
  <c r="E1037"/>
  <c r="C1038"/>
  <c r="E908"/>
  <c r="C909"/>
  <c r="C266"/>
  <c r="E265"/>
  <c r="C1739"/>
  <c r="E1738"/>
  <c r="C3347"/>
  <c r="E3346"/>
  <c r="C2603"/>
  <c r="E2602"/>
  <c r="E1038"/>
  <c r="C1039"/>
  <c r="E909"/>
  <c r="C910"/>
  <c r="E2032"/>
  <c r="C2033"/>
  <c r="E3347"/>
  <c r="C3348"/>
  <c r="E266"/>
  <c r="C267"/>
  <c r="E336"/>
  <c r="C337"/>
  <c r="E1849"/>
  <c r="C1850"/>
  <c r="E1643"/>
  <c r="C1644"/>
  <c r="E2567"/>
  <c r="C2568"/>
  <c r="E2568"/>
  <c r="E4170"/>
  <c r="C4171"/>
  <c r="E777"/>
  <c r="C778"/>
  <c r="E160"/>
  <c r="C161"/>
  <c r="E848"/>
  <c r="C849"/>
  <c r="E2190"/>
  <c r="C2191"/>
  <c r="C1150"/>
  <c r="E1149"/>
  <c r="E947"/>
  <c r="C948"/>
  <c r="E2934"/>
  <c r="C2935"/>
  <c r="E2772"/>
  <c r="C2773"/>
  <c r="C473"/>
  <c r="E472"/>
  <c r="C3444"/>
  <c r="E3443"/>
  <c r="C1599"/>
  <c r="E1598"/>
  <c r="C1817"/>
  <c r="E1816"/>
  <c r="C559"/>
  <c r="E558"/>
  <c r="E1552"/>
  <c r="C1553"/>
  <c r="E424"/>
  <c r="C425"/>
  <c r="C727"/>
  <c r="E726"/>
  <c r="E2603"/>
  <c r="C2604"/>
  <c r="E1739"/>
  <c r="C1740"/>
  <c r="E1681"/>
  <c r="C1682"/>
  <c r="C1122"/>
  <c r="E1121"/>
  <c r="E1220"/>
  <c r="C1221"/>
  <c r="E2224"/>
  <c r="C2225"/>
  <c r="E1995"/>
  <c r="C1994"/>
  <c r="E1426"/>
  <c r="C1427"/>
  <c r="E1509"/>
  <c r="C1510"/>
  <c r="E4137"/>
  <c r="C4138"/>
  <c r="C132"/>
  <c r="E131"/>
  <c r="E1456"/>
  <c r="C1457"/>
  <c r="E396"/>
  <c r="C397"/>
  <c r="E1342"/>
  <c r="C1343"/>
  <c r="E876"/>
  <c r="C877"/>
  <c r="E64"/>
  <c r="C65"/>
  <c r="C1194"/>
  <c r="E1194"/>
  <c r="E1193"/>
  <c r="C605"/>
  <c r="E604"/>
  <c r="C1915"/>
  <c r="E1914"/>
  <c r="E3507"/>
  <c r="C675"/>
  <c r="E675"/>
  <c r="E674"/>
  <c r="E1915"/>
  <c r="C1916"/>
  <c r="E132"/>
  <c r="C133"/>
  <c r="E1996"/>
  <c r="C1995"/>
  <c r="E559"/>
  <c r="C560"/>
  <c r="E1599"/>
  <c r="C1600"/>
  <c r="E473"/>
  <c r="C474"/>
  <c r="E1150"/>
  <c r="C1151"/>
  <c r="E877"/>
  <c r="C878"/>
  <c r="E1510"/>
  <c r="C1511"/>
  <c r="C1222"/>
  <c r="E1221"/>
  <c r="C1683"/>
  <c r="E1682"/>
  <c r="C2605"/>
  <c r="E2604"/>
  <c r="E425"/>
  <c r="C426"/>
  <c r="E2935"/>
  <c r="C2936"/>
  <c r="E849"/>
  <c r="C850"/>
  <c r="E850"/>
  <c r="C779"/>
  <c r="E778"/>
  <c r="C1851"/>
  <c r="E1850"/>
  <c r="C268"/>
  <c r="E267"/>
  <c r="E2033"/>
  <c r="C2034"/>
  <c r="E1039"/>
  <c r="C1040"/>
  <c r="E727"/>
  <c r="C728"/>
  <c r="E1817"/>
  <c r="C1818"/>
  <c r="E3444"/>
  <c r="C3445"/>
  <c r="E397"/>
  <c r="C398"/>
  <c r="E398"/>
  <c r="E605"/>
  <c r="C606"/>
  <c r="E1122"/>
  <c r="C1123"/>
  <c r="E1123"/>
  <c r="E65"/>
  <c r="C66"/>
  <c r="E1343"/>
  <c r="C1344"/>
  <c r="E1457"/>
  <c r="C1458"/>
  <c r="E4138"/>
  <c r="C4139"/>
  <c r="E1427"/>
  <c r="C1428"/>
  <c r="C2226"/>
  <c r="E2225"/>
  <c r="C1741"/>
  <c r="E1740"/>
  <c r="E1553"/>
  <c r="C1554"/>
  <c r="E2773"/>
  <c r="C2774"/>
  <c r="E948"/>
  <c r="C949"/>
  <c r="E2191"/>
  <c r="C2192"/>
  <c r="C162"/>
  <c r="E161"/>
  <c r="E4171"/>
  <c r="C4172"/>
  <c r="C1645"/>
  <c r="E1644"/>
  <c r="C338"/>
  <c r="E337"/>
  <c r="C3349"/>
  <c r="E3348"/>
  <c r="E910"/>
  <c r="C911"/>
  <c r="E3349"/>
  <c r="C3350"/>
  <c r="E1645"/>
  <c r="C1646"/>
  <c r="E162"/>
  <c r="C163"/>
  <c r="E2226"/>
  <c r="C2227"/>
  <c r="E2034"/>
  <c r="C2035"/>
  <c r="E426"/>
  <c r="C427"/>
  <c r="E1511"/>
  <c r="C1512"/>
  <c r="C1152"/>
  <c r="E1151"/>
  <c r="C1601"/>
  <c r="E1600"/>
  <c r="E949"/>
  <c r="C950"/>
  <c r="E1554"/>
  <c r="C1555"/>
  <c r="E4139"/>
  <c r="C4140"/>
  <c r="E1344"/>
  <c r="C1345"/>
  <c r="C1819"/>
  <c r="E1818"/>
  <c r="E268"/>
  <c r="C269"/>
  <c r="E779"/>
  <c r="C780"/>
  <c r="E2605"/>
  <c r="C2606"/>
  <c r="E1222"/>
  <c r="C1223"/>
  <c r="C1917"/>
  <c r="E1916"/>
  <c r="E338"/>
  <c r="C339"/>
  <c r="E1741"/>
  <c r="C1742"/>
  <c r="E1040"/>
  <c r="C1041"/>
  <c r="E2936"/>
  <c r="C2937"/>
  <c r="E878"/>
  <c r="C879"/>
  <c r="C475"/>
  <c r="E474"/>
  <c r="C561"/>
  <c r="E560"/>
  <c r="C134"/>
  <c r="E134"/>
  <c r="E133"/>
  <c r="E911"/>
  <c r="C912"/>
  <c r="E4172"/>
  <c r="C4173"/>
  <c r="E2192"/>
  <c r="C2193"/>
  <c r="E2774"/>
  <c r="C2775"/>
  <c r="E1428"/>
  <c r="C1429"/>
  <c r="E1458"/>
  <c r="C1459"/>
  <c r="E66"/>
  <c r="C67"/>
  <c r="C607"/>
  <c r="E606"/>
  <c r="C3446"/>
  <c r="E3445"/>
  <c r="C729"/>
  <c r="E728"/>
  <c r="E1851"/>
  <c r="C1852"/>
  <c r="E1683"/>
  <c r="C1684"/>
  <c r="E1684"/>
  <c r="E1997"/>
  <c r="C1996"/>
  <c r="E1998"/>
  <c r="C1997"/>
  <c r="E607"/>
  <c r="C608"/>
  <c r="E2937"/>
  <c r="C2938"/>
  <c r="C1743"/>
  <c r="E1742"/>
  <c r="C2607"/>
  <c r="E2606"/>
  <c r="C270"/>
  <c r="E269"/>
  <c r="E1345"/>
  <c r="C1346"/>
  <c r="E1555"/>
  <c r="C1556"/>
  <c r="E1152"/>
  <c r="C1153"/>
  <c r="C1853"/>
  <c r="E1852"/>
  <c r="E1459"/>
  <c r="C1460"/>
  <c r="E4173"/>
  <c r="E561"/>
  <c r="C562"/>
  <c r="E1819"/>
  <c r="C1820"/>
  <c r="E427"/>
  <c r="C428"/>
  <c r="C2228"/>
  <c r="E2227"/>
  <c r="C1647"/>
  <c r="E1646"/>
  <c r="E879"/>
  <c r="C880"/>
  <c r="E1041"/>
  <c r="C1042"/>
  <c r="C340"/>
  <c r="E339"/>
  <c r="C1224"/>
  <c r="E1223"/>
  <c r="C781"/>
  <c r="E780"/>
  <c r="E4140"/>
  <c r="C4141"/>
  <c r="E950"/>
  <c r="C951"/>
  <c r="E1601"/>
  <c r="C1602"/>
  <c r="E2775"/>
  <c r="C2776"/>
  <c r="E729"/>
  <c r="C730"/>
  <c r="E3446"/>
  <c r="C3447"/>
  <c r="E67"/>
  <c r="C68"/>
  <c r="E1429"/>
  <c r="C1430"/>
  <c r="E1430"/>
  <c r="E2193"/>
  <c r="C2194"/>
  <c r="E912"/>
  <c r="C913"/>
  <c r="E475"/>
  <c r="C476"/>
  <c r="E1917"/>
  <c r="C1918"/>
  <c r="E1512"/>
  <c r="C1513"/>
  <c r="E2035"/>
  <c r="C2036"/>
  <c r="C164"/>
  <c r="E163"/>
  <c r="C3351"/>
  <c r="E3350"/>
  <c r="C1154"/>
  <c r="E1153"/>
  <c r="E1346"/>
  <c r="C1347"/>
  <c r="E2938"/>
  <c r="C2939"/>
  <c r="C609"/>
  <c r="E608"/>
  <c r="E2036"/>
  <c r="C2037"/>
  <c r="E1224"/>
  <c r="C1225"/>
  <c r="E1647"/>
  <c r="C1648"/>
  <c r="C731"/>
  <c r="E730"/>
  <c r="E4141"/>
  <c r="C4142"/>
  <c r="E1042"/>
  <c r="C1043"/>
  <c r="E428"/>
  <c r="C429"/>
  <c r="C563"/>
  <c r="E562"/>
  <c r="E270"/>
  <c r="C271"/>
  <c r="E1743"/>
  <c r="C1744"/>
  <c r="E1999"/>
  <c r="C1998"/>
  <c r="C1919"/>
  <c r="E1918"/>
  <c r="E913"/>
  <c r="C914"/>
  <c r="E164"/>
  <c r="C165"/>
  <c r="E68"/>
  <c r="C69"/>
  <c r="E340"/>
  <c r="C341"/>
  <c r="E1460"/>
  <c r="C1461"/>
  <c r="E1556"/>
  <c r="C1557"/>
  <c r="C1603"/>
  <c r="E1602"/>
  <c r="E1513"/>
  <c r="C1514"/>
  <c r="C477"/>
  <c r="E476"/>
  <c r="E2194"/>
  <c r="C2195"/>
  <c r="E781"/>
  <c r="C782"/>
  <c r="E782"/>
  <c r="E2228"/>
  <c r="C2229"/>
  <c r="E3351"/>
  <c r="C3352"/>
  <c r="C3448"/>
  <c r="E3447"/>
  <c r="E2776"/>
  <c r="C2777"/>
  <c r="E951"/>
  <c r="C952"/>
  <c r="E880"/>
  <c r="C881"/>
  <c r="C1821"/>
  <c r="E1820"/>
  <c r="E1853"/>
  <c r="C1854"/>
  <c r="E2607"/>
  <c r="C2608"/>
  <c r="E952"/>
  <c r="C953"/>
  <c r="C3353"/>
  <c r="E3352"/>
  <c r="E1557"/>
  <c r="C1558"/>
  <c r="C342"/>
  <c r="E341"/>
  <c r="C166"/>
  <c r="E165"/>
  <c r="C1745"/>
  <c r="E1744"/>
  <c r="E1043"/>
  <c r="C1044"/>
  <c r="C1226"/>
  <c r="E1225"/>
  <c r="E1347"/>
  <c r="C1348"/>
  <c r="C3449"/>
  <c r="E3448"/>
  <c r="E2000"/>
  <c r="C1999"/>
  <c r="E1154"/>
  <c r="C1155"/>
  <c r="E1461"/>
  <c r="C1462"/>
  <c r="E69"/>
  <c r="C70"/>
  <c r="E914"/>
  <c r="C915"/>
  <c r="C272"/>
  <c r="E271"/>
  <c r="E429"/>
  <c r="C430"/>
  <c r="E4142"/>
  <c r="C4143"/>
  <c r="H4481"/>
  <c r="L20"/>
  <c r="C1649"/>
  <c r="E1648"/>
  <c r="E2037"/>
  <c r="C2038"/>
  <c r="E2939"/>
  <c r="C2940"/>
  <c r="C2609"/>
  <c r="E2608"/>
  <c r="C1855"/>
  <c r="E1854"/>
  <c r="E881"/>
  <c r="C882"/>
  <c r="E2777"/>
  <c r="C2778"/>
  <c r="C2230"/>
  <c r="E2229"/>
  <c r="E2195"/>
  <c r="C2196"/>
  <c r="E2196"/>
  <c r="E1514"/>
  <c r="C1515"/>
  <c r="E1821"/>
  <c r="C1822"/>
  <c r="E477"/>
  <c r="C478"/>
  <c r="E1603"/>
  <c r="C1604"/>
  <c r="E1919"/>
  <c r="C1920"/>
  <c r="E563"/>
  <c r="C564"/>
  <c r="E731"/>
  <c r="C732"/>
  <c r="E609"/>
  <c r="C610"/>
  <c r="C479"/>
  <c r="E478"/>
  <c r="E1649"/>
  <c r="C1650"/>
  <c r="E915"/>
  <c r="C916"/>
  <c r="E1462"/>
  <c r="C1463"/>
  <c r="C733"/>
  <c r="E732"/>
  <c r="E1515"/>
  <c r="C1516"/>
  <c r="E882"/>
  <c r="C883"/>
  <c r="E883"/>
  <c r="E2038"/>
  <c r="C2039"/>
  <c r="E1855"/>
  <c r="C1856"/>
  <c r="E430"/>
  <c r="C431"/>
  <c r="C3450"/>
  <c r="E3449"/>
  <c r="C611"/>
  <c r="E610"/>
  <c r="C565"/>
  <c r="E564"/>
  <c r="C1605"/>
  <c r="E1604"/>
  <c r="C1823"/>
  <c r="E1823"/>
  <c r="E1822"/>
  <c r="E2778"/>
  <c r="C2779"/>
  <c r="E2940"/>
  <c r="C2941"/>
  <c r="E272"/>
  <c r="C273"/>
  <c r="E273"/>
  <c r="E166"/>
  <c r="C167"/>
  <c r="E167"/>
  <c r="C1921"/>
  <c r="E1920"/>
  <c r="E2230"/>
  <c r="C2231"/>
  <c r="E2609"/>
  <c r="C2610"/>
  <c r="E4143"/>
  <c r="I4116"/>
  <c r="M19"/>
  <c r="J4116"/>
  <c r="N19"/>
  <c r="H4116"/>
  <c r="L19"/>
  <c r="E70"/>
  <c r="C71"/>
  <c r="C1156"/>
  <c r="E1155"/>
  <c r="E1348"/>
  <c r="C1349"/>
  <c r="E1044"/>
  <c r="C1045"/>
  <c r="E1558"/>
  <c r="C1559"/>
  <c r="E953"/>
  <c r="C954"/>
  <c r="E2001"/>
  <c r="C2000"/>
  <c r="E1226"/>
  <c r="C1227"/>
  <c r="E1745"/>
  <c r="C1746"/>
  <c r="E342"/>
  <c r="C343"/>
  <c r="E3353"/>
  <c r="C3354"/>
  <c r="E1349"/>
  <c r="C1350"/>
  <c r="E71"/>
  <c r="C72"/>
  <c r="C2232"/>
  <c r="E2231"/>
  <c r="E2941"/>
  <c r="C2942"/>
  <c r="E479"/>
  <c r="C480"/>
  <c r="E1921"/>
  <c r="C1922"/>
  <c r="E1605"/>
  <c r="C1606"/>
  <c r="E611"/>
  <c r="C612"/>
  <c r="E431"/>
  <c r="C432"/>
  <c r="E2039"/>
  <c r="C2040"/>
  <c r="E1516"/>
  <c r="C1517"/>
  <c r="E916"/>
  <c r="C917"/>
  <c r="E2002"/>
  <c r="C2001"/>
  <c r="C1747"/>
  <c r="E1747"/>
  <c r="E1746"/>
  <c r="E1045"/>
  <c r="C1046"/>
  <c r="C2611"/>
  <c r="E2610"/>
  <c r="E2779"/>
  <c r="C2780"/>
  <c r="E3450"/>
  <c r="C3451"/>
  <c r="E733"/>
  <c r="C734"/>
  <c r="C1560"/>
  <c r="E1559"/>
  <c r="C3355"/>
  <c r="E3354"/>
  <c r="E1156"/>
  <c r="C1157"/>
  <c r="E954"/>
  <c r="C955"/>
  <c r="C344"/>
  <c r="E343"/>
  <c r="C1228"/>
  <c r="E1227"/>
  <c r="E565"/>
  <c r="C566"/>
  <c r="E566"/>
  <c r="C1857"/>
  <c r="E1856"/>
  <c r="E1463"/>
  <c r="C1464"/>
  <c r="C1651"/>
  <c r="E1650"/>
  <c r="E2003"/>
  <c r="C2002"/>
  <c r="E2232"/>
  <c r="C2233"/>
  <c r="E1228"/>
  <c r="C1229"/>
  <c r="E432"/>
  <c r="C433"/>
  <c r="C1607"/>
  <c r="E1606"/>
  <c r="C481"/>
  <c r="E480"/>
  <c r="E1350"/>
  <c r="C1351"/>
  <c r="E1651"/>
  <c r="C1652"/>
  <c r="E1464"/>
  <c r="C1465"/>
  <c r="C1158"/>
  <c r="E1157"/>
  <c r="E1857"/>
  <c r="C1858"/>
  <c r="E3355"/>
  <c r="C3356"/>
  <c r="E2780"/>
  <c r="C2781"/>
  <c r="E1046"/>
  <c r="C1047"/>
  <c r="E1517"/>
  <c r="C1518"/>
  <c r="E955"/>
  <c r="C956"/>
  <c r="C735"/>
  <c r="E734"/>
  <c r="E2611"/>
  <c r="C2612"/>
  <c r="E344"/>
  <c r="C345"/>
  <c r="E345"/>
  <c r="C1561"/>
  <c r="E1560"/>
  <c r="C3452"/>
  <c r="E3451"/>
  <c r="E917"/>
  <c r="C918"/>
  <c r="E2040"/>
  <c r="C2041"/>
  <c r="C613"/>
  <c r="E612"/>
  <c r="C1923"/>
  <c r="E1922"/>
  <c r="E2942"/>
  <c r="C2943"/>
  <c r="E72"/>
  <c r="C73"/>
  <c r="E1518"/>
  <c r="C1519"/>
  <c r="E2781"/>
  <c r="C2782"/>
  <c r="C1859"/>
  <c r="E1858"/>
  <c r="E1465"/>
  <c r="C1466"/>
  <c r="E1607"/>
  <c r="C1608"/>
  <c r="E2004"/>
  <c r="C2003"/>
  <c r="E2041"/>
  <c r="C2042"/>
  <c r="E1158"/>
  <c r="C1159"/>
  <c r="E1351"/>
  <c r="C1352"/>
  <c r="C1230"/>
  <c r="E1229"/>
  <c r="E1923"/>
  <c r="C1924"/>
  <c r="E73"/>
  <c r="C74"/>
  <c r="E1047"/>
  <c r="C1048"/>
  <c r="C1653"/>
  <c r="E1652"/>
  <c r="E481"/>
  <c r="C482"/>
  <c r="E1561"/>
  <c r="C1562"/>
  <c r="E613"/>
  <c r="C614"/>
  <c r="C2613"/>
  <c r="E2612"/>
  <c r="E956"/>
  <c r="C957"/>
  <c r="C3357"/>
  <c r="E3356"/>
  <c r="E2943"/>
  <c r="C2944"/>
  <c r="E918"/>
  <c r="C919"/>
  <c r="E3452"/>
  <c r="C3453"/>
  <c r="E735"/>
  <c r="C736"/>
  <c r="E433"/>
  <c r="C434"/>
  <c r="C2234"/>
  <c r="E2233"/>
  <c r="E2234"/>
  <c r="C2235"/>
  <c r="E434"/>
  <c r="C435"/>
  <c r="C3454"/>
  <c r="E3453"/>
  <c r="E2944"/>
  <c r="C2945"/>
  <c r="E957"/>
  <c r="C958"/>
  <c r="C615"/>
  <c r="E614"/>
  <c r="E1653"/>
  <c r="C1654"/>
  <c r="E1230"/>
  <c r="C1231"/>
  <c r="E1466"/>
  <c r="C1467"/>
  <c r="E2782"/>
  <c r="C2783"/>
  <c r="E3357"/>
  <c r="C3358"/>
  <c r="E2613"/>
  <c r="C2614"/>
  <c r="E74"/>
  <c r="C75"/>
  <c r="C1160"/>
  <c r="E1159"/>
  <c r="E1859"/>
  <c r="C1860"/>
  <c r="E919"/>
  <c r="C920"/>
  <c r="C1609"/>
  <c r="E1608"/>
  <c r="E1519"/>
  <c r="C1520"/>
  <c r="C737"/>
  <c r="E736"/>
  <c r="C1563"/>
  <c r="E1562"/>
  <c r="C483"/>
  <c r="E482"/>
  <c r="E1048"/>
  <c r="C1049"/>
  <c r="C1925"/>
  <c r="E1924"/>
  <c r="E1352"/>
  <c r="C1353"/>
  <c r="E2042"/>
  <c r="C2043"/>
  <c r="E2005"/>
  <c r="C2004"/>
  <c r="E2043"/>
  <c r="C2044"/>
  <c r="C1861"/>
  <c r="E1860"/>
  <c r="E75"/>
  <c r="C76"/>
  <c r="C3359"/>
  <c r="E3359"/>
  <c r="E3358"/>
  <c r="E2783"/>
  <c r="C2784"/>
  <c r="C1232"/>
  <c r="E1231"/>
  <c r="E2945"/>
  <c r="C2946"/>
  <c r="E435"/>
  <c r="C436"/>
  <c r="E2006"/>
  <c r="C2006"/>
  <c r="C2005"/>
  <c r="E1563"/>
  <c r="C1564"/>
  <c r="E1160"/>
  <c r="C1161"/>
  <c r="E3454"/>
  <c r="C3455"/>
  <c r="E1049"/>
  <c r="C1050"/>
  <c r="E920"/>
  <c r="C921"/>
  <c r="E921"/>
  <c r="C2615"/>
  <c r="E2614"/>
  <c r="E1467"/>
  <c r="C1468"/>
  <c r="E1468"/>
  <c r="C1655"/>
  <c r="E1655"/>
  <c r="E1654"/>
  <c r="E958"/>
  <c r="C959"/>
  <c r="C2236"/>
  <c r="E2235"/>
  <c r="E1353"/>
  <c r="C1354"/>
  <c r="E1520"/>
  <c r="C1521"/>
  <c r="E1925"/>
  <c r="C1926"/>
  <c r="E483"/>
  <c r="C484"/>
  <c r="E737"/>
  <c r="C738"/>
  <c r="E1609"/>
  <c r="C1610"/>
  <c r="E615"/>
  <c r="C616"/>
  <c r="C739"/>
  <c r="E738"/>
  <c r="E2946"/>
  <c r="C2947"/>
  <c r="E2784"/>
  <c r="C2785"/>
  <c r="E76"/>
  <c r="C77"/>
  <c r="C3456"/>
  <c r="E3455"/>
  <c r="C1565"/>
  <c r="E1564"/>
  <c r="C617"/>
  <c r="E616"/>
  <c r="E1926"/>
  <c r="C1927"/>
  <c r="E2236"/>
  <c r="C2237"/>
  <c r="E2615"/>
  <c r="C2616"/>
  <c r="C1162"/>
  <c r="E1161"/>
  <c r="E1232"/>
  <c r="C1233"/>
  <c r="E1861"/>
  <c r="C1862"/>
  <c r="E2044"/>
  <c r="C2045"/>
  <c r="E1354"/>
  <c r="C1355"/>
  <c r="E959"/>
  <c r="C960"/>
  <c r="C1611"/>
  <c r="E1610"/>
  <c r="C485"/>
  <c r="E484"/>
  <c r="E1521"/>
  <c r="C1522"/>
  <c r="E1050"/>
  <c r="C1051"/>
  <c r="E436"/>
  <c r="C437"/>
  <c r="E960"/>
  <c r="C961"/>
  <c r="E485"/>
  <c r="C486"/>
  <c r="E1565"/>
  <c r="C1566"/>
  <c r="E77"/>
  <c r="C78"/>
  <c r="E2947"/>
  <c r="C2948"/>
  <c r="E2045"/>
  <c r="C2046"/>
  <c r="C2617"/>
  <c r="E2616"/>
  <c r="E739"/>
  <c r="C740"/>
  <c r="E1051"/>
  <c r="C1052"/>
  <c r="E1611"/>
  <c r="C1612"/>
  <c r="E617"/>
  <c r="C618"/>
  <c r="E2785"/>
  <c r="C2786"/>
  <c r="C1234"/>
  <c r="E1233"/>
  <c r="E1927"/>
  <c r="C1928"/>
  <c r="E1162"/>
  <c r="C1163"/>
  <c r="C3457"/>
  <c r="E3456"/>
  <c r="E437"/>
  <c r="C438"/>
  <c r="E1522"/>
  <c r="C1523"/>
  <c r="E1355"/>
  <c r="C1356"/>
  <c r="C1863"/>
  <c r="E1862"/>
  <c r="C2238"/>
  <c r="E2237"/>
  <c r="E2046"/>
  <c r="C2047"/>
  <c r="E2617"/>
  <c r="C2618"/>
  <c r="E1863"/>
  <c r="C1864"/>
  <c r="C741"/>
  <c r="E740"/>
  <c r="E78"/>
  <c r="C79"/>
  <c r="E1523"/>
  <c r="C1524"/>
  <c r="E1928"/>
  <c r="C1929"/>
  <c r="E2948"/>
  <c r="C2949"/>
  <c r="C1567"/>
  <c r="E1566"/>
  <c r="E961"/>
  <c r="C962"/>
  <c r="C3458"/>
  <c r="E3457"/>
  <c r="C487"/>
  <c r="E486"/>
  <c r="E2786"/>
  <c r="C2787"/>
  <c r="C1613"/>
  <c r="E1612"/>
  <c r="E2238"/>
  <c r="C2239"/>
  <c r="E1234"/>
  <c r="C1235"/>
  <c r="E1356"/>
  <c r="C1357"/>
  <c r="E438"/>
  <c r="C439"/>
  <c r="C1164"/>
  <c r="E1163"/>
  <c r="C619"/>
  <c r="E618"/>
  <c r="E1052"/>
  <c r="C1053"/>
  <c r="C1236"/>
  <c r="E1235"/>
  <c r="E619"/>
  <c r="C620"/>
  <c r="E1613"/>
  <c r="C1614"/>
  <c r="E487"/>
  <c r="C488"/>
  <c r="E741"/>
  <c r="C742"/>
  <c r="E439"/>
  <c r="C440"/>
  <c r="E962"/>
  <c r="C963"/>
  <c r="E2949"/>
  <c r="C2950"/>
  <c r="E1524"/>
  <c r="C1525"/>
  <c r="C1865"/>
  <c r="E1864"/>
  <c r="E2047"/>
  <c r="C2048"/>
  <c r="E1164"/>
  <c r="C1165"/>
  <c r="E3458"/>
  <c r="I3385"/>
  <c r="M17"/>
  <c r="J3385"/>
  <c r="N17"/>
  <c r="H3385"/>
  <c r="L17"/>
  <c r="E1567"/>
  <c r="C1568"/>
  <c r="E1053"/>
  <c r="C1054"/>
  <c r="E1357"/>
  <c r="C1358"/>
  <c r="E1358"/>
  <c r="C2240"/>
  <c r="E2239"/>
  <c r="E2787"/>
  <c r="C2788"/>
  <c r="E1929"/>
  <c r="C1930"/>
  <c r="E79"/>
  <c r="C80"/>
  <c r="C2619"/>
  <c r="E2618"/>
  <c r="E2950"/>
  <c r="C2951"/>
  <c r="E440"/>
  <c r="C441"/>
  <c r="C489"/>
  <c r="E488"/>
  <c r="C621"/>
  <c r="E620"/>
  <c r="E1930"/>
  <c r="C1931"/>
  <c r="E1054"/>
  <c r="C1055"/>
  <c r="E1055"/>
  <c r="E1236"/>
  <c r="C1237"/>
  <c r="C1166"/>
  <c r="E1166"/>
  <c r="E1165"/>
  <c r="E2048"/>
  <c r="C2049"/>
  <c r="E1525"/>
  <c r="C1526"/>
  <c r="E1526"/>
  <c r="E963"/>
  <c r="C964"/>
  <c r="C743"/>
  <c r="E742"/>
  <c r="C1615"/>
  <c r="E1614"/>
  <c r="E2619"/>
  <c r="C2620"/>
  <c r="E2240"/>
  <c r="C2241"/>
  <c r="E80"/>
  <c r="C81"/>
  <c r="E2788"/>
  <c r="C2789"/>
  <c r="C1569"/>
  <c r="E1568"/>
  <c r="E1865"/>
  <c r="C1866"/>
  <c r="E81"/>
  <c r="C82"/>
  <c r="C2621"/>
  <c r="E2620"/>
  <c r="E441"/>
  <c r="C442"/>
  <c r="C1867"/>
  <c r="E1866"/>
  <c r="E1615"/>
  <c r="C1616"/>
  <c r="E489"/>
  <c r="C490"/>
  <c r="E1569"/>
  <c r="C1570"/>
  <c r="E2789"/>
  <c r="C2790"/>
  <c r="C2242"/>
  <c r="E2241"/>
  <c r="E964"/>
  <c r="C965"/>
  <c r="E2049"/>
  <c r="C2050"/>
  <c r="C1238"/>
  <c r="E1237"/>
  <c r="E1931"/>
  <c r="C1932"/>
  <c r="E2951"/>
  <c r="C2952"/>
  <c r="E743"/>
  <c r="C744"/>
  <c r="E621"/>
  <c r="C622"/>
  <c r="E622"/>
  <c r="E1932"/>
  <c r="C1933"/>
  <c r="E2050"/>
  <c r="C2051"/>
  <c r="C1571"/>
  <c r="E1570"/>
  <c r="C1617"/>
  <c r="E1617"/>
  <c r="E1616"/>
  <c r="E442"/>
  <c r="C443"/>
  <c r="E82"/>
  <c r="C83"/>
  <c r="E1867"/>
  <c r="C1868"/>
  <c r="E2952"/>
  <c r="C2953"/>
  <c r="E965"/>
  <c r="C966"/>
  <c r="E2790"/>
  <c r="C2791"/>
  <c r="C491"/>
  <c r="E490"/>
  <c r="E2621"/>
  <c r="C2622"/>
  <c r="C745"/>
  <c r="E744"/>
  <c r="E1238"/>
  <c r="C1239"/>
  <c r="E2242"/>
  <c r="C2243"/>
  <c r="E2953"/>
  <c r="C2954"/>
  <c r="E2051"/>
  <c r="C2052"/>
  <c r="E83"/>
  <c r="C84"/>
  <c r="E1571"/>
  <c r="C1572"/>
  <c r="E1572"/>
  <c r="H1559"/>
  <c r="N12"/>
  <c r="E443"/>
  <c r="C444"/>
  <c r="E1933"/>
  <c r="C1934"/>
  <c r="E745"/>
  <c r="C746"/>
  <c r="E491"/>
  <c r="C492"/>
  <c r="C2244"/>
  <c r="E2243"/>
  <c r="E966"/>
  <c r="C967"/>
  <c r="C1240"/>
  <c r="E1239"/>
  <c r="C2623"/>
  <c r="E2622"/>
  <c r="E2791"/>
  <c r="C2792"/>
  <c r="C1869"/>
  <c r="E1868"/>
  <c r="F1559"/>
  <c r="L12"/>
  <c r="G1559"/>
  <c r="M12"/>
  <c r="E1869"/>
  <c r="C1870"/>
  <c r="E2623"/>
  <c r="C2624"/>
  <c r="E967"/>
  <c r="C968"/>
  <c r="C493"/>
  <c r="E492"/>
  <c r="E1934"/>
  <c r="C1935"/>
  <c r="E2052"/>
  <c r="C2053"/>
  <c r="E2244"/>
  <c r="C2245"/>
  <c r="E84"/>
  <c r="C85"/>
  <c r="E1240"/>
  <c r="C1241"/>
  <c r="E2792"/>
  <c r="C2793"/>
  <c r="C747"/>
  <c r="E746"/>
  <c r="E444"/>
  <c r="C445"/>
  <c r="E2954"/>
  <c r="C2955"/>
  <c r="C1871"/>
  <c r="E1870"/>
  <c r="E747"/>
  <c r="C748"/>
  <c r="E2053"/>
  <c r="C2054"/>
  <c r="E2054"/>
  <c r="E2955"/>
  <c r="C2956"/>
  <c r="E2793"/>
  <c r="C2794"/>
  <c r="E85"/>
  <c r="C86"/>
  <c r="E1935"/>
  <c r="C1936"/>
  <c r="E968"/>
  <c r="C969"/>
  <c r="C2625"/>
  <c r="E2624"/>
  <c r="E445"/>
  <c r="C446"/>
  <c r="E446"/>
  <c r="C1242"/>
  <c r="E1241"/>
  <c r="C2246"/>
  <c r="E2245"/>
  <c r="E493"/>
  <c r="C494"/>
  <c r="E86"/>
  <c r="C87"/>
  <c r="E1871"/>
  <c r="C1872"/>
  <c r="E2956"/>
  <c r="C2957"/>
  <c r="E2246"/>
  <c r="C2247"/>
  <c r="C495"/>
  <c r="E494"/>
  <c r="E969"/>
  <c r="C970"/>
  <c r="C749"/>
  <c r="E748"/>
  <c r="E2625"/>
  <c r="C2626"/>
  <c r="E1936"/>
  <c r="C1937"/>
  <c r="E2794"/>
  <c r="C2795"/>
  <c r="E1242"/>
  <c r="C1243"/>
  <c r="E970"/>
  <c r="C971"/>
  <c r="C2627"/>
  <c r="E2626"/>
  <c r="E749"/>
  <c r="C750"/>
  <c r="E750"/>
  <c r="E495"/>
  <c r="C496"/>
  <c r="C2248"/>
  <c r="E2247"/>
  <c r="E87"/>
  <c r="C88"/>
  <c r="E2795"/>
  <c r="C2796"/>
  <c r="E2796"/>
  <c r="C1244"/>
  <c r="E1243"/>
  <c r="E1937"/>
  <c r="C1938"/>
  <c r="E2957"/>
  <c r="C2958"/>
  <c r="C1873"/>
  <c r="E1872"/>
  <c r="E2958"/>
  <c r="C2959"/>
  <c r="E2248"/>
  <c r="C2249"/>
  <c r="E1938"/>
  <c r="C1939"/>
  <c r="E1873"/>
  <c r="C1874"/>
  <c r="E1244"/>
  <c r="C1245"/>
  <c r="E2627"/>
  <c r="C2628"/>
  <c r="E88"/>
  <c r="C89"/>
  <c r="C497"/>
  <c r="E496"/>
  <c r="E971"/>
  <c r="C972"/>
  <c r="E89"/>
  <c r="C90"/>
  <c r="C2250"/>
  <c r="E2249"/>
  <c r="E497"/>
  <c r="C498"/>
  <c r="E2959"/>
  <c r="C2960"/>
  <c r="E972"/>
  <c r="C973"/>
  <c r="C1875"/>
  <c r="E1874"/>
  <c r="C2629"/>
  <c r="E2628"/>
  <c r="E1939"/>
  <c r="C1940"/>
  <c r="C1246"/>
  <c r="E1245"/>
  <c r="E1940"/>
  <c r="C1941"/>
  <c r="E1875"/>
  <c r="C1876"/>
  <c r="E2960"/>
  <c r="C2961"/>
  <c r="E1246"/>
  <c r="C1247"/>
  <c r="E2629"/>
  <c r="C2630"/>
  <c r="E90"/>
  <c r="C91"/>
  <c r="E973"/>
  <c r="C974"/>
  <c r="C499"/>
  <c r="E498"/>
  <c r="E2250"/>
  <c r="C2251"/>
  <c r="C2252"/>
  <c r="E2251"/>
  <c r="C2631"/>
  <c r="E2630"/>
  <c r="E2961"/>
  <c r="C2962"/>
  <c r="E1941"/>
  <c r="C1942"/>
  <c r="E974"/>
  <c r="C975"/>
  <c r="E499"/>
  <c r="C500"/>
  <c r="E91"/>
  <c r="C92"/>
  <c r="C1248"/>
  <c r="E1247"/>
  <c r="C1877"/>
  <c r="E1876"/>
  <c r="E1877"/>
  <c r="C1878"/>
  <c r="E2252"/>
  <c r="C2253"/>
  <c r="E975"/>
  <c r="C976"/>
  <c r="E92"/>
  <c r="C93"/>
  <c r="E2962"/>
  <c r="C2963"/>
  <c r="E1248"/>
  <c r="C1249"/>
  <c r="E2631"/>
  <c r="C2632"/>
  <c r="C501"/>
  <c r="E500"/>
  <c r="E1942"/>
  <c r="C1943"/>
  <c r="C1250"/>
  <c r="E1249"/>
  <c r="E1943"/>
  <c r="C1944"/>
  <c r="C2633"/>
  <c r="E2632"/>
  <c r="E2963"/>
  <c r="C2964"/>
  <c r="E976"/>
  <c r="C977"/>
  <c r="C1879"/>
  <c r="E1878"/>
  <c r="E501"/>
  <c r="C502"/>
  <c r="E93"/>
  <c r="C94"/>
  <c r="C2254"/>
  <c r="E2253"/>
  <c r="E2254"/>
  <c r="C2255"/>
  <c r="E2633"/>
  <c r="C2634"/>
  <c r="E1250"/>
  <c r="C1251"/>
  <c r="C503"/>
  <c r="E502"/>
  <c r="E977"/>
  <c r="C978"/>
  <c r="E1879"/>
  <c r="C1880"/>
  <c r="E94"/>
  <c r="C95"/>
  <c r="E2964"/>
  <c r="C2965"/>
  <c r="E1944"/>
  <c r="C1945"/>
  <c r="C2256"/>
  <c r="E2255"/>
  <c r="E95"/>
  <c r="C96"/>
  <c r="E978"/>
  <c r="C979"/>
  <c r="C1252"/>
  <c r="E1251"/>
  <c r="E503"/>
  <c r="C504"/>
  <c r="E1945"/>
  <c r="C1946"/>
  <c r="E2965"/>
  <c r="C2966"/>
  <c r="C1881"/>
  <c r="E1880"/>
  <c r="C2635"/>
  <c r="E2634"/>
  <c r="E2256"/>
  <c r="C2257"/>
  <c r="E2635"/>
  <c r="C2636"/>
  <c r="E2966"/>
  <c r="C2967"/>
  <c r="C505"/>
  <c r="E504"/>
  <c r="E979"/>
  <c r="C980"/>
  <c r="E1881"/>
  <c r="C1882"/>
  <c r="E1252"/>
  <c r="C1253"/>
  <c r="E1946"/>
  <c r="C1947"/>
  <c r="E96"/>
  <c r="C97"/>
  <c r="E97"/>
  <c r="C98"/>
  <c r="C1254"/>
  <c r="E1253"/>
  <c r="E980"/>
  <c r="C981"/>
  <c r="E2967"/>
  <c r="C2968"/>
  <c r="C2258"/>
  <c r="E2257"/>
  <c r="E505"/>
  <c r="C506"/>
  <c r="E1947"/>
  <c r="C1948"/>
  <c r="C1883"/>
  <c r="E1882"/>
  <c r="C2637"/>
  <c r="E2636"/>
  <c r="E2637"/>
  <c r="C2638"/>
  <c r="E2258"/>
  <c r="C2259"/>
  <c r="E1948"/>
  <c r="C1949"/>
  <c r="E981"/>
  <c r="C982"/>
  <c r="C99"/>
  <c r="E98"/>
  <c r="E1883"/>
  <c r="C1884"/>
  <c r="E1884"/>
  <c r="E1254"/>
  <c r="C1255"/>
  <c r="C507"/>
  <c r="E506"/>
  <c r="E2968"/>
  <c r="C2969"/>
  <c r="E982"/>
  <c r="C983"/>
  <c r="C100"/>
  <c r="E99"/>
  <c r="E2969"/>
  <c r="C2970"/>
  <c r="C1256"/>
  <c r="E1256"/>
  <c r="E1255"/>
  <c r="E1949"/>
  <c r="C1950"/>
  <c r="C2639"/>
  <c r="E2638"/>
  <c r="E507"/>
  <c r="C508"/>
  <c r="C2260"/>
  <c r="E2259"/>
  <c r="C509"/>
  <c r="E508"/>
  <c r="E1950"/>
  <c r="C1951"/>
  <c r="E2260"/>
  <c r="C2261"/>
  <c r="E2639"/>
  <c r="C2640"/>
  <c r="E2970"/>
  <c r="C2971"/>
  <c r="E983"/>
  <c r="C984"/>
  <c r="F1194"/>
  <c r="L11"/>
  <c r="G1194"/>
  <c r="M11"/>
  <c r="H1194"/>
  <c r="N11"/>
  <c r="E100"/>
  <c r="C101"/>
  <c r="E509"/>
  <c r="C510"/>
  <c r="C102"/>
  <c r="E101"/>
  <c r="E2971"/>
  <c r="C2972"/>
  <c r="C2262"/>
  <c r="E2261"/>
  <c r="E984"/>
  <c r="C985"/>
  <c r="C2641"/>
  <c r="E2640"/>
  <c r="E1951"/>
  <c r="C1952"/>
  <c r="E1952"/>
  <c r="C1953"/>
  <c r="E985"/>
  <c r="C986"/>
  <c r="E2641"/>
  <c r="C2642"/>
  <c r="E2972"/>
  <c r="C2973"/>
  <c r="C511"/>
  <c r="E510"/>
  <c r="E2262"/>
  <c r="C2263"/>
  <c r="E102"/>
  <c r="C103"/>
  <c r="E511"/>
  <c r="C512"/>
  <c r="C2643"/>
  <c r="E2642"/>
  <c r="C104"/>
  <c r="E103"/>
  <c r="E1953"/>
  <c r="C1954"/>
  <c r="C2264"/>
  <c r="E2263"/>
  <c r="E2973"/>
  <c r="C2974"/>
  <c r="E986"/>
  <c r="C987"/>
  <c r="E987"/>
  <c r="C988"/>
  <c r="E104"/>
  <c r="C105"/>
  <c r="E105"/>
  <c r="G98"/>
  <c r="M8"/>
  <c r="C513"/>
  <c r="E513"/>
  <c r="E512"/>
  <c r="E2974"/>
  <c r="C2975"/>
  <c r="E1954"/>
  <c r="C1955"/>
  <c r="E2643"/>
  <c r="C2644"/>
  <c r="E2264"/>
  <c r="C2265"/>
  <c r="H98"/>
  <c r="N8"/>
  <c r="C2645"/>
  <c r="E2644"/>
  <c r="F463"/>
  <c r="L9"/>
  <c r="G463"/>
  <c r="M9"/>
  <c r="H463"/>
  <c r="N9"/>
  <c r="E1955"/>
  <c r="C1956"/>
  <c r="E988"/>
  <c r="C989"/>
  <c r="E2975"/>
  <c r="C2976"/>
  <c r="C2266"/>
  <c r="E2265"/>
  <c r="F98"/>
  <c r="L8"/>
  <c r="E2266"/>
  <c r="C2267"/>
  <c r="E2976"/>
  <c r="C2977"/>
  <c r="E1956"/>
  <c r="C1957"/>
  <c r="E989"/>
  <c r="C990"/>
  <c r="E2645"/>
  <c r="C2646"/>
  <c r="E2977"/>
  <c r="C2978"/>
  <c r="C2268"/>
  <c r="E2267"/>
  <c r="E990"/>
  <c r="C991"/>
  <c r="E1957"/>
  <c r="C1958"/>
  <c r="C2647"/>
  <c r="E2646"/>
  <c r="E2647"/>
  <c r="C2648"/>
  <c r="E991"/>
  <c r="C992"/>
  <c r="E2978"/>
  <c r="C2979"/>
  <c r="E2268"/>
  <c r="C2269"/>
  <c r="E1958"/>
  <c r="C1959"/>
  <c r="C2649"/>
  <c r="E2648"/>
  <c r="E1959"/>
  <c r="C1960"/>
  <c r="E2979"/>
  <c r="C2980"/>
  <c r="C2270"/>
  <c r="E2269"/>
  <c r="E992"/>
  <c r="C993"/>
  <c r="E993"/>
  <c r="E2649"/>
  <c r="C2650"/>
  <c r="G828"/>
  <c r="M10"/>
  <c r="H828"/>
  <c r="N10"/>
  <c r="F828"/>
  <c r="L10"/>
  <c r="E2980"/>
  <c r="C2981"/>
  <c r="E2270"/>
  <c r="C2271"/>
  <c r="E1960"/>
  <c r="C1961"/>
  <c r="E1961"/>
  <c r="C1962"/>
  <c r="E2981"/>
  <c r="C2982"/>
  <c r="C2272"/>
  <c r="E2271"/>
  <c r="C2651"/>
  <c r="E2650"/>
  <c r="E2982"/>
  <c r="C2983"/>
  <c r="E2272"/>
  <c r="C2273"/>
  <c r="E1962"/>
  <c r="C1963"/>
  <c r="E2651"/>
  <c r="C2652"/>
  <c r="C2653"/>
  <c r="E2652"/>
  <c r="E1963"/>
  <c r="C1964"/>
  <c r="E2983"/>
  <c r="C2984"/>
  <c r="C2274"/>
  <c r="E2273"/>
  <c r="E2653"/>
  <c r="C2654"/>
  <c r="E2984"/>
  <c r="C2985"/>
  <c r="E2274"/>
  <c r="C2275"/>
  <c r="E1964"/>
  <c r="C1965"/>
  <c r="C2276"/>
  <c r="E2275"/>
  <c r="C2655"/>
  <c r="E2654"/>
  <c r="E1965"/>
  <c r="C1966"/>
  <c r="E2985"/>
  <c r="C2986"/>
  <c r="E2276"/>
  <c r="C2277"/>
  <c r="E1966"/>
  <c r="C1967"/>
  <c r="C2656"/>
  <c r="E2655"/>
  <c r="E2986"/>
  <c r="C2987"/>
  <c r="E2656"/>
  <c r="C2657"/>
  <c r="E2987"/>
  <c r="C2988"/>
  <c r="C2278"/>
  <c r="E2277"/>
  <c r="E1967"/>
  <c r="C1968"/>
  <c r="E2657"/>
  <c r="C2658"/>
  <c r="E1968"/>
  <c r="C1969"/>
  <c r="E1969"/>
  <c r="E2278"/>
  <c r="C2279"/>
  <c r="E2988"/>
  <c r="C2989"/>
  <c r="E2989"/>
  <c r="C2990"/>
  <c r="F1924"/>
  <c r="L13"/>
  <c r="G1924"/>
  <c r="M13"/>
  <c r="H1924"/>
  <c r="N13"/>
  <c r="C2280"/>
  <c r="E2279"/>
  <c r="E2658"/>
  <c r="C2659"/>
  <c r="E2280"/>
  <c r="C2281"/>
  <c r="E2990"/>
  <c r="C2991"/>
  <c r="E2659"/>
  <c r="C2660"/>
  <c r="C2282"/>
  <c r="E2281"/>
  <c r="E2991"/>
  <c r="C2992"/>
  <c r="E2660"/>
  <c r="C2661"/>
  <c r="E2992"/>
  <c r="C2993"/>
  <c r="E2282"/>
  <c r="C2283"/>
  <c r="E2661"/>
  <c r="C2662"/>
  <c r="C2284"/>
  <c r="E2283"/>
  <c r="E2662"/>
  <c r="C2663"/>
  <c r="E2993"/>
  <c r="C2994"/>
  <c r="E2284"/>
  <c r="C2285"/>
  <c r="E2994"/>
  <c r="C2995"/>
  <c r="E2663"/>
  <c r="C2664"/>
  <c r="E2664"/>
  <c r="C2665"/>
  <c r="C2286"/>
  <c r="E2285"/>
  <c r="E2995"/>
  <c r="C2996"/>
  <c r="E2996"/>
  <c r="C2997"/>
  <c r="E2665"/>
  <c r="C2666"/>
  <c r="E2286"/>
  <c r="C2287"/>
  <c r="C2288"/>
  <c r="E2287"/>
  <c r="E2997"/>
  <c r="C2998"/>
  <c r="E2666"/>
  <c r="C2667"/>
  <c r="E2288"/>
  <c r="C2289"/>
  <c r="E2667"/>
  <c r="C2668"/>
  <c r="E2998"/>
  <c r="C2999"/>
  <c r="E2999"/>
  <c r="C3000"/>
  <c r="C2290"/>
  <c r="E2289"/>
  <c r="E2668"/>
  <c r="C2669"/>
  <c r="E2669"/>
  <c r="C2670"/>
  <c r="E3000"/>
  <c r="C3001"/>
  <c r="E2290"/>
  <c r="C2291"/>
  <c r="E2291"/>
  <c r="C2292"/>
  <c r="E2670"/>
  <c r="C2671"/>
  <c r="E3001"/>
  <c r="C3002"/>
  <c r="E2671"/>
  <c r="C2672"/>
  <c r="E3002"/>
  <c r="C3003"/>
  <c r="E2292"/>
  <c r="C2293"/>
  <c r="E2293"/>
  <c r="C2294"/>
  <c r="E2672"/>
  <c r="C2673"/>
  <c r="E3003"/>
  <c r="C3004"/>
  <c r="E2294"/>
  <c r="C2295"/>
  <c r="E3004"/>
  <c r="C3005"/>
  <c r="E2673"/>
  <c r="C2674"/>
  <c r="E3005"/>
  <c r="C3006"/>
  <c r="E2674"/>
  <c r="C2675"/>
  <c r="E2295"/>
  <c r="C2296"/>
  <c r="E3006"/>
  <c r="C3007"/>
  <c r="E2296"/>
  <c r="C2297"/>
  <c r="E2675"/>
  <c r="C2676"/>
  <c r="E2676"/>
  <c r="H2655"/>
  <c r="N15"/>
  <c r="G2655"/>
  <c r="M15"/>
  <c r="F2655"/>
  <c r="L15"/>
  <c r="E3007"/>
  <c r="C3008"/>
  <c r="E2297"/>
  <c r="C2298"/>
  <c r="E2298"/>
  <c r="E3008"/>
  <c r="C3009"/>
  <c r="F2289"/>
  <c r="L14"/>
  <c r="G2289"/>
  <c r="M14"/>
  <c r="H2289"/>
  <c r="N14"/>
  <c r="E3009"/>
  <c r="C3010"/>
  <c r="E3010"/>
  <c r="C3011"/>
  <c r="E3011"/>
  <c r="C3012"/>
  <c r="E3012"/>
  <c r="C3013"/>
  <c r="E3013"/>
  <c r="C3014"/>
  <c r="E3014"/>
  <c r="C3015"/>
  <c r="E3015"/>
  <c r="C3016"/>
  <c r="E3016"/>
  <c r="C3017"/>
  <c r="E3017"/>
  <c r="C3018"/>
  <c r="E3018"/>
  <c r="C3019"/>
  <c r="E3019"/>
  <c r="C3020"/>
  <c r="C3021"/>
  <c r="E3020"/>
  <c r="C3022"/>
  <c r="E3021"/>
  <c r="E3022"/>
  <c r="C3023"/>
  <c r="C3024"/>
  <c r="E3023"/>
  <c r="E3024"/>
  <c r="C3025"/>
  <c r="C3026"/>
  <c r="E3025"/>
  <c r="E3026"/>
  <c r="C3027"/>
  <c r="C3028"/>
  <c r="E3027"/>
  <c r="E3028"/>
  <c r="C3029"/>
  <c r="C3030"/>
  <c r="E3029"/>
  <c r="E3030"/>
  <c r="C3031"/>
  <c r="C3032"/>
  <c r="E3031"/>
  <c r="E3032"/>
  <c r="C3033"/>
  <c r="C3034"/>
  <c r="E3033"/>
  <c r="E3034"/>
  <c r="C3035"/>
  <c r="E3035"/>
  <c r="C3036"/>
  <c r="E3036"/>
  <c r="C3037"/>
  <c r="E3037"/>
  <c r="C3038"/>
  <c r="E3038"/>
  <c r="C3039"/>
  <c r="E3039"/>
  <c r="C3040"/>
  <c r="E3040"/>
  <c r="C3041"/>
  <c r="E3041"/>
  <c r="C3042"/>
  <c r="E3042"/>
  <c r="C3043"/>
  <c r="E3043"/>
  <c r="C3044"/>
  <c r="E3044"/>
  <c r="C3045"/>
  <c r="E3045"/>
  <c r="C3046"/>
  <c r="E3046"/>
  <c r="C3047"/>
  <c r="E3047"/>
  <c r="C3048"/>
  <c r="E3048"/>
  <c r="C3049"/>
  <c r="E3049"/>
  <c r="C3050"/>
  <c r="E3050"/>
  <c r="C3051"/>
  <c r="E3051"/>
  <c r="C3052"/>
  <c r="E3052"/>
  <c r="C3053"/>
  <c r="E3053"/>
  <c r="C3054"/>
  <c r="E3054"/>
  <c r="C3055"/>
  <c r="E3055"/>
  <c r="C3056"/>
  <c r="E3056"/>
  <c r="C3057"/>
  <c r="E3057"/>
  <c r="C3058"/>
  <c r="E3058"/>
  <c r="C3059"/>
  <c r="E3059"/>
  <c r="C3060"/>
  <c r="E3060"/>
  <c r="C3061"/>
  <c r="E3061"/>
  <c r="C3062"/>
  <c r="E3062"/>
  <c r="C3063"/>
  <c r="E3063"/>
  <c r="C3064"/>
  <c r="E3064"/>
  <c r="C3065"/>
  <c r="E3065"/>
  <c r="C3066"/>
  <c r="E3066"/>
  <c r="C3067"/>
  <c r="E3067"/>
  <c r="C3068"/>
  <c r="E3068"/>
  <c r="C3069"/>
  <c r="E3069"/>
  <c r="C3070"/>
  <c r="E3070"/>
  <c r="C3071"/>
  <c r="E3071"/>
  <c r="C3072"/>
  <c r="E3072"/>
  <c r="C3073"/>
  <c r="E3073"/>
  <c r="C3074"/>
  <c r="E3074"/>
  <c r="C3075"/>
  <c r="E3075"/>
  <c r="C3076"/>
  <c r="E3076"/>
  <c r="H3020"/>
  <c r="N16"/>
  <c r="N22"/>
  <c r="G3020"/>
  <c r="M16"/>
  <c r="M22"/>
  <c r="F3020"/>
  <c r="L16"/>
  <c r="L22"/>
</calcChain>
</file>

<file path=xl/sharedStrings.xml><?xml version="1.0" encoding="utf-8"?>
<sst xmlns="http://schemas.openxmlformats.org/spreadsheetml/2006/main" count="1167" uniqueCount="89">
  <si>
    <t>97/98</t>
  </si>
  <si>
    <t>98/99</t>
  </si>
  <si>
    <t>99/00</t>
  </si>
  <si>
    <t>00/01</t>
  </si>
  <si>
    <t>01/02</t>
  </si>
  <si>
    <t>02/03</t>
  </si>
  <si>
    <t>03/04</t>
  </si>
  <si>
    <t>04/05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</si>
  <si>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</si>
  <si>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</si>
  <si>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</si>
  <si>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</si>
  <si>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</si>
  <si>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</si>
  <si>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</si>
  <si>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</si>
  <si>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</si>
  <si>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</si>
  <si>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</si>
  <si>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</si>
  <si>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FECHA</t>
  </si>
  <si>
    <t>MEDIA</t>
  </si>
  <si>
    <t>1997/1998</t>
  </si>
  <si>
    <t>1998/1999</t>
  </si>
  <si>
    <t>1999/2000</t>
  </si>
  <si>
    <t>2000/2001</t>
  </si>
  <si>
    <t>2001/2002</t>
  </si>
  <si>
    <t>2002/2003</t>
  </si>
  <si>
    <t>2003/2004</t>
  </si>
  <si>
    <t>2004/2005</t>
  </si>
  <si>
    <t>Formaciones Naturales densas</t>
  </si>
  <si>
    <t>Formaciones Naturales dispersas</t>
  </si>
  <si>
    <t>Valores Medios</t>
  </si>
  <si>
    <t>Formaciones densas</t>
  </si>
  <si>
    <t>Formaciones dispersas</t>
  </si>
  <si>
    <t>Cultivos herbáceos en secano</t>
  </si>
  <si>
    <t>05/06</t>
  </si>
  <si>
    <t>2005/2006</t>
  </si>
  <si>
    <t>2006/2007</t>
  </si>
  <si>
    <t>06/07</t>
  </si>
  <si>
    <t>Precipitaciones</t>
  </si>
  <si>
    <t>2007/2008</t>
  </si>
  <si>
    <t>07/08</t>
  </si>
  <si>
    <t>2008/2009</t>
  </si>
  <si>
    <t>08/09</t>
  </si>
  <si>
    <t>2009/2010</t>
  </si>
  <si>
    <t>09/10</t>
  </si>
  <si>
    <t>10/11</t>
  </si>
  <si>
    <t>2010/2011</t>
  </si>
  <si>
    <t>2011/2012</t>
  </si>
  <si>
    <t>IVM</t>
  </si>
  <si>
    <t>IVM densa</t>
  </si>
  <si>
    <t>IVM dispersa</t>
  </si>
  <si>
    <t>Valores Medios (71-00)</t>
  </si>
  <si>
    <t>Precipitaciones medias (1997-2012)</t>
  </si>
  <si>
    <t>Precipitaciones medias (1971-2000)</t>
  </si>
  <si>
    <t>precipitaciones/1000</t>
  </si>
  <si>
    <t>11/12</t>
  </si>
  <si>
    <t>Valores del Indice de Vegetación Acumulado para la serie WIFS-MODIS 1997- 2012</t>
  </si>
  <si>
    <t>2012/2013</t>
  </si>
  <si>
    <t>Fuente: Consejería de Agricultura, Pesca y Medio Ambiente. Red de Información Ambiental de Andalucía, 2013.</t>
  </si>
  <si>
    <t>media(1997-2012)</t>
  </si>
  <si>
    <t>Índice de vegetación medio para formaciones naturales densas y dispersas</t>
  </si>
  <si>
    <t>Año hidrológico 2011-2012</t>
  </si>
  <si>
    <t>Índice de vegetación</t>
  </si>
  <si>
    <t>Medio</t>
  </si>
  <si>
    <t>Máximo</t>
  </si>
  <si>
    <t>Acumulado</t>
  </si>
  <si>
    <t>Vegetación Natural Densa</t>
  </si>
  <si>
    <t>Media Vegetación Natural Densa (años 1997-2012)</t>
  </si>
  <si>
    <t>Vegetación Natural Dispersa</t>
  </si>
  <si>
    <t>Media Vegetación Natural Dispersa (años 1997-2012)</t>
  </si>
  <si>
    <t>Datos básicos indice de vegetación medio, máximo y acumulado para formación natural densa y dispersa, 2011-2012.</t>
  </si>
  <si>
    <t>fecha</t>
  </si>
  <si>
    <t>count</t>
  </si>
  <si>
    <t>NDVI</t>
  </si>
  <si>
    <t>uso</t>
  </si>
  <si>
    <t>ndvi</t>
  </si>
  <si>
    <t>media</t>
  </si>
  <si>
    <t>sum-ndvi</t>
  </si>
  <si>
    <t>max</t>
  </si>
  <si>
    <t>año</t>
  </si>
  <si>
    <t>Media</t>
  </si>
  <si>
    <t>97/11</t>
  </si>
  <si>
    <t/>
  </si>
  <si>
    <t>Evolución del Índice de Vegetación Medio de los cultivos herbáceos en secano. Serie histórica 1997 - 2012</t>
  </si>
  <si>
    <t>Media97/12</t>
  </si>
  <si>
    <t>29-feb</t>
  </si>
  <si>
    <t>Índice de Vegetación Medio, Acumulado y Máximo de los cultivos herbáceos en secano. Serie histórica 1997 - 2012.</t>
  </si>
</sst>
</file>

<file path=xl/styles.xml><?xml version="1.0" encoding="utf-8"?>
<styleSheet xmlns="http://schemas.openxmlformats.org/spreadsheetml/2006/main">
  <numFmts count="9">
    <numFmt numFmtId="175" formatCode="0.000"/>
    <numFmt numFmtId="176" formatCode="mmmm"/>
    <numFmt numFmtId="177" formatCode="0.0000"/>
    <numFmt numFmtId="178" formatCode="0.00000000"/>
    <numFmt numFmtId="180" formatCode="0.00000"/>
    <numFmt numFmtId="181" formatCode="dd/mm"/>
    <numFmt numFmtId="182" formatCode="0.00000000000"/>
    <numFmt numFmtId="183" formatCode="mm/yy"/>
    <numFmt numFmtId="184" formatCode="d\-mmm"/>
  </numFmts>
  <fonts count="11">
    <font>
      <sz val="10"/>
      <name val="Arial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  <charset val="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/>
    <xf numFmtId="0" fontId="7" fillId="0" borderId="0"/>
  </cellStyleXfs>
  <cellXfs count="116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5" fontId="0" fillId="0" borderId="0" xfId="0" applyNumberFormat="1"/>
    <xf numFmtId="1" fontId="3" fillId="0" borderId="0" xfId="0" applyNumberFormat="1" applyFont="1" applyFill="1"/>
    <xf numFmtId="0" fontId="0" fillId="2" borderId="0" xfId="0" applyFill="1"/>
    <xf numFmtId="0" fontId="1" fillId="2" borderId="0" xfId="0" applyFont="1" applyFill="1" applyAlignment="1"/>
    <xf numFmtId="177" fontId="0" fillId="0" borderId="0" xfId="0" applyNumberFormat="1"/>
    <xf numFmtId="178" fontId="0" fillId="0" borderId="0" xfId="0" applyNumberFormat="1"/>
    <xf numFmtId="177" fontId="0" fillId="0" borderId="0" xfId="0" applyNumberFormat="1" applyFill="1"/>
    <xf numFmtId="17" fontId="4" fillId="0" borderId="2" xfId="0" applyNumberFormat="1" applyFont="1" applyBorder="1" applyAlignment="1">
      <alignment horizontal="center"/>
    </xf>
    <xf numFmtId="17" fontId="4" fillId="0" borderId="3" xfId="0" applyNumberFormat="1" applyFont="1" applyBorder="1" applyAlignment="1">
      <alignment horizontal="center"/>
    </xf>
    <xf numFmtId="0" fontId="4" fillId="7" borderId="4" xfId="0" applyFont="1" applyFill="1" applyBorder="1"/>
    <xf numFmtId="0" fontId="4" fillId="7" borderId="5" xfId="0" applyFont="1" applyFill="1" applyBorder="1"/>
    <xf numFmtId="0" fontId="4" fillId="8" borderId="4" xfId="0" applyFont="1" applyFill="1" applyBorder="1"/>
    <xf numFmtId="0" fontId="4" fillId="8" borderId="6" xfId="0" applyFont="1" applyFill="1" applyBorder="1"/>
    <xf numFmtId="2" fontId="4" fillId="0" borderId="7" xfId="0" applyNumberFormat="1" applyFont="1" applyBorder="1"/>
    <xf numFmtId="2" fontId="4" fillId="0" borderId="8" xfId="0" applyNumberFormat="1" applyFont="1" applyBorder="1"/>
    <xf numFmtId="2" fontId="4" fillId="0" borderId="9" xfId="0" applyNumberFormat="1" applyFont="1" applyBorder="1"/>
    <xf numFmtId="2" fontId="4" fillId="0" borderId="10" xfId="0" applyNumberFormat="1" applyFont="1" applyBorder="1"/>
    <xf numFmtId="2" fontId="4" fillId="0" borderId="11" xfId="0" applyNumberFormat="1" applyFont="1" applyBorder="1"/>
    <xf numFmtId="2" fontId="4" fillId="0" borderId="12" xfId="0" applyNumberFormat="1" applyFont="1" applyBorder="1"/>
    <xf numFmtId="2" fontId="4" fillId="0" borderId="13" xfId="0" applyNumberFormat="1" applyFont="1" applyBorder="1"/>
    <xf numFmtId="2" fontId="4" fillId="0" borderId="14" xfId="0" applyNumberFormat="1" applyFont="1" applyBorder="1"/>
    <xf numFmtId="2" fontId="4" fillId="0" borderId="15" xfId="0" applyNumberFormat="1" applyFont="1" applyBorder="1"/>
    <xf numFmtId="177" fontId="3" fillId="0" borderId="0" xfId="0" applyNumberFormat="1" applyFont="1"/>
    <xf numFmtId="178" fontId="3" fillId="0" borderId="0" xfId="0" applyNumberFormat="1" applyFont="1"/>
    <xf numFmtId="0" fontId="4" fillId="0" borderId="19" xfId="0" applyFont="1" applyBorder="1"/>
    <xf numFmtId="0" fontId="3" fillId="0" borderId="0" xfId="0" applyFont="1"/>
    <xf numFmtId="2" fontId="4" fillId="0" borderId="0" xfId="0" applyNumberFormat="1" applyFont="1" applyFill="1" applyBorder="1"/>
    <xf numFmtId="0" fontId="0" fillId="0" borderId="16" xfId="0" applyBorder="1"/>
    <xf numFmtId="177" fontId="2" fillId="0" borderId="0" xfId="0" applyNumberFormat="1" applyFont="1"/>
    <xf numFmtId="177" fontId="2" fillId="0" borderId="0" xfId="0" applyNumberFormat="1" applyFont="1" applyAlignment="1">
      <alignment horizontal="left" vertical="center"/>
    </xf>
    <xf numFmtId="0" fontId="2" fillId="0" borderId="0" xfId="0" applyFont="1"/>
    <xf numFmtId="178" fontId="2" fillId="0" borderId="0" xfId="0" applyNumberFormat="1" applyFont="1"/>
    <xf numFmtId="175" fontId="2" fillId="0" borderId="0" xfId="0" applyNumberFormat="1" applyFont="1"/>
    <xf numFmtId="176" fontId="2" fillId="0" borderId="0" xfId="0" applyNumberFormat="1" applyFont="1" applyAlignment="1">
      <alignment horizontal="center"/>
    </xf>
    <xf numFmtId="178" fontId="2" fillId="0" borderId="0" xfId="0" applyNumberFormat="1" applyFont="1" applyAlignment="1">
      <alignment horizontal="center"/>
    </xf>
    <xf numFmtId="175" fontId="2" fillId="0" borderId="0" xfId="0" applyNumberFormat="1" applyFont="1" applyAlignment="1">
      <alignment horizontal="center"/>
    </xf>
    <xf numFmtId="0" fontId="6" fillId="0" borderId="0" xfId="1" applyNumberFormat="1" applyFont="1" applyFill="1" applyBorder="1" applyAlignment="1" applyProtection="1">
      <alignment horizontal="left" vertical="top"/>
    </xf>
    <xf numFmtId="0" fontId="6" fillId="0" borderId="0" xfId="1" applyFont="1">
      <alignment vertical="top"/>
    </xf>
    <xf numFmtId="0" fontId="6" fillId="0" borderId="17" xfId="1" applyNumberFormat="1" applyFont="1" applyFill="1" applyBorder="1" applyAlignment="1" applyProtection="1">
      <alignment horizontal="left" vertical="top"/>
    </xf>
    <xf numFmtId="0" fontId="6" fillId="0" borderId="18" xfId="1" applyNumberFormat="1" applyFont="1" applyFill="1" applyBorder="1" applyAlignment="1" applyProtection="1">
      <alignment horizontal="left" vertical="top" indent="1"/>
    </xf>
    <xf numFmtId="0" fontId="6" fillId="0" borderId="18" xfId="1" applyNumberFormat="1" applyFont="1" applyFill="1" applyBorder="1" applyAlignment="1" applyProtection="1">
      <alignment horizontal="center" vertical="top"/>
    </xf>
    <xf numFmtId="0" fontId="6" fillId="0" borderId="18" xfId="1" applyNumberFormat="1" applyFont="1" applyFill="1" applyBorder="1" applyAlignment="1" applyProtection="1">
      <alignment horizontal="left" vertical="top" indent="2"/>
    </xf>
    <xf numFmtId="2" fontId="6" fillId="0" borderId="17" xfId="1" applyNumberFormat="1" applyFont="1" applyFill="1" applyBorder="1" applyAlignment="1" applyProtection="1">
      <alignment horizontal="right" vertical="top"/>
    </xf>
    <xf numFmtId="2" fontId="6" fillId="0" borderId="17" xfId="1" applyNumberFormat="1" applyFont="1" applyFill="1" applyBorder="1" applyAlignment="1" applyProtection="1">
      <alignment horizontal="center" vertical="top"/>
    </xf>
    <xf numFmtId="2" fontId="6" fillId="0" borderId="17" xfId="1" applyNumberFormat="1" applyFont="1" applyFill="1" applyBorder="1" applyAlignment="1" applyProtection="1">
      <alignment horizontal="left" vertical="top" indent="3"/>
    </xf>
    <xf numFmtId="0" fontId="2" fillId="0" borderId="0" xfId="1" applyNumberFormat="1" applyFont="1" applyFill="1" applyBorder="1" applyAlignment="1" applyProtection="1">
      <alignment vertical="top"/>
    </xf>
    <xf numFmtId="14" fontId="3" fillId="0" borderId="0" xfId="2" applyNumberFormat="1" applyFill="1"/>
    <xf numFmtId="0" fontId="3" fillId="0" borderId="0" xfId="2" applyFill="1"/>
    <xf numFmtId="180" fontId="3" fillId="0" borderId="0" xfId="2" applyNumberFormat="1" applyFill="1"/>
    <xf numFmtId="1" fontId="3" fillId="0" borderId="0" xfId="2" applyNumberFormat="1" applyFill="1"/>
    <xf numFmtId="0" fontId="8" fillId="3" borderId="18" xfId="3" applyFont="1" applyFill="1" applyBorder="1" applyAlignment="1">
      <alignment horizontal="center"/>
    </xf>
    <xf numFmtId="180" fontId="8" fillId="3" borderId="18" xfId="3" applyNumberFormat="1" applyFont="1" applyFill="1" applyBorder="1" applyAlignment="1">
      <alignment horizontal="center"/>
    </xf>
    <xf numFmtId="1" fontId="8" fillId="3" borderId="18" xfId="3" applyNumberFormat="1" applyFont="1" applyFill="1" applyBorder="1" applyAlignment="1">
      <alignment horizontal="center"/>
    </xf>
    <xf numFmtId="180" fontId="3" fillId="3" borderId="18" xfId="2" applyNumberFormat="1" applyFill="1" applyBorder="1" applyAlignment="1">
      <alignment horizontal="center"/>
    </xf>
    <xf numFmtId="15" fontId="8" fillId="0" borderId="1" xfId="3" applyNumberFormat="1" applyFont="1" applyFill="1" applyBorder="1" applyAlignment="1">
      <alignment horizontal="right" wrapText="1"/>
    </xf>
    <xf numFmtId="0" fontId="8" fillId="0" borderId="0" xfId="3" applyFont="1" applyFill="1" applyBorder="1" applyAlignment="1">
      <alignment horizontal="right"/>
    </xf>
    <xf numFmtId="180" fontId="8" fillId="0" borderId="0" xfId="3" applyNumberFormat="1" applyFont="1" applyFill="1" applyBorder="1" applyAlignment="1">
      <alignment horizontal="right"/>
    </xf>
    <xf numFmtId="0" fontId="3" fillId="0" borderId="0" xfId="2" applyFont="1" applyFill="1"/>
    <xf numFmtId="0" fontId="2" fillId="0" borderId="0" xfId="2" applyFont="1" applyFill="1"/>
    <xf numFmtId="0" fontId="2" fillId="0" borderId="0" xfId="2" applyFont="1" applyFill="1" applyBorder="1"/>
    <xf numFmtId="1" fontId="8" fillId="0" borderId="0" xfId="3" applyNumberFormat="1" applyFont="1" applyFill="1" applyBorder="1" applyAlignment="1">
      <alignment horizontal="right"/>
    </xf>
    <xf numFmtId="178" fontId="3" fillId="0" borderId="0" xfId="2" applyNumberFormat="1" applyFont="1" applyFill="1" applyBorder="1" applyAlignment="1">
      <alignment horizontal="right"/>
    </xf>
    <xf numFmtId="178" fontId="3" fillId="0" borderId="0" xfId="2" applyNumberFormat="1" applyFont="1" applyFill="1"/>
    <xf numFmtId="181" fontId="2" fillId="0" borderId="0" xfId="2" applyNumberFormat="1" applyFont="1" applyFill="1" applyAlignment="1">
      <alignment horizontal="left"/>
    </xf>
    <xf numFmtId="178" fontId="3" fillId="0" borderId="0" xfId="2" applyNumberFormat="1" applyFont="1" applyFill="1" applyBorder="1"/>
    <xf numFmtId="181" fontId="2" fillId="0" borderId="0" xfId="2" applyNumberFormat="1" applyFont="1" applyFill="1" applyBorder="1" applyAlignment="1">
      <alignment horizontal="left"/>
    </xf>
    <xf numFmtId="178" fontId="3" fillId="0" borderId="0" xfId="2" applyNumberFormat="1" applyFill="1" applyBorder="1"/>
    <xf numFmtId="178" fontId="3" fillId="0" borderId="0" xfId="2" applyNumberFormat="1" applyFill="1"/>
    <xf numFmtId="178" fontId="2" fillId="0" borderId="0" xfId="2" applyNumberFormat="1" applyFont="1" applyFill="1"/>
    <xf numFmtId="0" fontId="8" fillId="0" borderId="1" xfId="3" applyFont="1" applyFill="1" applyBorder="1" applyAlignment="1">
      <alignment horizontal="right" wrapText="1"/>
    </xf>
    <xf numFmtId="1" fontId="8" fillId="0" borderId="1" xfId="3" applyNumberFormat="1" applyFont="1" applyFill="1" applyBorder="1" applyAlignment="1">
      <alignment horizontal="right" wrapText="1"/>
    </xf>
    <xf numFmtId="180" fontId="8" fillId="0" borderId="1" xfId="3" applyNumberFormat="1" applyFont="1" applyFill="1" applyBorder="1" applyAlignment="1">
      <alignment horizontal="right" wrapText="1"/>
    </xf>
    <xf numFmtId="0" fontId="3" fillId="4" borderId="0" xfId="2" applyFill="1"/>
    <xf numFmtId="177" fontId="3" fillId="0" borderId="0" xfId="2" applyNumberFormat="1" applyFill="1"/>
    <xf numFmtId="177" fontId="3" fillId="0" borderId="0" xfId="2" applyNumberFormat="1" applyFont="1" applyFill="1"/>
    <xf numFmtId="15" fontId="8" fillId="4" borderId="1" xfId="3" applyNumberFormat="1" applyFont="1" applyFill="1" applyBorder="1" applyAlignment="1">
      <alignment horizontal="right" wrapText="1"/>
    </xf>
    <xf numFmtId="1" fontId="3" fillId="0" borderId="0" xfId="2" applyNumberFormat="1"/>
    <xf numFmtId="180" fontId="3" fillId="0" borderId="0" xfId="2" applyNumberFormat="1"/>
    <xf numFmtId="0" fontId="3" fillId="4" borderId="0" xfId="2" applyFont="1" applyFill="1"/>
    <xf numFmtId="180" fontId="3" fillId="4" borderId="0" xfId="2" applyNumberFormat="1" applyFill="1"/>
    <xf numFmtId="177" fontId="3" fillId="4" borderId="0" xfId="2" applyNumberFormat="1" applyFill="1"/>
    <xf numFmtId="0" fontId="9" fillId="0" borderId="0" xfId="2" applyFont="1" applyFill="1"/>
    <xf numFmtId="1" fontId="3" fillId="4" borderId="0" xfId="2" applyNumberFormat="1" applyFill="1"/>
    <xf numFmtId="15" fontId="8" fillId="5" borderId="1" xfId="3" applyNumberFormat="1" applyFont="1" applyFill="1" applyBorder="1" applyAlignment="1">
      <alignment horizontal="right" wrapText="1"/>
    </xf>
    <xf numFmtId="15" fontId="8" fillId="6" borderId="1" xfId="3" applyNumberFormat="1" applyFont="1" applyFill="1" applyBorder="1" applyAlignment="1">
      <alignment horizontal="right" wrapText="1"/>
    </xf>
    <xf numFmtId="182" fontId="3" fillId="0" borderId="0" xfId="2" applyNumberFormat="1"/>
    <xf numFmtId="182" fontId="3" fillId="4" borderId="0" xfId="2" applyNumberFormat="1" applyFill="1"/>
    <xf numFmtId="0" fontId="2" fillId="0" borderId="0" xfId="2" applyFont="1"/>
    <xf numFmtId="16" fontId="3" fillId="0" borderId="0" xfId="2" applyNumberFormat="1"/>
    <xf numFmtId="0" fontId="3" fillId="0" borderId="0" xfId="2"/>
    <xf numFmtId="176" fontId="3" fillId="0" borderId="0" xfId="2" applyNumberFormat="1"/>
    <xf numFmtId="183" fontId="3" fillId="0" borderId="0" xfId="2" applyNumberFormat="1" applyAlignment="1">
      <alignment horizontal="left"/>
    </xf>
    <xf numFmtId="181" fontId="3" fillId="0" borderId="0" xfId="2" applyNumberFormat="1" applyAlignment="1">
      <alignment horizontal="left"/>
    </xf>
    <xf numFmtId="49" fontId="3" fillId="0" borderId="0" xfId="2" applyNumberFormat="1"/>
    <xf numFmtId="0" fontId="3" fillId="0" borderId="0" xfId="2" applyFont="1" applyAlignment="1">
      <alignment horizontal="right"/>
    </xf>
    <xf numFmtId="175" fontId="3" fillId="0" borderId="0" xfId="2" applyNumberFormat="1"/>
    <xf numFmtId="16" fontId="3" fillId="0" borderId="0" xfId="2" applyNumberFormat="1" applyFill="1"/>
    <xf numFmtId="0" fontId="3" fillId="0" borderId="0" xfId="2" applyFont="1" applyFill="1" applyAlignment="1">
      <alignment horizontal="right"/>
    </xf>
    <xf numFmtId="176" fontId="3" fillId="0" borderId="0" xfId="2" applyNumberFormat="1" applyFill="1"/>
    <xf numFmtId="16" fontId="3" fillId="0" borderId="0" xfId="2" applyNumberFormat="1" applyFont="1" applyFill="1"/>
    <xf numFmtId="176" fontId="3" fillId="0" borderId="0" xfId="2" applyNumberFormat="1" applyFont="1" applyFill="1"/>
    <xf numFmtId="180" fontId="3" fillId="0" borderId="0" xfId="2" applyNumberFormat="1" applyFont="1" applyFill="1"/>
    <xf numFmtId="16" fontId="3" fillId="4" borderId="0" xfId="2" applyNumberFormat="1" applyFill="1"/>
    <xf numFmtId="0" fontId="3" fillId="4" borderId="0" xfId="2" applyFont="1" applyFill="1" applyAlignment="1">
      <alignment horizontal="right"/>
    </xf>
    <xf numFmtId="176" fontId="3" fillId="4" borderId="0" xfId="2" applyNumberFormat="1" applyFill="1"/>
    <xf numFmtId="184" fontId="3" fillId="0" borderId="0" xfId="2" applyNumberFormat="1" applyAlignment="1">
      <alignment horizontal="right"/>
    </xf>
    <xf numFmtId="0" fontId="10" fillId="0" borderId="0" xfId="2" applyFont="1"/>
    <xf numFmtId="16" fontId="3" fillId="0" borderId="11" xfId="2" applyNumberFormat="1" applyFill="1" applyBorder="1" applyAlignment="1">
      <alignment horizontal="center"/>
    </xf>
    <xf numFmtId="0" fontId="6" fillId="0" borderId="18" xfId="1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center"/>
    </xf>
    <xf numFmtId="0" fontId="4" fillId="0" borderId="0" xfId="0" applyFont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_diario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6.9286452947259589E-2"/>
          <c:y val="0.13559322033898305"/>
          <c:w val="0.88004136504653552"/>
          <c:h val="0.35762711864406782"/>
        </c:manualLayout>
      </c:layout>
      <c:lineChart>
        <c:grouping val="standard"/>
        <c:ser>
          <c:idx val="0"/>
          <c:order val="0"/>
          <c:tx>
            <c:strRef>
              <c:f>[2]superpuestos!$S$2</c:f>
              <c:strCache>
                <c:ptCount val="1"/>
                <c:pt idx="0">
                  <c:v>97/98</c:v>
                </c:pt>
              </c:strCache>
            </c:strRef>
          </c:tx>
          <c:spPr>
            <a:ln w="28575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[2]superpuestos!$AI$5:$AI$12</c:f>
              <c:numCache>
                <c:formatCode>General</c:formatCode>
                <c:ptCount val="8"/>
                <c:pt idx="0">
                  <c:v>35779</c:v>
                </c:pt>
                <c:pt idx="1">
                  <c:v>35810</c:v>
                </c:pt>
                <c:pt idx="2">
                  <c:v>35841</c:v>
                </c:pt>
                <c:pt idx="3">
                  <c:v>35869</c:v>
                </c:pt>
                <c:pt idx="4">
                  <c:v>35900</c:v>
                </c:pt>
                <c:pt idx="5">
                  <c:v>35930</c:v>
                </c:pt>
                <c:pt idx="6">
                  <c:v>35961</c:v>
                </c:pt>
                <c:pt idx="7">
                  <c:v>35991</c:v>
                </c:pt>
              </c:numCache>
            </c:numRef>
          </c:cat>
          <c:val>
            <c:numRef>
              <c:f>[2]superpuestos!$S$5:$S$12</c:f>
              <c:numCache>
                <c:formatCode>General</c:formatCode>
                <c:ptCount val="8"/>
                <c:pt idx="0">
                  <c:v>0.31704207714541838</c:v>
                </c:pt>
                <c:pt idx="1">
                  <c:v>0.35946461494252907</c:v>
                </c:pt>
                <c:pt idx="2">
                  <c:v>0.38415688065476328</c:v>
                </c:pt>
                <c:pt idx="3">
                  <c:v>0.39211095699110049</c:v>
                </c:pt>
                <c:pt idx="4">
                  <c:v>0.35512498175412255</c:v>
                </c:pt>
                <c:pt idx="5">
                  <c:v>0.33712971001155045</c:v>
                </c:pt>
                <c:pt idx="6">
                  <c:v>0.29775452450980411</c:v>
                </c:pt>
                <c:pt idx="7">
                  <c:v>0.23689910967741917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[2]superpuestos!$T$2</c:f>
              <c:strCache>
                <c:ptCount val="1"/>
                <c:pt idx="0">
                  <c:v>98/99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[2]superpuestos!$AI$5:$AI$12</c:f>
              <c:numCache>
                <c:formatCode>General</c:formatCode>
                <c:ptCount val="8"/>
                <c:pt idx="0">
                  <c:v>35779</c:v>
                </c:pt>
                <c:pt idx="1">
                  <c:v>35810</c:v>
                </c:pt>
                <c:pt idx="2">
                  <c:v>35841</c:v>
                </c:pt>
                <c:pt idx="3">
                  <c:v>35869</c:v>
                </c:pt>
                <c:pt idx="4">
                  <c:v>35900</c:v>
                </c:pt>
                <c:pt idx="5">
                  <c:v>35930</c:v>
                </c:pt>
                <c:pt idx="6">
                  <c:v>35961</c:v>
                </c:pt>
                <c:pt idx="7">
                  <c:v>35991</c:v>
                </c:pt>
              </c:numCache>
            </c:numRef>
          </c:cat>
          <c:val>
            <c:numRef>
              <c:f>[2]superpuestos!$T$5:$T$12</c:f>
              <c:numCache>
                <c:formatCode>General</c:formatCode>
                <c:ptCount val="8"/>
                <c:pt idx="0">
                  <c:v>0.21730725671641948</c:v>
                </c:pt>
                <c:pt idx="1">
                  <c:v>0.2262143895522431</c:v>
                </c:pt>
                <c:pt idx="2">
                  <c:v>0.24061806462122184</c:v>
                </c:pt>
                <c:pt idx="3">
                  <c:v>0.29145525132827221</c:v>
                </c:pt>
                <c:pt idx="4">
                  <c:v>0.29255222499999967</c:v>
                </c:pt>
                <c:pt idx="5">
                  <c:v>0.24882042245657479</c:v>
                </c:pt>
                <c:pt idx="6">
                  <c:v>0.18208914660968756</c:v>
                </c:pt>
                <c:pt idx="7">
                  <c:v>0.17711350334050124</c:v>
                </c:pt>
              </c:numCache>
            </c:numRef>
          </c:val>
          <c:smooth val="1"/>
        </c:ser>
        <c:ser>
          <c:idx val="7"/>
          <c:order val="2"/>
          <c:tx>
            <c:strRef>
              <c:f>[2]superpuestos!$Z$2</c:f>
              <c:strCache>
                <c:ptCount val="1"/>
                <c:pt idx="0">
                  <c:v>38841</c:v>
                </c:pt>
              </c:strCache>
            </c:strRef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[2]superpuestos!$AI$5:$AI$12</c:f>
              <c:numCache>
                <c:formatCode>General</c:formatCode>
                <c:ptCount val="8"/>
                <c:pt idx="0">
                  <c:v>35779</c:v>
                </c:pt>
                <c:pt idx="1">
                  <c:v>35810</c:v>
                </c:pt>
                <c:pt idx="2">
                  <c:v>35841</c:v>
                </c:pt>
                <c:pt idx="3">
                  <c:v>35869</c:v>
                </c:pt>
                <c:pt idx="4">
                  <c:v>35900</c:v>
                </c:pt>
                <c:pt idx="5">
                  <c:v>35930</c:v>
                </c:pt>
                <c:pt idx="6">
                  <c:v>35961</c:v>
                </c:pt>
                <c:pt idx="7">
                  <c:v>35991</c:v>
                </c:pt>
              </c:numCache>
            </c:numRef>
          </c:cat>
          <c:val>
            <c:numRef>
              <c:f>[2]superpuestos!$Z$5:$Z$12</c:f>
              <c:numCache>
                <c:formatCode>General</c:formatCode>
                <c:ptCount val="8"/>
                <c:pt idx="0">
                  <c:v>0.27031515151515112</c:v>
                </c:pt>
                <c:pt idx="1">
                  <c:v>0.3105661901270772</c:v>
                </c:pt>
                <c:pt idx="2">
                  <c:v>0.30844433379120878</c:v>
                </c:pt>
                <c:pt idx="3">
                  <c:v>0.32468918114143924</c:v>
                </c:pt>
                <c:pt idx="4">
                  <c:v>0.3361620000000004</c:v>
                </c:pt>
                <c:pt idx="5">
                  <c:v>0.30165774193548395</c:v>
                </c:pt>
                <c:pt idx="6">
                  <c:v>0.24247899999999994</c:v>
                </c:pt>
                <c:pt idx="7">
                  <c:v>0.19325053763440855</c:v>
                </c:pt>
              </c:numCache>
            </c:numRef>
          </c:val>
          <c:smooth val="1"/>
        </c:ser>
        <c:ser>
          <c:idx val="8"/>
          <c:order val="3"/>
          <c:tx>
            <c:v>05/06</c:v>
          </c:tx>
          <c:spPr>
            <a:ln w="2857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[2]superpuestos!$AI$5:$AI$12</c:f>
              <c:numCache>
                <c:formatCode>General</c:formatCode>
                <c:ptCount val="8"/>
                <c:pt idx="0">
                  <c:v>35779</c:v>
                </c:pt>
                <c:pt idx="1">
                  <c:v>35810</c:v>
                </c:pt>
                <c:pt idx="2">
                  <c:v>35841</c:v>
                </c:pt>
                <c:pt idx="3">
                  <c:v>35869</c:v>
                </c:pt>
                <c:pt idx="4">
                  <c:v>35900</c:v>
                </c:pt>
                <c:pt idx="5">
                  <c:v>35930</c:v>
                </c:pt>
                <c:pt idx="6">
                  <c:v>35961</c:v>
                </c:pt>
                <c:pt idx="7">
                  <c:v>35991</c:v>
                </c:pt>
              </c:numCache>
            </c:numRef>
          </c:cat>
          <c:val>
            <c:numRef>
              <c:f>[2]superpuestos!$AA$5:$AA$12</c:f>
              <c:numCache>
                <c:formatCode>General</c:formatCode>
                <c:ptCount val="8"/>
                <c:pt idx="0">
                  <c:v>0.3683000000000004</c:v>
                </c:pt>
                <c:pt idx="1">
                  <c:v>0.41319464285714341</c:v>
                </c:pt>
                <c:pt idx="2">
                  <c:v>0.42801536989795935</c:v>
                </c:pt>
                <c:pt idx="3">
                  <c:v>0.4882419354838709</c:v>
                </c:pt>
                <c:pt idx="4">
                  <c:v>0.52358833333333321</c:v>
                </c:pt>
                <c:pt idx="5">
                  <c:v>0.41653225806451621</c:v>
                </c:pt>
                <c:pt idx="6">
                  <c:v>0.29823791666666699</c:v>
                </c:pt>
                <c:pt idx="7">
                  <c:v>0.22421491935483867</c:v>
                </c:pt>
              </c:numCache>
            </c:numRef>
          </c:val>
          <c:smooth val="1"/>
        </c:ser>
        <c:ser>
          <c:idx val="13"/>
          <c:order val="4"/>
          <c:tx>
            <c:strRef>
              <c:f>[2]superpuestos!$AF$2</c:f>
              <c:strCache>
                <c:ptCount val="1"/>
                <c:pt idx="0">
                  <c:v>41223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[2]superpuestos!$AI$5:$AI$12</c:f>
              <c:numCache>
                <c:formatCode>General</c:formatCode>
                <c:ptCount val="8"/>
                <c:pt idx="0">
                  <c:v>35779</c:v>
                </c:pt>
                <c:pt idx="1">
                  <c:v>35810</c:v>
                </c:pt>
                <c:pt idx="2">
                  <c:v>35841</c:v>
                </c:pt>
                <c:pt idx="3">
                  <c:v>35869</c:v>
                </c:pt>
                <c:pt idx="4">
                  <c:v>35900</c:v>
                </c:pt>
                <c:pt idx="5">
                  <c:v>35930</c:v>
                </c:pt>
                <c:pt idx="6">
                  <c:v>35961</c:v>
                </c:pt>
                <c:pt idx="7">
                  <c:v>35991</c:v>
                </c:pt>
              </c:numCache>
            </c:numRef>
          </c:cat>
          <c:val>
            <c:numRef>
              <c:f>[2]superpuestos!$AF$5:$AF$12</c:f>
              <c:numCache>
                <c:formatCode>General</c:formatCode>
                <c:ptCount val="8"/>
                <c:pt idx="0">
                  <c:v>0.33277062764976956</c:v>
                </c:pt>
                <c:pt idx="1">
                  <c:v>0.37328592933947768</c:v>
                </c:pt>
                <c:pt idx="2">
                  <c:v>0.40387486190476185</c:v>
                </c:pt>
                <c:pt idx="3">
                  <c:v>0.45782110322580644</c:v>
                </c:pt>
                <c:pt idx="4">
                  <c:v>0.45695047799999983</c:v>
                </c:pt>
                <c:pt idx="5">
                  <c:v>0.42596567182795686</c:v>
                </c:pt>
                <c:pt idx="6">
                  <c:v>0.38835377222222223</c:v>
                </c:pt>
                <c:pt idx="7">
                  <c:v>0.30347206368899921</c:v>
                </c:pt>
              </c:numCache>
            </c:numRef>
          </c:val>
          <c:smooth val="1"/>
        </c:ser>
        <c:ser>
          <c:idx val="2"/>
          <c:order val="5"/>
          <c:tx>
            <c:strRef>
              <c:f>[2]superpuestos!$AG$2</c:f>
              <c:strCache>
                <c:ptCount val="1"/>
                <c:pt idx="0">
                  <c:v>41254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[2]superpuestos!$AG$5:$AG$12</c:f>
              <c:numCache>
                <c:formatCode>General</c:formatCode>
                <c:ptCount val="8"/>
                <c:pt idx="0">
                  <c:v>0.32616956960950766</c:v>
                </c:pt>
                <c:pt idx="1">
                  <c:v>0.37642656451612888</c:v>
                </c:pt>
                <c:pt idx="2">
                  <c:v>0.40336692610837455</c:v>
                </c:pt>
                <c:pt idx="3">
                  <c:v>0.40434727586929198</c:v>
                </c:pt>
                <c:pt idx="4">
                  <c:v>0.3642514696969697</c:v>
                </c:pt>
                <c:pt idx="5">
                  <c:v>0.32998543010752696</c:v>
                </c:pt>
                <c:pt idx="6">
                  <c:v>0.2683127388888889</c:v>
                </c:pt>
                <c:pt idx="7">
                  <c:v>0.23240425806451609</c:v>
                </c:pt>
              </c:numCache>
            </c:numRef>
          </c:val>
          <c:smooth val="1"/>
        </c:ser>
        <c:ser>
          <c:idx val="3"/>
          <c:order val="6"/>
          <c:tx>
            <c:strRef>
              <c:f>[2]superpuestos!$AJ$2</c:f>
              <c:strCache>
                <c:ptCount val="1"/>
                <c:pt idx="0">
                  <c:v>Media97/12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[2]superpuestos!$AJ$5:$AJ$12</c:f>
              <c:numCache>
                <c:formatCode>General</c:formatCode>
                <c:ptCount val="8"/>
                <c:pt idx="0">
                  <c:v>0.29706721118753909</c:v>
                </c:pt>
                <c:pt idx="1">
                  <c:v>0.35028910787514317</c:v>
                </c:pt>
                <c:pt idx="2">
                  <c:v>0.39154501877391895</c:v>
                </c:pt>
                <c:pt idx="3">
                  <c:v>0.42413816630319917</c:v>
                </c:pt>
                <c:pt idx="4">
                  <c:v>0.42201182464499237</c:v>
                </c:pt>
                <c:pt idx="5">
                  <c:v>0.36541993474759588</c:v>
                </c:pt>
                <c:pt idx="6">
                  <c:v>0.29286757931100588</c:v>
                </c:pt>
                <c:pt idx="7">
                  <c:v>0.23526965919959242</c:v>
                </c:pt>
              </c:numCache>
            </c:numRef>
          </c:val>
          <c:smooth val="1"/>
        </c:ser>
        <c:marker val="1"/>
        <c:axId val="71874816"/>
        <c:axId val="71880704"/>
      </c:lineChart>
      <c:dateAx>
        <c:axId val="71874816"/>
        <c:scaling>
          <c:orientation val="minMax"/>
          <c:max val="35977"/>
          <c:min val="35765"/>
        </c:scaling>
        <c:axPos val="b"/>
        <c:numFmt formatCode="mmm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880704"/>
        <c:crossesAt val="0"/>
        <c:lblOffset val="100"/>
        <c:baseTimeUnit val="months"/>
        <c:majorUnit val="1"/>
        <c:majorTimeUnit val="months"/>
        <c:minorUnit val="1"/>
        <c:minorTimeUnit val="months"/>
      </c:dateAx>
      <c:valAx>
        <c:axId val="71880704"/>
        <c:scaling>
          <c:orientation val="minMax"/>
          <c:max val="0.70000000000000018"/>
          <c:min val="0.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NDVI</a:t>
                </a:r>
              </a:p>
            </c:rich>
          </c:tx>
          <c:layout>
            <c:manualLayout>
              <c:xMode val="edge"/>
              <c:yMode val="edge"/>
              <c:x val="0"/>
              <c:y val="0.27627118644067794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874816"/>
        <c:crossesAt val="1163"/>
        <c:crossBetween val="between"/>
        <c:majorUnit val="0.1"/>
        <c:min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Índice de Vegetación Medio de las formaciones naturales (2007 - 2012)</a:t>
            </a:r>
          </a:p>
        </c:rich>
      </c:tx>
      <c:layout>
        <c:manualLayout>
          <c:xMode val="edge"/>
          <c:yMode val="edge"/>
          <c:x val="3.3092037228541885E-2"/>
          <c:y val="0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539124439848331E-2"/>
          <c:y val="4.0112994350282496E-2"/>
          <c:w val="0.9513960703205796"/>
          <c:h val="0.79322033898305089"/>
        </c:manualLayout>
      </c:layout>
      <c:lineChart>
        <c:grouping val="standard"/>
        <c:ser>
          <c:idx val="0"/>
          <c:order val="0"/>
          <c:tx>
            <c:strRef>
              <c:f>MEDIO_Vnatural!$D$3</c:f>
              <c:strCache>
                <c:ptCount val="1"/>
                <c:pt idx="0">
                  <c:v>Formaciones Naturales densas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MEDIO_Vnatural!$I$125:$I$184</c:f>
              <c:strCache>
                <c:ptCount val="60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ago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ene</c:v>
                </c:pt>
                <c:pt idx="16">
                  <c:v>feb</c:v>
                </c:pt>
                <c:pt idx="17">
                  <c:v>mar</c:v>
                </c:pt>
                <c:pt idx="18">
                  <c:v>abr</c:v>
                </c:pt>
                <c:pt idx="19">
                  <c:v>may</c:v>
                </c:pt>
                <c:pt idx="20">
                  <c:v>jun</c:v>
                </c:pt>
                <c:pt idx="21">
                  <c:v>jul</c:v>
                </c:pt>
                <c:pt idx="22">
                  <c:v>ago</c:v>
                </c:pt>
                <c:pt idx="23">
                  <c:v>sep</c:v>
                </c:pt>
                <c:pt idx="24">
                  <c:v>oct</c:v>
                </c:pt>
                <c:pt idx="25">
                  <c:v>nov</c:v>
                </c:pt>
                <c:pt idx="26">
                  <c:v>dic</c:v>
                </c:pt>
                <c:pt idx="27">
                  <c:v>ene</c:v>
                </c:pt>
                <c:pt idx="28">
                  <c:v>feb</c:v>
                </c:pt>
                <c:pt idx="29">
                  <c:v>mar</c:v>
                </c:pt>
                <c:pt idx="30">
                  <c:v>abr</c:v>
                </c:pt>
                <c:pt idx="31">
                  <c:v>may</c:v>
                </c:pt>
                <c:pt idx="32">
                  <c:v>jun</c:v>
                </c:pt>
                <c:pt idx="33">
                  <c:v>jul</c:v>
                </c:pt>
                <c:pt idx="34">
                  <c:v>ago</c:v>
                </c:pt>
                <c:pt idx="35">
                  <c:v>sep</c:v>
                </c:pt>
                <c:pt idx="36">
                  <c:v>oct</c:v>
                </c:pt>
                <c:pt idx="37">
                  <c:v>nov</c:v>
                </c:pt>
                <c:pt idx="38">
                  <c:v>dic</c:v>
                </c:pt>
                <c:pt idx="39">
                  <c:v>ene</c:v>
                </c:pt>
                <c:pt idx="40">
                  <c:v>feb</c:v>
                </c:pt>
                <c:pt idx="41">
                  <c:v>mar</c:v>
                </c:pt>
                <c:pt idx="42">
                  <c:v>abr</c:v>
                </c:pt>
                <c:pt idx="43">
                  <c:v>may</c:v>
                </c:pt>
                <c:pt idx="44">
                  <c:v>jun</c:v>
                </c:pt>
                <c:pt idx="45">
                  <c:v>jul</c:v>
                </c:pt>
                <c:pt idx="46">
                  <c:v>ago</c:v>
                </c:pt>
                <c:pt idx="47">
                  <c:v>sep</c:v>
                </c:pt>
                <c:pt idx="48">
                  <c:v>oct</c:v>
                </c:pt>
                <c:pt idx="49">
                  <c:v>nov</c:v>
                </c:pt>
                <c:pt idx="50">
                  <c:v>dic</c:v>
                </c:pt>
                <c:pt idx="51">
                  <c:v>ene</c:v>
                </c:pt>
                <c:pt idx="52">
                  <c:v>feb</c:v>
                </c:pt>
                <c:pt idx="53">
                  <c:v>mar</c:v>
                </c:pt>
                <c:pt idx="54">
                  <c:v>abr</c:v>
                </c:pt>
                <c:pt idx="55">
                  <c:v>may</c:v>
                </c:pt>
                <c:pt idx="56">
                  <c:v>jun</c:v>
                </c:pt>
                <c:pt idx="57">
                  <c:v>jul</c:v>
                </c:pt>
                <c:pt idx="58">
                  <c:v>ago</c:v>
                </c:pt>
                <c:pt idx="59">
                  <c:v>sep</c:v>
                </c:pt>
              </c:strCache>
            </c:strRef>
          </c:cat>
          <c:val>
            <c:numRef>
              <c:f>MEDIO_Vnatural!$E$125:$E$184</c:f>
              <c:numCache>
                <c:formatCode>0.00000000</c:formatCode>
                <c:ptCount val="60"/>
                <c:pt idx="0">
                  <c:v>0.51353413229064837</c:v>
                </c:pt>
                <c:pt idx="1">
                  <c:v>0.54918031481481511</c:v>
                </c:pt>
                <c:pt idx="2">
                  <c:v>0.56355583870967751</c:v>
                </c:pt>
                <c:pt idx="3">
                  <c:v>0.57403308064516134</c:v>
                </c:pt>
                <c:pt idx="4">
                  <c:v>0.54924453918495286</c:v>
                </c:pt>
                <c:pt idx="5">
                  <c:v>0.58427217302052792</c:v>
                </c:pt>
                <c:pt idx="6">
                  <c:v>0.5289070222222223</c:v>
                </c:pt>
                <c:pt idx="7">
                  <c:v>0.4935450038402458</c:v>
                </c:pt>
                <c:pt idx="8">
                  <c:v>0.50451721428571417</c:v>
                </c:pt>
                <c:pt idx="9">
                  <c:v>0.45077277419354844</c:v>
                </c:pt>
                <c:pt idx="10">
                  <c:v>0.44433400000000001</c:v>
                </c:pt>
                <c:pt idx="11">
                  <c:v>0.4500488333333334</c:v>
                </c:pt>
                <c:pt idx="12">
                  <c:v>0.47962512655086847</c:v>
                </c:pt>
                <c:pt idx="13">
                  <c:v>0.54781013765182196</c:v>
                </c:pt>
                <c:pt idx="14">
                  <c:v>0.5776360386247873</c:v>
                </c:pt>
                <c:pt idx="15">
                  <c:v>0.57335904569892415</c:v>
                </c:pt>
                <c:pt idx="16">
                  <c:v>0.57698689215686261</c:v>
                </c:pt>
                <c:pt idx="17">
                  <c:v>0.54562299232361566</c:v>
                </c:pt>
                <c:pt idx="18">
                  <c:v>0.53988480454545451</c:v>
                </c:pt>
                <c:pt idx="19">
                  <c:v>0.52216691788856295</c:v>
                </c:pt>
                <c:pt idx="20">
                  <c:v>0.45266221666666673</c:v>
                </c:pt>
                <c:pt idx="21">
                  <c:v>0.43659144086021512</c:v>
                </c:pt>
                <c:pt idx="22">
                  <c:v>0.40985352688172044</c:v>
                </c:pt>
                <c:pt idx="23">
                  <c:v>0.40513814285714272</c:v>
                </c:pt>
                <c:pt idx="24">
                  <c:v>0.46387724884792619</c:v>
                </c:pt>
                <c:pt idx="25">
                  <c:v>0.4901568</c:v>
                </c:pt>
                <c:pt idx="26">
                  <c:v>0.48443177419354833</c:v>
                </c:pt>
                <c:pt idx="27">
                  <c:v>0.48902122580645163</c:v>
                </c:pt>
                <c:pt idx="28">
                  <c:v>0.50972295833333336</c:v>
                </c:pt>
                <c:pt idx="29">
                  <c:v>0.51956982795698925</c:v>
                </c:pt>
                <c:pt idx="30">
                  <c:v>0.5122545833333334</c:v>
                </c:pt>
                <c:pt idx="31">
                  <c:v>0.50067251612903219</c:v>
                </c:pt>
                <c:pt idx="32">
                  <c:v>0.46734914999999988</c:v>
                </c:pt>
                <c:pt idx="33">
                  <c:v>0.42445557194060429</c:v>
                </c:pt>
                <c:pt idx="34">
                  <c:v>0.44330734050179216</c:v>
                </c:pt>
                <c:pt idx="35">
                  <c:v>0.44814493333333338</c:v>
                </c:pt>
                <c:pt idx="36">
                  <c:v>0.51898109139784965</c:v>
                </c:pt>
                <c:pt idx="37">
                  <c:v>0.55630575222222234</c:v>
                </c:pt>
                <c:pt idx="38">
                  <c:v>0.58004474516129034</c:v>
                </c:pt>
                <c:pt idx="39">
                  <c:v>0.57017239784946194</c:v>
                </c:pt>
                <c:pt idx="40">
                  <c:v>0.55656082023809528</c:v>
                </c:pt>
                <c:pt idx="41">
                  <c:v>0.56783473225806436</c:v>
                </c:pt>
                <c:pt idx="42">
                  <c:v>0.5565079926666664</c:v>
                </c:pt>
                <c:pt idx="43">
                  <c:v>0.54983926516129011</c:v>
                </c:pt>
                <c:pt idx="44">
                  <c:v>0.55658419444444418</c:v>
                </c:pt>
                <c:pt idx="45">
                  <c:v>0.49898852688172052</c:v>
                </c:pt>
                <c:pt idx="46">
                  <c:v>0.49643240322580651</c:v>
                </c:pt>
                <c:pt idx="47">
                  <c:v>0.4996284222222222</c:v>
                </c:pt>
                <c:pt idx="48" formatCode="General">
                  <c:v>0.5502900525806449</c:v>
                </c:pt>
                <c:pt idx="49" formatCode="General">
                  <c:v>0.58346739663742653</c:v>
                </c:pt>
                <c:pt idx="50" formatCode="General">
                  <c:v>0.59569466723259756</c:v>
                </c:pt>
                <c:pt idx="51">
                  <c:v>0.59766553225806462</c:v>
                </c:pt>
                <c:pt idx="52">
                  <c:v>0.54827795812807867</c:v>
                </c:pt>
                <c:pt idx="53">
                  <c:v>0.52372425471302886</c:v>
                </c:pt>
                <c:pt idx="54">
                  <c:v>0.51301117727272727</c:v>
                </c:pt>
                <c:pt idx="55">
                  <c:v>0.49967801612903207</c:v>
                </c:pt>
                <c:pt idx="56">
                  <c:v>0.42510496666666658</c:v>
                </c:pt>
                <c:pt idx="57">
                  <c:v>0.41311014516129013</c:v>
                </c:pt>
                <c:pt idx="58">
                  <c:v>0.40595464516129043</c:v>
                </c:pt>
                <c:pt idx="59">
                  <c:v>0.39790500000000001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MEDIO_Vnatural!$G$4</c:f>
              <c:strCache>
                <c:ptCount val="1"/>
                <c:pt idx="0">
                  <c:v>Valores Medios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Ref>
              <c:f>MEDIO_Vnatural!$I$125:$I$184</c:f>
              <c:strCache>
                <c:ptCount val="60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ago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ene</c:v>
                </c:pt>
                <c:pt idx="16">
                  <c:v>feb</c:v>
                </c:pt>
                <c:pt idx="17">
                  <c:v>mar</c:v>
                </c:pt>
                <c:pt idx="18">
                  <c:v>abr</c:v>
                </c:pt>
                <c:pt idx="19">
                  <c:v>may</c:v>
                </c:pt>
                <c:pt idx="20">
                  <c:v>jun</c:v>
                </c:pt>
                <c:pt idx="21">
                  <c:v>jul</c:v>
                </c:pt>
                <c:pt idx="22">
                  <c:v>ago</c:v>
                </c:pt>
                <c:pt idx="23">
                  <c:v>sep</c:v>
                </c:pt>
                <c:pt idx="24">
                  <c:v>oct</c:v>
                </c:pt>
                <c:pt idx="25">
                  <c:v>nov</c:v>
                </c:pt>
                <c:pt idx="26">
                  <c:v>dic</c:v>
                </c:pt>
                <c:pt idx="27">
                  <c:v>ene</c:v>
                </c:pt>
                <c:pt idx="28">
                  <c:v>feb</c:v>
                </c:pt>
                <c:pt idx="29">
                  <c:v>mar</c:v>
                </c:pt>
                <c:pt idx="30">
                  <c:v>abr</c:v>
                </c:pt>
                <c:pt idx="31">
                  <c:v>may</c:v>
                </c:pt>
                <c:pt idx="32">
                  <c:v>jun</c:v>
                </c:pt>
                <c:pt idx="33">
                  <c:v>jul</c:v>
                </c:pt>
                <c:pt idx="34">
                  <c:v>ago</c:v>
                </c:pt>
                <c:pt idx="35">
                  <c:v>sep</c:v>
                </c:pt>
                <c:pt idx="36">
                  <c:v>oct</c:v>
                </c:pt>
                <c:pt idx="37">
                  <c:v>nov</c:v>
                </c:pt>
                <c:pt idx="38">
                  <c:v>dic</c:v>
                </c:pt>
                <c:pt idx="39">
                  <c:v>ene</c:v>
                </c:pt>
                <c:pt idx="40">
                  <c:v>feb</c:v>
                </c:pt>
                <c:pt idx="41">
                  <c:v>mar</c:v>
                </c:pt>
                <c:pt idx="42">
                  <c:v>abr</c:v>
                </c:pt>
                <c:pt idx="43">
                  <c:v>may</c:v>
                </c:pt>
                <c:pt idx="44">
                  <c:v>jun</c:v>
                </c:pt>
                <c:pt idx="45">
                  <c:v>jul</c:v>
                </c:pt>
                <c:pt idx="46">
                  <c:v>ago</c:v>
                </c:pt>
                <c:pt idx="47">
                  <c:v>sep</c:v>
                </c:pt>
                <c:pt idx="48">
                  <c:v>oct</c:v>
                </c:pt>
                <c:pt idx="49">
                  <c:v>nov</c:v>
                </c:pt>
                <c:pt idx="50">
                  <c:v>dic</c:v>
                </c:pt>
                <c:pt idx="51">
                  <c:v>ene</c:v>
                </c:pt>
                <c:pt idx="52">
                  <c:v>feb</c:v>
                </c:pt>
                <c:pt idx="53">
                  <c:v>mar</c:v>
                </c:pt>
                <c:pt idx="54">
                  <c:v>abr</c:v>
                </c:pt>
                <c:pt idx="55">
                  <c:v>may</c:v>
                </c:pt>
                <c:pt idx="56">
                  <c:v>jun</c:v>
                </c:pt>
                <c:pt idx="57">
                  <c:v>jul</c:v>
                </c:pt>
                <c:pt idx="58">
                  <c:v>ago</c:v>
                </c:pt>
                <c:pt idx="59">
                  <c:v>sep</c:v>
                </c:pt>
              </c:strCache>
            </c:strRef>
          </c:cat>
          <c:val>
            <c:numRef>
              <c:f>MEDIO_Vnatural!$F$125:$F$184</c:f>
              <c:numCache>
                <c:formatCode>0.000</c:formatCode>
                <c:ptCount val="60"/>
                <c:pt idx="0">
                  <c:v>0.50394057200594733</c:v>
                </c:pt>
                <c:pt idx="1">
                  <c:v>0.52970085880315998</c:v>
                </c:pt>
                <c:pt idx="2">
                  <c:v>0.54225587944478426</c:v>
                </c:pt>
                <c:pt idx="3">
                  <c:v>0.54484487912303103</c:v>
                </c:pt>
                <c:pt idx="4">
                  <c:v>0.53060701420691125</c:v>
                </c:pt>
                <c:pt idx="5">
                  <c:v>0.52316653120977596</c:v>
                </c:pt>
                <c:pt idx="6">
                  <c:v>0.52047613948148552</c:v>
                </c:pt>
                <c:pt idx="7">
                  <c:v>0.51319353380680932</c:v>
                </c:pt>
                <c:pt idx="8">
                  <c:v>0.49864094907447554</c:v>
                </c:pt>
                <c:pt idx="9">
                  <c:v>0.46182558150709208</c:v>
                </c:pt>
                <c:pt idx="10">
                  <c:v>0.44085574889252999</c:v>
                </c:pt>
                <c:pt idx="11">
                  <c:v>0.4550444377708906</c:v>
                </c:pt>
                <c:pt idx="12">
                  <c:v>0.50394057200594733</c:v>
                </c:pt>
                <c:pt idx="13">
                  <c:v>0.52970085880315998</c:v>
                </c:pt>
                <c:pt idx="14">
                  <c:v>0.54225587944478426</c:v>
                </c:pt>
                <c:pt idx="15">
                  <c:v>0.54484487912303103</c:v>
                </c:pt>
                <c:pt idx="16">
                  <c:v>0.53060701420691125</c:v>
                </c:pt>
                <c:pt idx="17">
                  <c:v>0.52316653120977596</c:v>
                </c:pt>
                <c:pt idx="18">
                  <c:v>0.52047613948148552</c:v>
                </c:pt>
                <c:pt idx="19">
                  <c:v>0.51319353380680932</c:v>
                </c:pt>
                <c:pt idx="20">
                  <c:v>0.49864094907447554</c:v>
                </c:pt>
                <c:pt idx="21">
                  <c:v>0.46182558150709208</c:v>
                </c:pt>
                <c:pt idx="22">
                  <c:v>0.44085574889252999</c:v>
                </c:pt>
                <c:pt idx="23">
                  <c:v>0.4550444377708906</c:v>
                </c:pt>
                <c:pt idx="24">
                  <c:v>0.50394057200594733</c:v>
                </c:pt>
                <c:pt idx="25">
                  <c:v>0.52970085880315998</c:v>
                </c:pt>
                <c:pt idx="26">
                  <c:v>0.54225587944478426</c:v>
                </c:pt>
                <c:pt idx="27">
                  <c:v>0.54484487912303103</c:v>
                </c:pt>
                <c:pt idx="28">
                  <c:v>0.53060701420691125</c:v>
                </c:pt>
                <c:pt idx="29">
                  <c:v>0.52316653120977596</c:v>
                </c:pt>
                <c:pt idx="30">
                  <c:v>0.52047613948148552</c:v>
                </c:pt>
                <c:pt idx="31">
                  <c:v>0.51319353380680932</c:v>
                </c:pt>
                <c:pt idx="32">
                  <c:v>0.49864094907447554</c:v>
                </c:pt>
                <c:pt idx="33">
                  <c:v>0.46182558150709208</c:v>
                </c:pt>
                <c:pt idx="34">
                  <c:v>0.44085574889252999</c:v>
                </c:pt>
                <c:pt idx="35">
                  <c:v>0.4550444377708906</c:v>
                </c:pt>
                <c:pt idx="36">
                  <c:v>0.50394057200594733</c:v>
                </c:pt>
                <c:pt idx="37">
                  <c:v>0.52970085880315998</c:v>
                </c:pt>
                <c:pt idx="38">
                  <c:v>0.54225587944478426</c:v>
                </c:pt>
                <c:pt idx="39">
                  <c:v>0.54484487912303103</c:v>
                </c:pt>
                <c:pt idx="40">
                  <c:v>0.53060701420691125</c:v>
                </c:pt>
                <c:pt idx="41">
                  <c:v>0.52316653120977596</c:v>
                </c:pt>
                <c:pt idx="42">
                  <c:v>0.52047613948148552</c:v>
                </c:pt>
                <c:pt idx="43">
                  <c:v>0.51319353380680932</c:v>
                </c:pt>
                <c:pt idx="44">
                  <c:v>0.49864094907447554</c:v>
                </c:pt>
                <c:pt idx="45">
                  <c:v>0.46182558150709208</c:v>
                </c:pt>
                <c:pt idx="46">
                  <c:v>0.44085574889252999</c:v>
                </c:pt>
                <c:pt idx="47">
                  <c:v>0.4550444377708906</c:v>
                </c:pt>
                <c:pt idx="48">
                  <c:v>0.50394057200594733</c:v>
                </c:pt>
                <c:pt idx="49">
                  <c:v>0.52970085880315998</c:v>
                </c:pt>
                <c:pt idx="50">
                  <c:v>0.54225587944478426</c:v>
                </c:pt>
                <c:pt idx="51">
                  <c:v>0.54484487912303103</c:v>
                </c:pt>
                <c:pt idx="52">
                  <c:v>0.53060701420691125</c:v>
                </c:pt>
                <c:pt idx="53">
                  <c:v>0.52316653120977596</c:v>
                </c:pt>
                <c:pt idx="54">
                  <c:v>0.52047613948148552</c:v>
                </c:pt>
                <c:pt idx="55">
                  <c:v>0.51319353380680932</c:v>
                </c:pt>
                <c:pt idx="56">
                  <c:v>0.49864094907447554</c:v>
                </c:pt>
                <c:pt idx="57">
                  <c:v>0.46182558150709208</c:v>
                </c:pt>
                <c:pt idx="58">
                  <c:v>0.44085574889252999</c:v>
                </c:pt>
                <c:pt idx="59">
                  <c:v>0.4550444377708906</c:v>
                </c:pt>
              </c:numCache>
            </c:numRef>
          </c:val>
        </c:ser>
        <c:ser>
          <c:idx val="5"/>
          <c:order val="2"/>
          <c:tx>
            <c:strRef>
              <c:f>MEDIO_Vnatural!$P$6</c:f>
              <c:strCache>
                <c:ptCount val="1"/>
                <c:pt idx="0">
                  <c:v>Precipitaciones medias (1997-2012)</c:v>
                </c:pt>
              </c:strCache>
            </c:strRef>
          </c:tx>
          <c:spPr>
            <a:ln>
              <a:solidFill>
                <a:srgbClr val="4F81BD"/>
              </a:solidFill>
              <a:prstDash val="sysDot"/>
            </a:ln>
          </c:spPr>
          <c:marker>
            <c:symbol val="none"/>
          </c:marker>
          <c:cat>
            <c:strRef>
              <c:f>MEDIO_Vnatural!$I$125:$I$184</c:f>
              <c:strCache>
                <c:ptCount val="60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ago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ene</c:v>
                </c:pt>
                <c:pt idx="16">
                  <c:v>feb</c:v>
                </c:pt>
                <c:pt idx="17">
                  <c:v>mar</c:v>
                </c:pt>
                <c:pt idx="18">
                  <c:v>abr</c:v>
                </c:pt>
                <c:pt idx="19">
                  <c:v>may</c:v>
                </c:pt>
                <c:pt idx="20">
                  <c:v>jun</c:v>
                </c:pt>
                <c:pt idx="21">
                  <c:v>jul</c:v>
                </c:pt>
                <c:pt idx="22">
                  <c:v>ago</c:v>
                </c:pt>
                <c:pt idx="23">
                  <c:v>sep</c:v>
                </c:pt>
                <c:pt idx="24">
                  <c:v>oct</c:v>
                </c:pt>
                <c:pt idx="25">
                  <c:v>nov</c:v>
                </c:pt>
                <c:pt idx="26">
                  <c:v>dic</c:v>
                </c:pt>
                <c:pt idx="27">
                  <c:v>ene</c:v>
                </c:pt>
                <c:pt idx="28">
                  <c:v>feb</c:v>
                </c:pt>
                <c:pt idx="29">
                  <c:v>mar</c:v>
                </c:pt>
                <c:pt idx="30">
                  <c:v>abr</c:v>
                </c:pt>
                <c:pt idx="31">
                  <c:v>may</c:v>
                </c:pt>
                <c:pt idx="32">
                  <c:v>jun</c:v>
                </c:pt>
                <c:pt idx="33">
                  <c:v>jul</c:v>
                </c:pt>
                <c:pt idx="34">
                  <c:v>ago</c:v>
                </c:pt>
                <c:pt idx="35">
                  <c:v>sep</c:v>
                </c:pt>
                <c:pt idx="36">
                  <c:v>oct</c:v>
                </c:pt>
                <c:pt idx="37">
                  <c:v>nov</c:v>
                </c:pt>
                <c:pt idx="38">
                  <c:v>dic</c:v>
                </c:pt>
                <c:pt idx="39">
                  <c:v>ene</c:v>
                </c:pt>
                <c:pt idx="40">
                  <c:v>feb</c:v>
                </c:pt>
                <c:pt idx="41">
                  <c:v>mar</c:v>
                </c:pt>
                <c:pt idx="42">
                  <c:v>abr</c:v>
                </c:pt>
                <c:pt idx="43">
                  <c:v>may</c:v>
                </c:pt>
                <c:pt idx="44">
                  <c:v>jun</c:v>
                </c:pt>
                <c:pt idx="45">
                  <c:v>jul</c:v>
                </c:pt>
                <c:pt idx="46">
                  <c:v>ago</c:v>
                </c:pt>
                <c:pt idx="47">
                  <c:v>sep</c:v>
                </c:pt>
                <c:pt idx="48">
                  <c:v>oct</c:v>
                </c:pt>
                <c:pt idx="49">
                  <c:v>nov</c:v>
                </c:pt>
                <c:pt idx="50">
                  <c:v>dic</c:v>
                </c:pt>
                <c:pt idx="51">
                  <c:v>ene</c:v>
                </c:pt>
                <c:pt idx="52">
                  <c:v>feb</c:v>
                </c:pt>
                <c:pt idx="53">
                  <c:v>mar</c:v>
                </c:pt>
                <c:pt idx="54">
                  <c:v>abr</c:v>
                </c:pt>
                <c:pt idx="55">
                  <c:v>may</c:v>
                </c:pt>
                <c:pt idx="56">
                  <c:v>jun</c:v>
                </c:pt>
                <c:pt idx="57">
                  <c:v>jul</c:v>
                </c:pt>
                <c:pt idx="58">
                  <c:v>ago</c:v>
                </c:pt>
                <c:pt idx="59">
                  <c:v>sep</c:v>
                </c:pt>
              </c:strCache>
            </c:strRef>
          </c:cat>
          <c:val>
            <c:numRef>
              <c:f>MEDIO_Vnatural!$B$125:$B$184</c:f>
              <c:numCache>
                <c:formatCode>0.0000</c:formatCode>
                <c:ptCount val="60"/>
                <c:pt idx="0">
                  <c:v>7.4888570241952779E-2</c:v>
                </c:pt>
                <c:pt idx="1">
                  <c:v>7.4936763293389871E-2</c:v>
                </c:pt>
                <c:pt idx="2">
                  <c:v>9.0567566721762041E-2</c:v>
                </c:pt>
                <c:pt idx="3">
                  <c:v>5.5280966161475834E-2</c:v>
                </c:pt>
                <c:pt idx="4">
                  <c:v>5.7697062600258371E-2</c:v>
                </c:pt>
                <c:pt idx="5">
                  <c:v>5.5811082924661776E-2</c:v>
                </c:pt>
                <c:pt idx="6">
                  <c:v>5.5151582576169145E-2</c:v>
                </c:pt>
                <c:pt idx="7">
                  <c:v>4.0038286537045421E-2</c:v>
                </c:pt>
                <c:pt idx="8">
                  <c:v>8.2888799243606304E-3</c:v>
                </c:pt>
                <c:pt idx="9">
                  <c:v>1.0183343047574997E-3</c:v>
                </c:pt>
                <c:pt idx="10">
                  <c:v>5.0486470055737132E-3</c:v>
                </c:pt>
                <c:pt idx="11">
                  <c:v>3.0774424527046779E-2</c:v>
                </c:pt>
                <c:pt idx="12">
                  <c:v>7.4888570241952779E-2</c:v>
                </c:pt>
                <c:pt idx="13">
                  <c:v>7.4936763293389871E-2</c:v>
                </c:pt>
                <c:pt idx="14">
                  <c:v>9.0567566721762041E-2</c:v>
                </c:pt>
                <c:pt idx="15">
                  <c:v>5.5280966161475834E-2</c:v>
                </c:pt>
                <c:pt idx="16">
                  <c:v>5.7697062600258371E-2</c:v>
                </c:pt>
                <c:pt idx="17">
                  <c:v>5.5811082924661776E-2</c:v>
                </c:pt>
                <c:pt idx="18">
                  <c:v>5.5151582576169145E-2</c:v>
                </c:pt>
                <c:pt idx="19">
                  <c:v>4.0038286537045421E-2</c:v>
                </c:pt>
                <c:pt idx="20">
                  <c:v>8.2888799243606304E-3</c:v>
                </c:pt>
                <c:pt idx="21">
                  <c:v>1.0183343047574997E-3</c:v>
                </c:pt>
                <c:pt idx="22">
                  <c:v>5.0486470055737132E-3</c:v>
                </c:pt>
                <c:pt idx="23">
                  <c:v>3.0774424527046779E-2</c:v>
                </c:pt>
                <c:pt idx="24">
                  <c:v>7.4888570241952779E-2</c:v>
                </c:pt>
                <c:pt idx="25">
                  <c:v>7.4936763293389871E-2</c:v>
                </c:pt>
                <c:pt idx="26">
                  <c:v>9.0567566721762041E-2</c:v>
                </c:pt>
                <c:pt idx="27">
                  <c:v>5.5280966161475834E-2</c:v>
                </c:pt>
                <c:pt idx="28">
                  <c:v>5.7697062600258371E-2</c:v>
                </c:pt>
                <c:pt idx="29">
                  <c:v>5.5811082924661776E-2</c:v>
                </c:pt>
                <c:pt idx="30">
                  <c:v>5.5151582576169145E-2</c:v>
                </c:pt>
                <c:pt idx="31">
                  <c:v>4.0038286537045421E-2</c:v>
                </c:pt>
                <c:pt idx="32">
                  <c:v>8.2888799243606304E-3</c:v>
                </c:pt>
                <c:pt idx="33">
                  <c:v>1.0183343047574997E-3</c:v>
                </c:pt>
                <c:pt idx="34">
                  <c:v>5.0486470055737132E-3</c:v>
                </c:pt>
                <c:pt idx="35">
                  <c:v>3.0774424527046779E-2</c:v>
                </c:pt>
                <c:pt idx="36">
                  <c:v>7.4888570241952779E-2</c:v>
                </c:pt>
                <c:pt idx="37">
                  <c:v>7.4936763293389871E-2</c:v>
                </c:pt>
                <c:pt idx="38">
                  <c:v>9.0567566721762041E-2</c:v>
                </c:pt>
                <c:pt idx="39">
                  <c:v>5.5280966161475834E-2</c:v>
                </c:pt>
                <c:pt idx="40">
                  <c:v>5.7697062600258371E-2</c:v>
                </c:pt>
                <c:pt idx="41">
                  <c:v>5.5811082924661776E-2</c:v>
                </c:pt>
                <c:pt idx="42">
                  <c:v>5.5151582576169145E-2</c:v>
                </c:pt>
                <c:pt idx="43">
                  <c:v>4.0038286537045421E-2</c:v>
                </c:pt>
                <c:pt idx="44">
                  <c:v>8.2888799243606304E-3</c:v>
                </c:pt>
                <c:pt idx="45">
                  <c:v>1.0183343047574997E-3</c:v>
                </c:pt>
                <c:pt idx="46">
                  <c:v>5.0486470055737132E-3</c:v>
                </c:pt>
                <c:pt idx="47">
                  <c:v>3.0774424527046779E-2</c:v>
                </c:pt>
                <c:pt idx="48">
                  <c:v>7.4888570241952779E-2</c:v>
                </c:pt>
                <c:pt idx="49">
                  <c:v>7.4936763293389871E-2</c:v>
                </c:pt>
                <c:pt idx="50">
                  <c:v>9.0567566721762041E-2</c:v>
                </c:pt>
                <c:pt idx="51">
                  <c:v>5.5280966161475834E-2</c:v>
                </c:pt>
                <c:pt idx="52">
                  <c:v>5.7697062600258371E-2</c:v>
                </c:pt>
                <c:pt idx="53">
                  <c:v>5.5811082924661776E-2</c:v>
                </c:pt>
                <c:pt idx="54">
                  <c:v>5.5151582576169145E-2</c:v>
                </c:pt>
                <c:pt idx="55">
                  <c:v>4.0038286537045421E-2</c:v>
                </c:pt>
                <c:pt idx="56">
                  <c:v>8.2888799243606304E-3</c:v>
                </c:pt>
                <c:pt idx="57">
                  <c:v>1.0183343047574997E-3</c:v>
                </c:pt>
                <c:pt idx="58">
                  <c:v>5.0486470055737132E-3</c:v>
                </c:pt>
                <c:pt idx="59">
                  <c:v>3.0774424527046779E-2</c:v>
                </c:pt>
              </c:numCache>
            </c:numRef>
          </c:val>
        </c:ser>
        <c:ser>
          <c:idx val="1"/>
          <c:order val="3"/>
          <c:tx>
            <c:strRef>
              <c:f>MEDIO_Vnatural!$I$3</c:f>
              <c:strCache>
                <c:ptCount val="1"/>
                <c:pt idx="0">
                  <c:v>Formaciones Naturales dispersas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MEDIO_Vnatural!$I$125:$I$184</c:f>
              <c:strCache>
                <c:ptCount val="60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ago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ene</c:v>
                </c:pt>
                <c:pt idx="16">
                  <c:v>feb</c:v>
                </c:pt>
                <c:pt idx="17">
                  <c:v>mar</c:v>
                </c:pt>
                <c:pt idx="18">
                  <c:v>abr</c:v>
                </c:pt>
                <c:pt idx="19">
                  <c:v>may</c:v>
                </c:pt>
                <c:pt idx="20">
                  <c:v>jun</c:v>
                </c:pt>
                <c:pt idx="21">
                  <c:v>jul</c:v>
                </c:pt>
                <c:pt idx="22">
                  <c:v>ago</c:v>
                </c:pt>
                <c:pt idx="23">
                  <c:v>sep</c:v>
                </c:pt>
                <c:pt idx="24">
                  <c:v>oct</c:v>
                </c:pt>
                <c:pt idx="25">
                  <c:v>nov</c:v>
                </c:pt>
                <c:pt idx="26">
                  <c:v>dic</c:v>
                </c:pt>
                <c:pt idx="27">
                  <c:v>ene</c:v>
                </c:pt>
                <c:pt idx="28">
                  <c:v>feb</c:v>
                </c:pt>
                <c:pt idx="29">
                  <c:v>mar</c:v>
                </c:pt>
                <c:pt idx="30">
                  <c:v>abr</c:v>
                </c:pt>
                <c:pt idx="31">
                  <c:v>may</c:v>
                </c:pt>
                <c:pt idx="32">
                  <c:v>jun</c:v>
                </c:pt>
                <c:pt idx="33">
                  <c:v>jul</c:v>
                </c:pt>
                <c:pt idx="34">
                  <c:v>ago</c:v>
                </c:pt>
                <c:pt idx="35">
                  <c:v>sep</c:v>
                </c:pt>
                <c:pt idx="36">
                  <c:v>oct</c:v>
                </c:pt>
                <c:pt idx="37">
                  <c:v>nov</c:v>
                </c:pt>
                <c:pt idx="38">
                  <c:v>dic</c:v>
                </c:pt>
                <c:pt idx="39">
                  <c:v>ene</c:v>
                </c:pt>
                <c:pt idx="40">
                  <c:v>feb</c:v>
                </c:pt>
                <c:pt idx="41">
                  <c:v>mar</c:v>
                </c:pt>
                <c:pt idx="42">
                  <c:v>abr</c:v>
                </c:pt>
                <c:pt idx="43">
                  <c:v>may</c:v>
                </c:pt>
                <c:pt idx="44">
                  <c:v>jun</c:v>
                </c:pt>
                <c:pt idx="45">
                  <c:v>jul</c:v>
                </c:pt>
                <c:pt idx="46">
                  <c:v>ago</c:v>
                </c:pt>
                <c:pt idx="47">
                  <c:v>sep</c:v>
                </c:pt>
                <c:pt idx="48">
                  <c:v>oct</c:v>
                </c:pt>
                <c:pt idx="49">
                  <c:v>nov</c:v>
                </c:pt>
                <c:pt idx="50">
                  <c:v>dic</c:v>
                </c:pt>
                <c:pt idx="51">
                  <c:v>ene</c:v>
                </c:pt>
                <c:pt idx="52">
                  <c:v>feb</c:v>
                </c:pt>
                <c:pt idx="53">
                  <c:v>mar</c:v>
                </c:pt>
                <c:pt idx="54">
                  <c:v>abr</c:v>
                </c:pt>
                <c:pt idx="55">
                  <c:v>may</c:v>
                </c:pt>
                <c:pt idx="56">
                  <c:v>jun</c:v>
                </c:pt>
                <c:pt idx="57">
                  <c:v>jul</c:v>
                </c:pt>
                <c:pt idx="58">
                  <c:v>ago</c:v>
                </c:pt>
                <c:pt idx="59">
                  <c:v>sep</c:v>
                </c:pt>
              </c:strCache>
            </c:strRef>
          </c:cat>
          <c:val>
            <c:numRef>
              <c:f>MEDIO_Vnatural!$J$125:$J$184</c:f>
              <c:numCache>
                <c:formatCode>0.00000000</c:formatCode>
                <c:ptCount val="60"/>
                <c:pt idx="0">
                  <c:v>0.42674349511241466</c:v>
                </c:pt>
                <c:pt idx="1">
                  <c:v>0.46078587777777763</c:v>
                </c:pt>
                <c:pt idx="2">
                  <c:v>0.48118337096774194</c:v>
                </c:pt>
                <c:pt idx="3">
                  <c:v>0.50282266359446992</c:v>
                </c:pt>
                <c:pt idx="4">
                  <c:v>0.4782299371921182</c:v>
                </c:pt>
                <c:pt idx="5">
                  <c:v>0.51307147580645163</c:v>
                </c:pt>
                <c:pt idx="6">
                  <c:v>0.4874252111111112</c:v>
                </c:pt>
                <c:pt idx="7">
                  <c:v>0.4394195860215056</c:v>
                </c:pt>
                <c:pt idx="8">
                  <c:v>0.42779679999999992</c:v>
                </c:pt>
                <c:pt idx="9">
                  <c:v>0.36168293548387098</c:v>
                </c:pt>
                <c:pt idx="10">
                  <c:v>0.35813370967741942</c:v>
                </c:pt>
                <c:pt idx="11">
                  <c:v>0.36620854999999991</c:v>
                </c:pt>
                <c:pt idx="12">
                  <c:v>0.39975868238213402</c:v>
                </c:pt>
                <c:pt idx="13">
                  <c:v>0.48061361855600554</c:v>
                </c:pt>
                <c:pt idx="14">
                  <c:v>0.51854889038624807</c:v>
                </c:pt>
                <c:pt idx="15">
                  <c:v>0.52657605443548405</c:v>
                </c:pt>
                <c:pt idx="16">
                  <c:v>0.53492246323529391</c:v>
                </c:pt>
                <c:pt idx="17">
                  <c:v>0.53503049801621538</c:v>
                </c:pt>
                <c:pt idx="18">
                  <c:v>0.50481218030303021</c:v>
                </c:pt>
                <c:pt idx="19">
                  <c:v>0.45972615102639308</c:v>
                </c:pt>
                <c:pt idx="20">
                  <c:v>0.37349538333333326</c:v>
                </c:pt>
                <c:pt idx="21">
                  <c:v>0.35192877956989249</c:v>
                </c:pt>
                <c:pt idx="22">
                  <c:v>0.32989772043010751</c:v>
                </c:pt>
                <c:pt idx="23">
                  <c:v>0.32883257619047607</c:v>
                </c:pt>
                <c:pt idx="24">
                  <c:v>0.3710436359447003</c:v>
                </c:pt>
                <c:pt idx="25">
                  <c:v>0.47170718333333322</c:v>
                </c:pt>
                <c:pt idx="26">
                  <c:v>0.43208651612903221</c:v>
                </c:pt>
                <c:pt idx="27">
                  <c:v>0.440902297235023</c:v>
                </c:pt>
                <c:pt idx="28">
                  <c:v>0.48488909948979592</c:v>
                </c:pt>
                <c:pt idx="29">
                  <c:v>0.47929275806451621</c:v>
                </c:pt>
                <c:pt idx="30">
                  <c:v>0.48071751666666673</c:v>
                </c:pt>
                <c:pt idx="31">
                  <c:v>0.4809053387096775</c:v>
                </c:pt>
                <c:pt idx="32">
                  <c:v>0.40039540000000007</c:v>
                </c:pt>
                <c:pt idx="33">
                  <c:v>0.3953920483870968</c:v>
                </c:pt>
                <c:pt idx="34">
                  <c:v>0.34898145161290328</c:v>
                </c:pt>
                <c:pt idx="35">
                  <c:v>0.35472609999999988</c:v>
                </c:pt>
                <c:pt idx="36">
                  <c:v>0.42564656989247318</c:v>
                </c:pt>
                <c:pt idx="37">
                  <c:v>0.48366490777777771</c:v>
                </c:pt>
                <c:pt idx="38">
                  <c:v>0.51986929124423953</c:v>
                </c:pt>
                <c:pt idx="39">
                  <c:v>0.5120942227342552</c:v>
                </c:pt>
                <c:pt idx="40">
                  <c:v>0.50274930773809512</c:v>
                </c:pt>
                <c:pt idx="41">
                  <c:v>0.52432338870967765</c:v>
                </c:pt>
                <c:pt idx="42">
                  <c:v>0.51570494000000011</c:v>
                </c:pt>
                <c:pt idx="43">
                  <c:v>0.4971598483870967</c:v>
                </c:pt>
                <c:pt idx="44">
                  <c:v>0.47181159444444465</c:v>
                </c:pt>
                <c:pt idx="45">
                  <c:v>0.40855670140612077</c:v>
                </c:pt>
                <c:pt idx="46">
                  <c:v>0.40013831863297983</c:v>
                </c:pt>
                <c:pt idx="47">
                  <c:v>0.39859554040404038</c:v>
                </c:pt>
                <c:pt idx="48">
                  <c:v>0.44192754569892473</c:v>
                </c:pt>
                <c:pt idx="49">
                  <c:v>0.50172696125731009</c:v>
                </c:pt>
                <c:pt idx="50">
                  <c:v>0.51688569609507651</c:v>
                </c:pt>
                <c:pt idx="51">
                  <c:v>0.51505603225806462</c:v>
                </c:pt>
                <c:pt idx="52">
                  <c:v>0.48056984482758619</c:v>
                </c:pt>
                <c:pt idx="53">
                  <c:v>0.45347298387096774</c:v>
                </c:pt>
                <c:pt idx="54">
                  <c:v>0.44479458333333333</c:v>
                </c:pt>
                <c:pt idx="55">
                  <c:v>0.43302548387096762</c:v>
                </c:pt>
                <c:pt idx="56">
                  <c:v>0.35917115949820788</c:v>
                </c:pt>
                <c:pt idx="57">
                  <c:v>0.33471353225806449</c:v>
                </c:pt>
                <c:pt idx="58">
                  <c:v>0.32994185483870969</c:v>
                </c:pt>
                <c:pt idx="59">
                  <c:v>0.327629</c:v>
                </c:pt>
              </c:numCache>
            </c:numRef>
          </c:val>
          <c:smooth val="1"/>
        </c:ser>
        <c:ser>
          <c:idx val="3"/>
          <c:order val="4"/>
          <c:tx>
            <c:strRef>
              <c:f>MEDIO_Vnatural!$L$4</c:f>
              <c:strCache>
                <c:ptCount val="1"/>
                <c:pt idx="0">
                  <c:v>Valores Medios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ysDash"/>
            </a:ln>
          </c:spPr>
          <c:marker>
            <c:symbol val="none"/>
          </c:marker>
          <c:cat>
            <c:strRef>
              <c:f>MEDIO_Vnatural!$I$125:$I$184</c:f>
              <c:strCache>
                <c:ptCount val="60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ago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ene</c:v>
                </c:pt>
                <c:pt idx="16">
                  <c:v>feb</c:v>
                </c:pt>
                <c:pt idx="17">
                  <c:v>mar</c:v>
                </c:pt>
                <c:pt idx="18">
                  <c:v>abr</c:v>
                </c:pt>
                <c:pt idx="19">
                  <c:v>may</c:v>
                </c:pt>
                <c:pt idx="20">
                  <c:v>jun</c:v>
                </c:pt>
                <c:pt idx="21">
                  <c:v>jul</c:v>
                </c:pt>
                <c:pt idx="22">
                  <c:v>ago</c:v>
                </c:pt>
                <c:pt idx="23">
                  <c:v>sep</c:v>
                </c:pt>
                <c:pt idx="24">
                  <c:v>oct</c:v>
                </c:pt>
                <c:pt idx="25">
                  <c:v>nov</c:v>
                </c:pt>
                <c:pt idx="26">
                  <c:v>dic</c:v>
                </c:pt>
                <c:pt idx="27">
                  <c:v>ene</c:v>
                </c:pt>
                <c:pt idx="28">
                  <c:v>feb</c:v>
                </c:pt>
                <c:pt idx="29">
                  <c:v>mar</c:v>
                </c:pt>
                <c:pt idx="30">
                  <c:v>abr</c:v>
                </c:pt>
                <c:pt idx="31">
                  <c:v>may</c:v>
                </c:pt>
                <c:pt idx="32">
                  <c:v>jun</c:v>
                </c:pt>
                <c:pt idx="33">
                  <c:v>jul</c:v>
                </c:pt>
                <c:pt idx="34">
                  <c:v>ago</c:v>
                </c:pt>
                <c:pt idx="35">
                  <c:v>sep</c:v>
                </c:pt>
                <c:pt idx="36">
                  <c:v>oct</c:v>
                </c:pt>
                <c:pt idx="37">
                  <c:v>nov</c:v>
                </c:pt>
                <c:pt idx="38">
                  <c:v>dic</c:v>
                </c:pt>
                <c:pt idx="39">
                  <c:v>ene</c:v>
                </c:pt>
                <c:pt idx="40">
                  <c:v>feb</c:v>
                </c:pt>
                <c:pt idx="41">
                  <c:v>mar</c:v>
                </c:pt>
                <c:pt idx="42">
                  <c:v>abr</c:v>
                </c:pt>
                <c:pt idx="43">
                  <c:v>may</c:v>
                </c:pt>
                <c:pt idx="44">
                  <c:v>jun</c:v>
                </c:pt>
                <c:pt idx="45">
                  <c:v>jul</c:v>
                </c:pt>
                <c:pt idx="46">
                  <c:v>ago</c:v>
                </c:pt>
                <c:pt idx="47">
                  <c:v>sep</c:v>
                </c:pt>
                <c:pt idx="48">
                  <c:v>oct</c:v>
                </c:pt>
                <c:pt idx="49">
                  <c:v>nov</c:v>
                </c:pt>
                <c:pt idx="50">
                  <c:v>dic</c:v>
                </c:pt>
                <c:pt idx="51">
                  <c:v>ene</c:v>
                </c:pt>
                <c:pt idx="52">
                  <c:v>feb</c:v>
                </c:pt>
                <c:pt idx="53">
                  <c:v>mar</c:v>
                </c:pt>
                <c:pt idx="54">
                  <c:v>abr</c:v>
                </c:pt>
                <c:pt idx="55">
                  <c:v>may</c:v>
                </c:pt>
                <c:pt idx="56">
                  <c:v>jun</c:v>
                </c:pt>
                <c:pt idx="57">
                  <c:v>jul</c:v>
                </c:pt>
                <c:pt idx="58">
                  <c:v>ago</c:v>
                </c:pt>
                <c:pt idx="59">
                  <c:v>sep</c:v>
                </c:pt>
              </c:strCache>
            </c:strRef>
          </c:cat>
          <c:val>
            <c:numRef>
              <c:f>MEDIO_Vnatural!$K$125:$K$184</c:f>
              <c:numCache>
                <c:formatCode>0.000</c:formatCode>
                <c:ptCount val="60"/>
                <c:pt idx="0">
                  <c:v>0.38820380017991241</c:v>
                </c:pt>
                <c:pt idx="1">
                  <c:v>0.42682109039105909</c:v>
                </c:pt>
                <c:pt idx="2">
                  <c:v>0.44884234138518708</c:v>
                </c:pt>
                <c:pt idx="3">
                  <c:v>0.45510573596445419</c:v>
                </c:pt>
                <c:pt idx="4">
                  <c:v>0.45141767996383486</c:v>
                </c:pt>
                <c:pt idx="5">
                  <c:v>0.4487663193817456</c:v>
                </c:pt>
                <c:pt idx="6">
                  <c:v>0.44440016588682185</c:v>
                </c:pt>
                <c:pt idx="7">
                  <c:v>0.42129800086638353</c:v>
                </c:pt>
                <c:pt idx="8">
                  <c:v>0.38216431067608431</c:v>
                </c:pt>
                <c:pt idx="9">
                  <c:v>0.34667354426039981</c:v>
                </c:pt>
                <c:pt idx="10">
                  <c:v>0.3283728616923991</c:v>
                </c:pt>
                <c:pt idx="11">
                  <c:v>0.33895653055135466</c:v>
                </c:pt>
                <c:pt idx="12">
                  <c:v>0.38820380017991241</c:v>
                </c:pt>
                <c:pt idx="13">
                  <c:v>0.42682109039105909</c:v>
                </c:pt>
                <c:pt idx="14">
                  <c:v>0.44884234138518708</c:v>
                </c:pt>
                <c:pt idx="15">
                  <c:v>0.45510573596445419</c:v>
                </c:pt>
                <c:pt idx="16">
                  <c:v>0.45141767996383486</c:v>
                </c:pt>
                <c:pt idx="17">
                  <c:v>0.4487663193817456</c:v>
                </c:pt>
                <c:pt idx="18">
                  <c:v>0.44440016588682185</c:v>
                </c:pt>
                <c:pt idx="19">
                  <c:v>0.42129800086638353</c:v>
                </c:pt>
                <c:pt idx="20">
                  <c:v>0.38216431067608431</c:v>
                </c:pt>
                <c:pt idx="21">
                  <c:v>0.34667354426039981</c:v>
                </c:pt>
                <c:pt idx="22">
                  <c:v>0.3283728616923991</c:v>
                </c:pt>
                <c:pt idx="23">
                  <c:v>0.33895653055135466</c:v>
                </c:pt>
                <c:pt idx="24">
                  <c:v>0.38820380017991241</c:v>
                </c:pt>
                <c:pt idx="25">
                  <c:v>0.42682109039105909</c:v>
                </c:pt>
                <c:pt idx="26">
                  <c:v>0.44884234138518708</c:v>
                </c:pt>
                <c:pt idx="27">
                  <c:v>0.45510573596445419</c:v>
                </c:pt>
                <c:pt idx="28">
                  <c:v>0.45141767996383486</c:v>
                </c:pt>
                <c:pt idx="29">
                  <c:v>0.4487663193817456</c:v>
                </c:pt>
                <c:pt idx="30">
                  <c:v>0.44440016588682185</c:v>
                </c:pt>
                <c:pt idx="31">
                  <c:v>0.42129800086638353</c:v>
                </c:pt>
                <c:pt idx="32">
                  <c:v>0.38216431067608431</c:v>
                </c:pt>
                <c:pt idx="33">
                  <c:v>0.34667354426039981</c:v>
                </c:pt>
                <c:pt idx="34">
                  <c:v>0.3283728616923991</c:v>
                </c:pt>
                <c:pt idx="35">
                  <c:v>0.33895653055135466</c:v>
                </c:pt>
                <c:pt idx="36">
                  <c:v>0.38820380017991241</c:v>
                </c:pt>
                <c:pt idx="37">
                  <c:v>0.42682109039105909</c:v>
                </c:pt>
                <c:pt idx="38">
                  <c:v>0.44884234138518708</c:v>
                </c:pt>
                <c:pt idx="39">
                  <c:v>0.45510573596445419</c:v>
                </c:pt>
                <c:pt idx="40">
                  <c:v>0.45141767996383486</c:v>
                </c:pt>
                <c:pt idx="41">
                  <c:v>0.4487663193817456</c:v>
                </c:pt>
                <c:pt idx="42">
                  <c:v>0.44440016588682185</c:v>
                </c:pt>
                <c:pt idx="43">
                  <c:v>0.42129800086638353</c:v>
                </c:pt>
                <c:pt idx="44">
                  <c:v>0.38216431067608431</c:v>
                </c:pt>
                <c:pt idx="45">
                  <c:v>0.34667354426039981</c:v>
                </c:pt>
                <c:pt idx="46">
                  <c:v>0.3283728616923991</c:v>
                </c:pt>
                <c:pt idx="47">
                  <c:v>0.33895653055135466</c:v>
                </c:pt>
                <c:pt idx="48">
                  <c:v>0.38820380017991241</c:v>
                </c:pt>
                <c:pt idx="49">
                  <c:v>0.42682109039105909</c:v>
                </c:pt>
                <c:pt idx="50">
                  <c:v>0.44884234138518708</c:v>
                </c:pt>
                <c:pt idx="51">
                  <c:v>0.45510573596445419</c:v>
                </c:pt>
                <c:pt idx="52">
                  <c:v>0.45141767996383486</c:v>
                </c:pt>
                <c:pt idx="53">
                  <c:v>0.4487663193817456</c:v>
                </c:pt>
                <c:pt idx="54">
                  <c:v>0.44440016588682185</c:v>
                </c:pt>
                <c:pt idx="55">
                  <c:v>0.42129800086638353</c:v>
                </c:pt>
                <c:pt idx="56">
                  <c:v>0.38216431067608431</c:v>
                </c:pt>
                <c:pt idx="57">
                  <c:v>0.34667354426039981</c:v>
                </c:pt>
                <c:pt idx="58">
                  <c:v>0.3283728616923991</c:v>
                </c:pt>
                <c:pt idx="59">
                  <c:v>0.33895653055135466</c:v>
                </c:pt>
              </c:numCache>
            </c:numRef>
          </c:val>
          <c:smooth val="1"/>
        </c:ser>
        <c:ser>
          <c:idx val="6"/>
          <c:order val="5"/>
          <c:tx>
            <c:strRef>
              <c:f>MEDIO_Vnatural!$O$6</c:f>
              <c:strCache>
                <c:ptCount val="1"/>
                <c:pt idx="0">
                  <c:v>Precipitaciones medias (1971-2000)</c:v>
                </c:pt>
              </c:strCache>
            </c:strRef>
          </c:tx>
          <c:marker>
            <c:symbol val="none"/>
          </c:marker>
          <c:cat>
            <c:strRef>
              <c:f>MEDIO_Vnatural!$I$125:$I$184</c:f>
              <c:strCache>
                <c:ptCount val="60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ago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ene</c:v>
                </c:pt>
                <c:pt idx="16">
                  <c:v>feb</c:v>
                </c:pt>
                <c:pt idx="17">
                  <c:v>mar</c:v>
                </c:pt>
                <c:pt idx="18">
                  <c:v>abr</c:v>
                </c:pt>
                <c:pt idx="19">
                  <c:v>may</c:v>
                </c:pt>
                <c:pt idx="20">
                  <c:v>jun</c:v>
                </c:pt>
                <c:pt idx="21">
                  <c:v>jul</c:v>
                </c:pt>
                <c:pt idx="22">
                  <c:v>ago</c:v>
                </c:pt>
                <c:pt idx="23">
                  <c:v>sep</c:v>
                </c:pt>
                <c:pt idx="24">
                  <c:v>oct</c:v>
                </c:pt>
                <c:pt idx="25">
                  <c:v>nov</c:v>
                </c:pt>
                <c:pt idx="26">
                  <c:v>dic</c:v>
                </c:pt>
                <c:pt idx="27">
                  <c:v>ene</c:v>
                </c:pt>
                <c:pt idx="28">
                  <c:v>feb</c:v>
                </c:pt>
                <c:pt idx="29">
                  <c:v>mar</c:v>
                </c:pt>
                <c:pt idx="30">
                  <c:v>abr</c:v>
                </c:pt>
                <c:pt idx="31">
                  <c:v>may</c:v>
                </c:pt>
                <c:pt idx="32">
                  <c:v>jun</c:v>
                </c:pt>
                <c:pt idx="33">
                  <c:v>jul</c:v>
                </c:pt>
                <c:pt idx="34">
                  <c:v>ago</c:v>
                </c:pt>
                <c:pt idx="35">
                  <c:v>sep</c:v>
                </c:pt>
                <c:pt idx="36">
                  <c:v>oct</c:v>
                </c:pt>
                <c:pt idx="37">
                  <c:v>nov</c:v>
                </c:pt>
                <c:pt idx="38">
                  <c:v>dic</c:v>
                </c:pt>
                <c:pt idx="39">
                  <c:v>ene</c:v>
                </c:pt>
                <c:pt idx="40">
                  <c:v>feb</c:v>
                </c:pt>
                <c:pt idx="41">
                  <c:v>mar</c:v>
                </c:pt>
                <c:pt idx="42">
                  <c:v>abr</c:v>
                </c:pt>
                <c:pt idx="43">
                  <c:v>may</c:v>
                </c:pt>
                <c:pt idx="44">
                  <c:v>jun</c:v>
                </c:pt>
                <c:pt idx="45">
                  <c:v>jul</c:v>
                </c:pt>
                <c:pt idx="46">
                  <c:v>ago</c:v>
                </c:pt>
                <c:pt idx="47">
                  <c:v>sep</c:v>
                </c:pt>
                <c:pt idx="48">
                  <c:v>oct</c:v>
                </c:pt>
                <c:pt idx="49">
                  <c:v>nov</c:v>
                </c:pt>
                <c:pt idx="50">
                  <c:v>dic</c:v>
                </c:pt>
                <c:pt idx="51">
                  <c:v>ene</c:v>
                </c:pt>
                <c:pt idx="52">
                  <c:v>feb</c:v>
                </c:pt>
                <c:pt idx="53">
                  <c:v>mar</c:v>
                </c:pt>
                <c:pt idx="54">
                  <c:v>abr</c:v>
                </c:pt>
                <c:pt idx="55">
                  <c:v>may</c:v>
                </c:pt>
                <c:pt idx="56">
                  <c:v>jun</c:v>
                </c:pt>
                <c:pt idx="57">
                  <c:v>jul</c:v>
                </c:pt>
                <c:pt idx="58">
                  <c:v>ago</c:v>
                </c:pt>
                <c:pt idx="59">
                  <c:v>sep</c:v>
                </c:pt>
              </c:strCache>
            </c:strRef>
          </c:cat>
          <c:val>
            <c:numRef>
              <c:f>MEDIO_Vnatural!$C$125:$C$184</c:f>
              <c:numCache>
                <c:formatCode>General</c:formatCode>
                <c:ptCount val="60"/>
                <c:pt idx="0">
                  <c:v>5.5443089100000002E-2</c:v>
                </c:pt>
                <c:pt idx="1">
                  <c:v>5.8840295350000002E-2</c:v>
                </c:pt>
                <c:pt idx="2">
                  <c:v>6.4545293360000006E-2</c:v>
                </c:pt>
                <c:pt idx="3">
                  <c:v>5.2111894504999992E-2</c:v>
                </c:pt>
                <c:pt idx="4">
                  <c:v>6.034880712E-2</c:v>
                </c:pt>
                <c:pt idx="5">
                  <c:v>3.8668743740000004E-2</c:v>
                </c:pt>
                <c:pt idx="6">
                  <c:v>4.6210075539999999E-2</c:v>
                </c:pt>
                <c:pt idx="7">
                  <c:v>3.617871341E-2</c:v>
                </c:pt>
                <c:pt idx="8">
                  <c:v>1.2981353119999999E-2</c:v>
                </c:pt>
                <c:pt idx="9">
                  <c:v>2.8154930999999997E-3</c:v>
                </c:pt>
                <c:pt idx="10">
                  <c:v>2.5959647999999999E-3</c:v>
                </c:pt>
                <c:pt idx="11">
                  <c:v>1.4527612964999999E-2</c:v>
                </c:pt>
                <c:pt idx="12">
                  <c:v>5.5443089100000002E-2</c:v>
                </c:pt>
                <c:pt idx="13">
                  <c:v>5.8840295350000002E-2</c:v>
                </c:pt>
                <c:pt idx="14">
                  <c:v>6.4545293360000006E-2</c:v>
                </c:pt>
                <c:pt idx="15">
                  <c:v>5.2111894504999992E-2</c:v>
                </c:pt>
                <c:pt idx="16">
                  <c:v>6.034880712E-2</c:v>
                </c:pt>
                <c:pt idx="17">
                  <c:v>3.8668743740000004E-2</c:v>
                </c:pt>
                <c:pt idx="18">
                  <c:v>4.6210075539999999E-2</c:v>
                </c:pt>
                <c:pt idx="19">
                  <c:v>3.617871341E-2</c:v>
                </c:pt>
                <c:pt idx="20">
                  <c:v>1.2981353119999999E-2</c:v>
                </c:pt>
                <c:pt idx="21">
                  <c:v>2.8154930999999997E-3</c:v>
                </c:pt>
                <c:pt idx="22">
                  <c:v>2.5959647999999999E-3</c:v>
                </c:pt>
                <c:pt idx="23">
                  <c:v>1.4527612964999999E-2</c:v>
                </c:pt>
                <c:pt idx="24">
                  <c:v>5.5443089100000002E-2</c:v>
                </c:pt>
                <c:pt idx="25">
                  <c:v>5.8840295350000002E-2</c:v>
                </c:pt>
                <c:pt idx="26">
                  <c:v>6.4545293360000006E-2</c:v>
                </c:pt>
                <c:pt idx="27">
                  <c:v>5.2111894504999992E-2</c:v>
                </c:pt>
                <c:pt idx="28">
                  <c:v>6.034880712E-2</c:v>
                </c:pt>
                <c:pt idx="29">
                  <c:v>3.8668743740000004E-2</c:v>
                </c:pt>
                <c:pt idx="30">
                  <c:v>4.6210075539999999E-2</c:v>
                </c:pt>
                <c:pt idx="31">
                  <c:v>3.617871341E-2</c:v>
                </c:pt>
                <c:pt idx="32">
                  <c:v>1.2981353119999999E-2</c:v>
                </c:pt>
                <c:pt idx="33">
                  <c:v>2.8154930999999997E-3</c:v>
                </c:pt>
                <c:pt idx="34">
                  <c:v>2.5959647999999999E-3</c:v>
                </c:pt>
                <c:pt idx="35">
                  <c:v>1.4527612964999999E-2</c:v>
                </c:pt>
                <c:pt idx="36">
                  <c:v>5.5443089100000002E-2</c:v>
                </c:pt>
                <c:pt idx="37">
                  <c:v>5.8840295350000002E-2</c:v>
                </c:pt>
                <c:pt idx="38">
                  <c:v>6.4545293360000006E-2</c:v>
                </c:pt>
                <c:pt idx="39">
                  <c:v>5.2111894504999992E-2</c:v>
                </c:pt>
                <c:pt idx="40">
                  <c:v>6.034880712E-2</c:v>
                </c:pt>
                <c:pt idx="41">
                  <c:v>3.8668743740000004E-2</c:v>
                </c:pt>
                <c:pt idx="42">
                  <c:v>4.6210075539999999E-2</c:v>
                </c:pt>
                <c:pt idx="43">
                  <c:v>3.617871341E-2</c:v>
                </c:pt>
                <c:pt idx="44">
                  <c:v>1.2981353119999999E-2</c:v>
                </c:pt>
                <c:pt idx="45">
                  <c:v>2.8154930999999997E-3</c:v>
                </c:pt>
                <c:pt idx="46">
                  <c:v>2.5959647999999999E-3</c:v>
                </c:pt>
                <c:pt idx="47">
                  <c:v>1.4527612964999999E-2</c:v>
                </c:pt>
                <c:pt idx="48">
                  <c:v>5.5443089100000002E-2</c:v>
                </c:pt>
                <c:pt idx="49">
                  <c:v>5.8840295350000002E-2</c:v>
                </c:pt>
                <c:pt idx="50">
                  <c:v>6.4545293360000006E-2</c:v>
                </c:pt>
                <c:pt idx="51">
                  <c:v>5.2111894504999992E-2</c:v>
                </c:pt>
                <c:pt idx="52">
                  <c:v>6.034880712E-2</c:v>
                </c:pt>
                <c:pt idx="53">
                  <c:v>3.8668743740000004E-2</c:v>
                </c:pt>
                <c:pt idx="54">
                  <c:v>4.6210075539999999E-2</c:v>
                </c:pt>
                <c:pt idx="55">
                  <c:v>3.617871341E-2</c:v>
                </c:pt>
                <c:pt idx="56">
                  <c:v>1.2981353119999999E-2</c:v>
                </c:pt>
                <c:pt idx="57">
                  <c:v>2.8154930999999997E-3</c:v>
                </c:pt>
                <c:pt idx="58">
                  <c:v>2.5959647999999999E-3</c:v>
                </c:pt>
                <c:pt idx="59">
                  <c:v>1.4527612964999999E-2</c:v>
                </c:pt>
              </c:numCache>
            </c:numRef>
          </c:val>
        </c:ser>
        <c:ser>
          <c:idx val="4"/>
          <c:order val="6"/>
          <c:tx>
            <c:v>Precipitación media mensual para Andalucía (ml/m2)</c:v>
          </c:tx>
          <c:spPr>
            <a:ln w="19050"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MEDIO_Vnatural!$I$125:$I$184</c:f>
              <c:strCache>
                <c:ptCount val="60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ago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ene</c:v>
                </c:pt>
                <c:pt idx="16">
                  <c:v>feb</c:v>
                </c:pt>
                <c:pt idx="17">
                  <c:v>mar</c:v>
                </c:pt>
                <c:pt idx="18">
                  <c:v>abr</c:v>
                </c:pt>
                <c:pt idx="19">
                  <c:v>may</c:v>
                </c:pt>
                <c:pt idx="20">
                  <c:v>jun</c:v>
                </c:pt>
                <c:pt idx="21">
                  <c:v>jul</c:v>
                </c:pt>
                <c:pt idx="22">
                  <c:v>ago</c:v>
                </c:pt>
                <c:pt idx="23">
                  <c:v>sep</c:v>
                </c:pt>
                <c:pt idx="24">
                  <c:v>oct</c:v>
                </c:pt>
                <c:pt idx="25">
                  <c:v>nov</c:v>
                </c:pt>
                <c:pt idx="26">
                  <c:v>dic</c:v>
                </c:pt>
                <c:pt idx="27">
                  <c:v>ene</c:v>
                </c:pt>
                <c:pt idx="28">
                  <c:v>feb</c:v>
                </c:pt>
                <c:pt idx="29">
                  <c:v>mar</c:v>
                </c:pt>
                <c:pt idx="30">
                  <c:v>abr</c:v>
                </c:pt>
                <c:pt idx="31">
                  <c:v>may</c:v>
                </c:pt>
                <c:pt idx="32">
                  <c:v>jun</c:v>
                </c:pt>
                <c:pt idx="33">
                  <c:v>jul</c:v>
                </c:pt>
                <c:pt idx="34">
                  <c:v>ago</c:v>
                </c:pt>
                <c:pt idx="35">
                  <c:v>sep</c:v>
                </c:pt>
                <c:pt idx="36">
                  <c:v>oct</c:v>
                </c:pt>
                <c:pt idx="37">
                  <c:v>nov</c:v>
                </c:pt>
                <c:pt idx="38">
                  <c:v>dic</c:v>
                </c:pt>
                <c:pt idx="39">
                  <c:v>ene</c:v>
                </c:pt>
                <c:pt idx="40">
                  <c:v>feb</c:v>
                </c:pt>
                <c:pt idx="41">
                  <c:v>mar</c:v>
                </c:pt>
                <c:pt idx="42">
                  <c:v>abr</c:v>
                </c:pt>
                <c:pt idx="43">
                  <c:v>may</c:v>
                </c:pt>
                <c:pt idx="44">
                  <c:v>jun</c:v>
                </c:pt>
                <c:pt idx="45">
                  <c:v>jul</c:v>
                </c:pt>
                <c:pt idx="46">
                  <c:v>ago</c:v>
                </c:pt>
                <c:pt idx="47">
                  <c:v>sep</c:v>
                </c:pt>
                <c:pt idx="48">
                  <c:v>oct</c:v>
                </c:pt>
                <c:pt idx="49">
                  <c:v>nov</c:v>
                </c:pt>
                <c:pt idx="50">
                  <c:v>dic</c:v>
                </c:pt>
                <c:pt idx="51">
                  <c:v>ene</c:v>
                </c:pt>
                <c:pt idx="52">
                  <c:v>feb</c:v>
                </c:pt>
                <c:pt idx="53">
                  <c:v>mar</c:v>
                </c:pt>
                <c:pt idx="54">
                  <c:v>abr</c:v>
                </c:pt>
                <c:pt idx="55">
                  <c:v>may</c:v>
                </c:pt>
                <c:pt idx="56">
                  <c:v>jun</c:v>
                </c:pt>
                <c:pt idx="57">
                  <c:v>jul</c:v>
                </c:pt>
                <c:pt idx="58">
                  <c:v>ago</c:v>
                </c:pt>
                <c:pt idx="59">
                  <c:v>sep</c:v>
                </c:pt>
              </c:strCache>
            </c:strRef>
          </c:cat>
          <c:val>
            <c:numRef>
              <c:f>MEDIO_Vnatural!$A$125:$A$184</c:f>
              <c:numCache>
                <c:formatCode>0.0000</c:formatCode>
                <c:ptCount val="60"/>
                <c:pt idx="0">
                  <c:v>4.0214199999999999E-2</c:v>
                </c:pt>
                <c:pt idx="1">
                  <c:v>5.0267699999999998E-2</c:v>
                </c:pt>
                <c:pt idx="2">
                  <c:v>2.6189E-2</c:v>
                </c:pt>
                <c:pt idx="3">
                  <c:v>7.1851799999999993E-2</c:v>
                </c:pt>
                <c:pt idx="4">
                  <c:v>4.5781200000000001E-2</c:v>
                </c:pt>
                <c:pt idx="5">
                  <c:v>1.9202899999999998E-2</c:v>
                </c:pt>
                <c:pt idx="6">
                  <c:v>0.11624469999999999</c:v>
                </c:pt>
                <c:pt idx="7">
                  <c:v>5.1589900000000001E-2</c:v>
                </c:pt>
                <c:pt idx="8">
                  <c:v>3.0680999999999998E-3</c:v>
                </c:pt>
                <c:pt idx="9">
                  <c:v>5.0273000000000002E-3</c:v>
                </c:pt>
                <c:pt idx="10">
                  <c:v>1.4892E-3</c:v>
                </c:pt>
                <c:pt idx="11">
                  <c:v>5.5608100000000001E-2</c:v>
                </c:pt>
                <c:pt idx="12">
                  <c:v>8.7646399999999999E-2</c:v>
                </c:pt>
                <c:pt idx="13">
                  <c:v>5.2017800000000003E-2</c:v>
                </c:pt>
                <c:pt idx="14">
                  <c:v>5.4414999999999998E-2</c:v>
                </c:pt>
                <c:pt idx="15">
                  <c:v>6.7622500000000002E-2</c:v>
                </c:pt>
                <c:pt idx="16">
                  <c:v>7.7233700000000002E-2</c:v>
                </c:pt>
                <c:pt idx="17">
                  <c:v>5.4823500000000004E-2</c:v>
                </c:pt>
                <c:pt idx="18">
                  <c:v>3.3897900000000002E-2</c:v>
                </c:pt>
                <c:pt idx="19">
                  <c:v>8.3892000000000012E-3</c:v>
                </c:pt>
                <c:pt idx="20">
                  <c:v>5.1449E-3</c:v>
                </c:pt>
                <c:pt idx="21">
                  <c:v>6.0650000000000005E-4</c:v>
                </c:pt>
                <c:pt idx="22">
                  <c:v>9.5067999999999993E-3</c:v>
                </c:pt>
                <c:pt idx="23">
                  <c:v>3.5225299999999994E-2</c:v>
                </c:pt>
                <c:pt idx="24">
                  <c:v>3.06593E-2</c:v>
                </c:pt>
                <c:pt idx="25">
                  <c:v>2.0305499999999997E-2</c:v>
                </c:pt>
                <c:pt idx="26">
                  <c:v>0.26332920000000004</c:v>
                </c:pt>
                <c:pt idx="27">
                  <c:v>0.1303202</c:v>
                </c:pt>
                <c:pt idx="28">
                  <c:v>0.1918803</c:v>
                </c:pt>
                <c:pt idx="29">
                  <c:v>9.1271000000000005E-2</c:v>
                </c:pt>
                <c:pt idx="30">
                  <c:v>4.91505E-2</c:v>
                </c:pt>
                <c:pt idx="31">
                  <c:v>1.8614699999999998E-2</c:v>
                </c:pt>
                <c:pt idx="32">
                  <c:v>2.85591E-2</c:v>
                </c:pt>
                <c:pt idx="33">
                  <c:v>8.5680000000000001E-4</c:v>
                </c:pt>
                <c:pt idx="34">
                  <c:v>1.54205E-2</c:v>
                </c:pt>
                <c:pt idx="35">
                  <c:v>2.01058E-2</c:v>
                </c:pt>
                <c:pt idx="36">
                  <c:v>6.8879999999999997E-2</c:v>
                </c:pt>
                <c:pt idx="37">
                  <c:v>9.1027999999999998E-2</c:v>
                </c:pt>
                <c:pt idx="38">
                  <c:v>0.20480000000000001</c:v>
                </c:pt>
                <c:pt idx="39">
                  <c:v>5.4198999999999997E-2</c:v>
                </c:pt>
                <c:pt idx="40">
                  <c:v>5.713E-2</c:v>
                </c:pt>
                <c:pt idx="41">
                  <c:v>6.3750699999999993E-2</c:v>
                </c:pt>
                <c:pt idx="42">
                  <c:v>7.3660000000000003E-2</c:v>
                </c:pt>
                <c:pt idx="43">
                  <c:v>4.8818100000000003E-2</c:v>
                </c:pt>
                <c:pt idx="44">
                  <c:v>1.3709000000000001E-2</c:v>
                </c:pt>
                <c:pt idx="45">
                  <c:v>6.6E-4</c:v>
                </c:pt>
                <c:pt idx="46">
                  <c:v>2.8800000000000002E-3</c:v>
                </c:pt>
                <c:pt idx="47">
                  <c:v>1.4319999999999999E-2</c:v>
                </c:pt>
                <c:pt idx="48">
                  <c:v>4.2603200000000001E-2</c:v>
                </c:pt>
                <c:pt idx="49">
                  <c:v>8.62063E-2</c:v>
                </c:pt>
                <c:pt idx="50">
                  <c:v>9.162E-3</c:v>
                </c:pt>
                <c:pt idx="51">
                  <c:v>1.8735100000000001E-2</c:v>
                </c:pt>
                <c:pt idx="52">
                  <c:v>3.7353899999999999E-3</c:v>
                </c:pt>
                <c:pt idx="53">
                  <c:v>1.6039399999999999E-2</c:v>
                </c:pt>
                <c:pt idx="54">
                  <c:v>5.42541E-2</c:v>
                </c:pt>
                <c:pt idx="55">
                  <c:v>3.0194447999999999E-2</c:v>
                </c:pt>
                <c:pt idx="56">
                  <c:v>9.1379600000000003E-4</c:v>
                </c:pt>
                <c:pt idx="57">
                  <c:v>6.9633637699999999E-4</c:v>
                </c:pt>
                <c:pt idx="58">
                  <c:v>1E-3</c:v>
                </c:pt>
                <c:pt idx="59">
                  <c:v>3.7374612499999998E-4</c:v>
                </c:pt>
              </c:numCache>
            </c:numRef>
          </c:val>
        </c:ser>
        <c:marker val="1"/>
        <c:axId val="71168000"/>
        <c:axId val="71169920"/>
      </c:lineChart>
      <c:catAx>
        <c:axId val="7116800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chemeClr val="tx1"/>
              </a:solidFill>
              <a:prstDash val="sysDot"/>
            </a:ln>
          </c:spPr>
        </c:minorGridlines>
        <c:numFmt formatCode="General" sourceLinked="1"/>
        <c:minorTickMark val="cross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169920"/>
        <c:crosses val="autoZero"/>
        <c:auto val="1"/>
        <c:lblAlgn val="ctr"/>
        <c:lblOffset val="100"/>
        <c:tickMarkSkip val="12"/>
      </c:catAx>
      <c:valAx>
        <c:axId val="71169920"/>
        <c:scaling>
          <c:orientation val="minMax"/>
          <c:max val="0.70000000000000018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168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63805584281282E-2"/>
          <c:y val="0.90410958904109584"/>
          <c:w val="0.937952430196484"/>
          <c:h val="8.219178082191780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workbookViewId="0"/>
  </sheetViews>
  <pageMargins left="0.75" right="0.75" top="1" bottom="1" header="0" footer="0"/>
  <pageSetup paperSize="9" orientation="landscape" horizontalDpi="4294967292" verticalDpi="4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zoomScale="70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1</xdr:col>
      <xdr:colOff>419100</xdr:colOff>
      <xdr:row>6</xdr:row>
      <xdr:rowOff>47625</xdr:rowOff>
    </xdr:to>
    <xdr:pic>
      <xdr:nvPicPr>
        <xdr:cNvPr id="51202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66675"/>
          <a:ext cx="3124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123825</xdr:rowOff>
    </xdr:from>
    <xdr:to>
      <xdr:col>4</xdr:col>
      <xdr:colOff>295275</xdr:colOff>
      <xdr:row>1</xdr:row>
      <xdr:rowOff>0</xdr:rowOff>
    </xdr:to>
    <xdr:pic>
      <xdr:nvPicPr>
        <xdr:cNvPr id="52226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123825"/>
          <a:ext cx="3124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200025</xdr:rowOff>
    </xdr:from>
    <xdr:to>
      <xdr:col>4</xdr:col>
      <xdr:colOff>219075</xdr:colOff>
      <xdr:row>1</xdr:row>
      <xdr:rowOff>104775</xdr:rowOff>
    </xdr:to>
    <xdr:pic>
      <xdr:nvPicPr>
        <xdr:cNvPr id="54274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200025"/>
          <a:ext cx="3124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0.30075</cdr:x>
      <cdr:y>0.03575</cdr:y>
    </cdr:from>
    <cdr:to>
      <cdr:x>0.75375</cdr:x>
      <cdr:y>0.136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0111" y="203716"/>
          <a:ext cx="4172435" cy="5718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850" b="0" i="0" strike="noStrike">
              <a:solidFill>
                <a:srgbClr val="000000"/>
              </a:solidFill>
              <a:latin typeface="Arial"/>
              <a:cs typeface="Arial"/>
            </a:rPr>
            <a:t>CULTIVOS HERBACEOS EN SECANO</a:t>
          </a:r>
        </a:p>
        <a:p xmlns:a="http://schemas.openxmlformats.org/drawingml/2006/main">
          <a:pPr algn="ctr" rtl="0">
            <a:defRPr sz="1000"/>
          </a:pPr>
          <a:r>
            <a:rPr lang="es-ES" sz="850" b="1" i="0" strike="noStrike">
              <a:solidFill>
                <a:srgbClr val="000000"/>
              </a:solidFill>
              <a:latin typeface="Arial"/>
              <a:cs typeface="Arial"/>
            </a:rPr>
            <a:t> ANDALUCÍA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3</xdr:col>
      <xdr:colOff>323850</xdr:colOff>
      <xdr:row>0</xdr:row>
      <xdr:rowOff>1066800</xdr:rowOff>
    </xdr:to>
    <xdr:pic>
      <xdr:nvPicPr>
        <xdr:cNvPr id="41986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114300"/>
          <a:ext cx="3124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19050</xdr:rowOff>
    </xdr:from>
    <xdr:to>
      <xdr:col>6</xdr:col>
      <xdr:colOff>304800</xdr:colOff>
      <xdr:row>0</xdr:row>
      <xdr:rowOff>971550</xdr:rowOff>
    </xdr:to>
    <xdr:pic>
      <xdr:nvPicPr>
        <xdr:cNvPr id="46083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" y="19050"/>
          <a:ext cx="3124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5626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0.08876</cdr:x>
      <cdr:y>0.05357</cdr:y>
    </cdr:from>
    <cdr:to>
      <cdr:x>0.14808</cdr:x>
      <cdr:y>0.07612</cdr:y>
    </cdr:to>
    <cdr:sp macro="" textlink="">
      <cdr:nvSpPr>
        <cdr:cNvPr id="21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5252" y="288266"/>
          <a:ext cx="548680" cy="126827"/>
        </a:xfrm>
        <a:prstGeom xmlns:a="http://schemas.openxmlformats.org/drawingml/2006/main" prst="rect">
          <a:avLst/>
        </a:prstGeom>
        <a:solidFill xmlns:a="http://schemas.openxmlformats.org/drawingml/2006/main">
          <a:srgbClr val="800000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1" i="0" strike="noStrike">
              <a:solidFill>
                <a:srgbClr val="FFFFFF"/>
              </a:solidFill>
              <a:latin typeface="Tahoma"/>
              <a:cs typeface="Tahoma"/>
            </a:rPr>
            <a:t>2007/2008</a:t>
          </a:r>
        </a:p>
      </cdr:txBody>
    </cdr:sp>
  </cdr:relSizeAnchor>
  <cdr:relSizeAnchor xmlns:cdr="http://schemas.openxmlformats.org/drawingml/2006/chartDrawing">
    <cdr:from>
      <cdr:x>0.29203</cdr:x>
      <cdr:y>0.05024</cdr:y>
    </cdr:from>
    <cdr:to>
      <cdr:x>0.35135</cdr:x>
      <cdr:y>0.07304</cdr:y>
    </cdr:to>
    <cdr:sp macro="" textlink="">
      <cdr:nvSpPr>
        <cdr:cNvPr id="19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4389" y="271107"/>
          <a:ext cx="548680" cy="126827"/>
        </a:xfrm>
        <a:prstGeom xmlns:a="http://schemas.openxmlformats.org/drawingml/2006/main" prst="rect">
          <a:avLst/>
        </a:prstGeom>
        <a:solidFill xmlns:a="http://schemas.openxmlformats.org/drawingml/2006/main">
          <a:srgbClr val="800000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1" i="0" strike="noStrike">
              <a:solidFill>
                <a:srgbClr val="FFFFFF"/>
              </a:solidFill>
              <a:latin typeface="Tahoma"/>
              <a:cs typeface="Tahoma"/>
            </a:rPr>
            <a:t>2008/2009</a:t>
          </a:r>
        </a:p>
      </cdr:txBody>
    </cdr:sp>
  </cdr:relSizeAnchor>
  <cdr:relSizeAnchor xmlns:cdr="http://schemas.openxmlformats.org/drawingml/2006/chartDrawing">
    <cdr:from>
      <cdr:x>0.48724</cdr:x>
      <cdr:y>0.05299</cdr:y>
    </cdr:from>
    <cdr:to>
      <cdr:x>0.54656</cdr:x>
      <cdr:y>0.07579</cdr:y>
    </cdr:to>
    <cdr:sp macro="" textlink="">
      <cdr:nvSpPr>
        <cdr:cNvPr id="923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6988" y="286418"/>
          <a:ext cx="548680" cy="126828"/>
        </a:xfrm>
        <a:prstGeom xmlns:a="http://schemas.openxmlformats.org/drawingml/2006/main" prst="rect">
          <a:avLst/>
        </a:prstGeom>
        <a:solidFill xmlns:a="http://schemas.openxmlformats.org/drawingml/2006/main">
          <a:srgbClr val="800000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700" b="1" i="0" strike="noStrike">
              <a:solidFill>
                <a:srgbClr val="FFFFFF"/>
              </a:solidFill>
              <a:latin typeface="Tahoma"/>
              <a:cs typeface="Tahoma"/>
            </a:rPr>
            <a:t>2009/2010</a:t>
          </a:r>
        </a:p>
      </cdr:txBody>
    </cdr:sp>
  </cdr:relSizeAnchor>
  <cdr:relSizeAnchor xmlns:cdr="http://schemas.openxmlformats.org/drawingml/2006/chartDrawing">
    <cdr:from>
      <cdr:x>0.67928</cdr:x>
      <cdr:y>0.05486</cdr:y>
    </cdr:from>
    <cdr:to>
      <cdr:x>0.73773</cdr:x>
      <cdr:y>0.07766</cdr:y>
    </cdr:to>
    <cdr:sp macro="" textlink="">
      <cdr:nvSpPr>
        <cdr:cNvPr id="16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72706" y="296820"/>
          <a:ext cx="540666" cy="126828"/>
        </a:xfrm>
        <a:prstGeom xmlns:a="http://schemas.openxmlformats.org/drawingml/2006/main" prst="rect">
          <a:avLst/>
        </a:prstGeom>
        <a:solidFill xmlns:a="http://schemas.openxmlformats.org/drawingml/2006/main">
          <a:srgbClr val="800000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1" i="0" strike="noStrike">
              <a:solidFill>
                <a:srgbClr val="FFFFFF"/>
              </a:solidFill>
              <a:latin typeface="Tahoma"/>
              <a:cs typeface="Tahoma"/>
            </a:rPr>
            <a:t>2010/2011</a:t>
          </a:r>
        </a:p>
      </cdr:txBody>
    </cdr:sp>
  </cdr:relSizeAnchor>
  <cdr:relSizeAnchor xmlns:cdr="http://schemas.openxmlformats.org/drawingml/2006/chartDrawing">
    <cdr:from>
      <cdr:x>0.8673</cdr:x>
      <cdr:y>0.05486</cdr:y>
    </cdr:from>
    <cdr:to>
      <cdr:x>0.926</cdr:x>
      <cdr:y>0.07766</cdr:y>
    </cdr:to>
    <cdr:sp macro="" textlink="">
      <cdr:nvSpPr>
        <cdr:cNvPr id="17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7585" y="296820"/>
          <a:ext cx="540667" cy="126828"/>
        </a:xfrm>
        <a:prstGeom xmlns:a="http://schemas.openxmlformats.org/drawingml/2006/main" prst="rect">
          <a:avLst/>
        </a:prstGeom>
        <a:solidFill xmlns:a="http://schemas.openxmlformats.org/drawingml/2006/main">
          <a:srgbClr val="800000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1" i="0" strike="noStrike">
              <a:solidFill>
                <a:srgbClr val="FFFFFF"/>
              </a:solidFill>
              <a:latin typeface="Tahoma"/>
              <a:cs typeface="Tahoma"/>
            </a:rPr>
            <a:t>2011/2012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06807/Espacio%20Web%20Indicadores/Fichas_indi_2012/8_Ind_Vegetaci&#243;n_sequia_/VE04_Indice_vegetacion_medio/cap07_05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606807/Espacio%20Web%20Indicadores/Fichas_indi_2012/8_Ind_Vegetaci&#243;n_sequia_/VE04_Indice_vegetacion_medio/cap07_05a_secan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UMULADO_Vsecano"/>
      <sheetName val="figura_secano_12"/>
      <sheetName val="MEDIO_SECANO"/>
    </sheetNames>
    <sheetDataSet>
      <sheetData sheetId="0">
        <row r="23">
          <cell r="E23">
            <v>0.22199896666666619</v>
          </cell>
        </row>
        <row r="24">
          <cell r="E24">
            <v>0.22248629999999925</v>
          </cell>
        </row>
        <row r="25">
          <cell r="E25">
            <v>0.22297363333333253</v>
          </cell>
        </row>
        <row r="26">
          <cell r="E26">
            <v>0.22346096666666582</v>
          </cell>
        </row>
        <row r="27">
          <cell r="E27">
            <v>0.2239482999999991</v>
          </cell>
        </row>
        <row r="28">
          <cell r="E28">
            <v>0.22443563333333238</v>
          </cell>
        </row>
        <row r="29">
          <cell r="E29">
            <v>0.22492296666666567</v>
          </cell>
        </row>
        <row r="30">
          <cell r="E30">
            <v>0.22541029999999895</v>
          </cell>
        </row>
        <row r="31">
          <cell r="E31">
            <v>0.22589763333333202</v>
          </cell>
        </row>
        <row r="32">
          <cell r="E32">
            <v>0.2263849666666653</v>
          </cell>
        </row>
        <row r="33">
          <cell r="E33">
            <v>0.22687229999999858</v>
          </cell>
        </row>
        <row r="34">
          <cell r="E34">
            <v>0.22735963333333187</v>
          </cell>
        </row>
        <row r="35">
          <cell r="E35">
            <v>0.22784696666666515</v>
          </cell>
        </row>
        <row r="36">
          <cell r="E36">
            <v>0.22833429999999844</v>
          </cell>
        </row>
        <row r="37">
          <cell r="E37">
            <v>0.22882163333333172</v>
          </cell>
        </row>
        <row r="38">
          <cell r="E38">
            <v>0.229308966666665</v>
          </cell>
        </row>
        <row r="39">
          <cell r="E39">
            <v>0.22979630000000006</v>
          </cell>
        </row>
        <row r="40">
          <cell r="E40">
            <v>0.23125159253731331</v>
          </cell>
        </row>
        <row r="41">
          <cell r="E41">
            <v>0.23270688507462678</v>
          </cell>
        </row>
        <row r="42">
          <cell r="E42">
            <v>0.23416217761194025</v>
          </cell>
        </row>
        <row r="43">
          <cell r="E43">
            <v>0.23561747014925372</v>
          </cell>
        </row>
        <row r="44">
          <cell r="E44">
            <v>0.23707276268656718</v>
          </cell>
        </row>
        <row r="45">
          <cell r="E45">
            <v>0.23852805522388043</v>
          </cell>
        </row>
        <row r="46">
          <cell r="E46">
            <v>0.2399833477611939</v>
          </cell>
        </row>
        <row r="47">
          <cell r="E47">
            <v>0.24143864029850737</v>
          </cell>
        </row>
        <row r="48">
          <cell r="E48">
            <v>0.24289393283582084</v>
          </cell>
        </row>
        <row r="49">
          <cell r="E49">
            <v>0.2443492253731343</v>
          </cell>
        </row>
        <row r="50">
          <cell r="E50">
            <v>0.24580451791044755</v>
          </cell>
        </row>
        <row r="51">
          <cell r="E51">
            <v>0.24725981044776102</v>
          </cell>
        </row>
        <row r="52">
          <cell r="E52">
            <v>0.24871510298507449</v>
          </cell>
        </row>
        <row r="53">
          <cell r="E53">
            <v>0.25017039552238796</v>
          </cell>
        </row>
        <row r="54">
          <cell r="E54">
            <v>0.25162568805970142</v>
          </cell>
        </row>
        <row r="55">
          <cell r="E55">
            <v>0.25308098059701489</v>
          </cell>
        </row>
        <row r="56">
          <cell r="E56">
            <v>0.25453627313432814</v>
          </cell>
        </row>
        <row r="57">
          <cell r="E57">
            <v>0.25599156567164161</v>
          </cell>
        </row>
        <row r="58">
          <cell r="E58">
            <v>0.25744685820895508</v>
          </cell>
        </row>
        <row r="59">
          <cell r="E59">
            <v>0.25890215074626854</v>
          </cell>
        </row>
        <row r="60">
          <cell r="E60">
            <v>0.26035744328358201</v>
          </cell>
        </row>
        <row r="61">
          <cell r="E61">
            <v>0.26181273582089526</v>
          </cell>
        </row>
        <row r="62">
          <cell r="E62">
            <v>0.26326802835820873</v>
          </cell>
        </row>
        <row r="63">
          <cell r="E63">
            <v>0.2647233208955222</v>
          </cell>
        </row>
        <row r="64">
          <cell r="E64">
            <v>0.26617861343283566</v>
          </cell>
        </row>
        <row r="65">
          <cell r="E65">
            <v>0.26763390597014913</v>
          </cell>
        </row>
        <row r="66">
          <cell r="E66">
            <v>0.26908919850746238</v>
          </cell>
        </row>
        <row r="67">
          <cell r="E67">
            <v>0.27054449104477585</v>
          </cell>
        </row>
        <row r="68">
          <cell r="E68">
            <v>0.27199978358208932</v>
          </cell>
        </row>
        <row r="69">
          <cell r="E69">
            <v>0.27345507611940278</v>
          </cell>
        </row>
        <row r="70">
          <cell r="E70">
            <v>0.27491036865671625</v>
          </cell>
        </row>
        <row r="71">
          <cell r="E71">
            <v>0.2763656611940295</v>
          </cell>
        </row>
        <row r="72">
          <cell r="E72">
            <v>0.27782095373134297</v>
          </cell>
        </row>
        <row r="73">
          <cell r="E73">
            <v>0.27927624626865644</v>
          </cell>
        </row>
        <row r="74">
          <cell r="E74">
            <v>0.2807315388059699</v>
          </cell>
        </row>
        <row r="75">
          <cell r="E75">
            <v>0.28218683134328337</v>
          </cell>
        </row>
        <row r="76">
          <cell r="E76">
            <v>0.28364212388059662</v>
          </cell>
        </row>
        <row r="77">
          <cell r="E77">
            <v>0.28509741641791009</v>
          </cell>
        </row>
        <row r="78">
          <cell r="E78">
            <v>0.28655270895522356</v>
          </cell>
        </row>
        <row r="79">
          <cell r="E79">
            <v>0.28800800149253702</v>
          </cell>
        </row>
        <row r="80">
          <cell r="E80">
            <v>0.28946329402985049</v>
          </cell>
        </row>
        <row r="81">
          <cell r="E81">
            <v>0.29091858656716396</v>
          </cell>
        </row>
        <row r="82">
          <cell r="E82">
            <v>0.29237387910447721</v>
          </cell>
        </row>
        <row r="83">
          <cell r="E83">
            <v>0.29382917164179068</v>
          </cell>
        </row>
        <row r="84">
          <cell r="E84">
            <v>0.29528446417910414</v>
          </cell>
        </row>
        <row r="85">
          <cell r="E85">
            <v>0.29673975671641761</v>
          </cell>
        </row>
        <row r="86">
          <cell r="E86">
            <v>0.29819504925373108</v>
          </cell>
        </row>
        <row r="87">
          <cell r="E87">
            <v>0.29965034179104433</v>
          </cell>
        </row>
        <row r="88">
          <cell r="E88">
            <v>0.3011056343283578</v>
          </cell>
        </row>
        <row r="89">
          <cell r="E89">
            <v>0.30256092686567126</v>
          </cell>
        </row>
        <row r="90">
          <cell r="E90">
            <v>0.30401621940298473</v>
          </cell>
        </row>
        <row r="91">
          <cell r="E91">
            <v>0.3054715119402982</v>
          </cell>
        </row>
        <row r="92">
          <cell r="E92">
            <v>0.30692680447761145</v>
          </cell>
        </row>
        <row r="93">
          <cell r="E93">
            <v>0.30838209701492492</v>
          </cell>
        </row>
        <row r="94">
          <cell r="E94">
            <v>0.30983738955223838</v>
          </cell>
        </row>
        <row r="95">
          <cell r="E95">
            <v>0.31129268208955185</v>
          </cell>
        </row>
        <row r="96">
          <cell r="E96">
            <v>0.31274797462686532</v>
          </cell>
        </row>
        <row r="97">
          <cell r="E97">
            <v>0.31420326716417857</v>
          </cell>
        </row>
        <row r="98">
          <cell r="E98">
            <v>0.31565855970149204</v>
          </cell>
        </row>
        <row r="99">
          <cell r="E99">
            <v>0.3171138522388055</v>
          </cell>
        </row>
        <row r="100">
          <cell r="E100">
            <v>0.31856914477611897</v>
          </cell>
        </row>
        <row r="101">
          <cell r="E101">
            <v>0.32002443731343244</v>
          </cell>
        </row>
        <row r="102">
          <cell r="E102">
            <v>0.32147972985074569</v>
          </cell>
        </row>
        <row r="103">
          <cell r="E103">
            <v>0.32293502238805916</v>
          </cell>
        </row>
        <row r="104">
          <cell r="E104">
            <v>0.32439031492537262</v>
          </cell>
        </row>
        <row r="105">
          <cell r="E105">
            <v>0.32584560746268609</v>
          </cell>
        </row>
        <row r="106">
          <cell r="E106">
            <v>0.32730090000000001</v>
          </cell>
        </row>
        <row r="107">
          <cell r="E107">
            <v>0.3286943862068965</v>
          </cell>
        </row>
        <row r="108">
          <cell r="E108">
            <v>0.330087872413793</v>
          </cell>
        </row>
        <row r="109">
          <cell r="E109">
            <v>0.33148135862068973</v>
          </cell>
        </row>
        <row r="110">
          <cell r="E110">
            <v>0.33287484482758622</v>
          </cell>
        </row>
        <row r="111">
          <cell r="E111">
            <v>0.33426833103448272</v>
          </cell>
        </row>
        <row r="112">
          <cell r="E112">
            <v>0.33566181724137945</v>
          </cell>
        </row>
        <row r="113">
          <cell r="E113">
            <v>0.33705530344827594</v>
          </cell>
        </row>
        <row r="114">
          <cell r="E114">
            <v>0.33844878965517244</v>
          </cell>
        </row>
        <row r="115">
          <cell r="E115">
            <v>0.33984227586206917</v>
          </cell>
        </row>
        <row r="116">
          <cell r="E116">
            <v>0.34123576206896566</v>
          </cell>
        </row>
        <row r="117">
          <cell r="E117">
            <v>0.34262924827586216</v>
          </cell>
        </row>
        <row r="118">
          <cell r="E118">
            <v>0.34402273448275889</v>
          </cell>
        </row>
        <row r="119">
          <cell r="E119">
            <v>0.34541622068965538</v>
          </cell>
        </row>
        <row r="120">
          <cell r="E120">
            <v>0.34680970689655188</v>
          </cell>
        </row>
        <row r="121">
          <cell r="E121">
            <v>0.34820319310344838</v>
          </cell>
        </row>
        <row r="122">
          <cell r="E122">
            <v>0.3495966793103451</v>
          </cell>
        </row>
        <row r="123">
          <cell r="E123">
            <v>0.3509901655172416</v>
          </cell>
        </row>
        <row r="124">
          <cell r="E124">
            <v>0.3523836517241381</v>
          </cell>
        </row>
        <row r="125">
          <cell r="E125">
            <v>0.35377713793103482</v>
          </cell>
        </row>
        <row r="126">
          <cell r="E126">
            <v>0.35517062413793132</v>
          </cell>
        </row>
        <row r="127">
          <cell r="E127">
            <v>0.35656411034482782</v>
          </cell>
        </row>
        <row r="128">
          <cell r="E128">
            <v>0.35795759655172454</v>
          </cell>
        </row>
        <row r="129">
          <cell r="E129">
            <v>0.35935108275862104</v>
          </cell>
        </row>
        <row r="130">
          <cell r="E130">
            <v>0.36074456896551754</v>
          </cell>
        </row>
        <row r="131">
          <cell r="E131">
            <v>0.36213805517241426</v>
          </cell>
        </row>
        <row r="132">
          <cell r="E132">
            <v>0.36353154137931076</v>
          </cell>
        </row>
        <row r="133">
          <cell r="E133">
            <v>0.36492502758620726</v>
          </cell>
        </row>
        <row r="134">
          <cell r="E134">
            <v>0.36631851379310398</v>
          </cell>
        </row>
        <row r="135">
          <cell r="E135">
            <v>0.36771200000000004</v>
          </cell>
        </row>
        <row r="136">
          <cell r="E136">
            <v>0.36838405757575776</v>
          </cell>
        </row>
        <row r="137">
          <cell r="E137">
            <v>0.36905611515151526</v>
          </cell>
        </row>
        <row r="138">
          <cell r="E138">
            <v>0.36972817272727299</v>
          </cell>
        </row>
        <row r="139">
          <cell r="E139">
            <v>0.37040023030303071</v>
          </cell>
        </row>
        <row r="140">
          <cell r="E140">
            <v>0.37107228787878821</v>
          </cell>
        </row>
        <row r="141">
          <cell r="E141">
            <v>0.37174434545454593</v>
          </cell>
        </row>
        <row r="142">
          <cell r="E142">
            <v>0.37241640303030366</v>
          </cell>
        </row>
        <row r="143">
          <cell r="E143">
            <v>0.37308846060606138</v>
          </cell>
        </row>
        <row r="144">
          <cell r="E144">
            <v>0.37376051818181888</v>
          </cell>
        </row>
        <row r="145">
          <cell r="E145">
            <v>0.3744325757575766</v>
          </cell>
        </row>
        <row r="146">
          <cell r="E146">
            <v>0.37510463333333433</v>
          </cell>
        </row>
        <row r="147">
          <cell r="E147">
            <v>0.37577669090909205</v>
          </cell>
        </row>
        <row r="148">
          <cell r="E148">
            <v>0.37644874848484955</v>
          </cell>
        </row>
        <row r="149">
          <cell r="E149">
            <v>0.37712080606060727</v>
          </cell>
        </row>
        <row r="150">
          <cell r="E150">
            <v>0.377792863636365</v>
          </cell>
        </row>
        <row r="151">
          <cell r="E151">
            <v>0.3784649212121225</v>
          </cell>
        </row>
        <row r="152">
          <cell r="E152">
            <v>0.37913697878788022</v>
          </cell>
        </row>
        <row r="153">
          <cell r="E153">
            <v>0.37980903636363794</v>
          </cell>
        </row>
        <row r="154">
          <cell r="E154">
            <v>0.38048109393939566</v>
          </cell>
        </row>
        <row r="155">
          <cell r="E155">
            <v>0.38115315151515317</v>
          </cell>
        </row>
        <row r="156">
          <cell r="E156">
            <v>0.38182520909091089</v>
          </cell>
        </row>
        <row r="157">
          <cell r="E157">
            <v>0.38249726666666861</v>
          </cell>
        </row>
        <row r="158">
          <cell r="E158">
            <v>0.38316932424242633</v>
          </cell>
        </row>
        <row r="159">
          <cell r="E159">
            <v>0.38384138181818384</v>
          </cell>
        </row>
        <row r="160">
          <cell r="E160">
            <v>0.38451343939394156</v>
          </cell>
        </row>
        <row r="161">
          <cell r="E161">
            <v>0.38518549696969928</v>
          </cell>
        </row>
        <row r="162">
          <cell r="E162">
            <v>0.38585755454545678</v>
          </cell>
        </row>
        <row r="163">
          <cell r="E163">
            <v>0.38652961212121451</v>
          </cell>
        </row>
        <row r="164">
          <cell r="E164">
            <v>0.38720166969697223</v>
          </cell>
        </row>
        <row r="165">
          <cell r="E165">
            <v>0.38787372727272995</v>
          </cell>
        </row>
        <row r="166">
          <cell r="E166">
            <v>0.38854578484848745</v>
          </cell>
        </row>
        <row r="167">
          <cell r="E167">
            <v>0.38921784242424518</v>
          </cell>
        </row>
        <row r="168">
          <cell r="E168">
            <v>0.38988989999999979</v>
          </cell>
        </row>
        <row r="169">
          <cell r="E169">
            <v>0.39052363500000009</v>
          </cell>
        </row>
        <row r="170">
          <cell r="E170">
            <v>0.39115736999999995</v>
          </cell>
        </row>
        <row r="171">
          <cell r="E171">
            <v>0.39179110499999981</v>
          </cell>
        </row>
        <row r="172">
          <cell r="E172">
            <v>0.39242483999999966</v>
          </cell>
        </row>
        <row r="173">
          <cell r="E173">
            <v>0.39305857499999952</v>
          </cell>
        </row>
        <row r="174">
          <cell r="E174">
            <v>0.39369230999999938</v>
          </cell>
        </row>
        <row r="175">
          <cell r="E175">
            <v>0.39432604499999924</v>
          </cell>
        </row>
        <row r="176">
          <cell r="E176">
            <v>0.39495977999999932</v>
          </cell>
        </row>
        <row r="177">
          <cell r="E177">
            <v>0.39559351499999917</v>
          </cell>
        </row>
        <row r="178">
          <cell r="E178">
            <v>0.39622724999999903</v>
          </cell>
        </row>
        <row r="179">
          <cell r="E179">
            <v>0.39686098499999889</v>
          </cell>
        </row>
        <row r="180">
          <cell r="E180">
            <v>0.39749471999999875</v>
          </cell>
        </row>
        <row r="181">
          <cell r="E181">
            <v>0.3981284549999986</v>
          </cell>
        </row>
        <row r="182">
          <cell r="E182">
            <v>0.39876218999999846</v>
          </cell>
        </row>
        <row r="183">
          <cell r="E183">
            <v>0.39939592499999854</v>
          </cell>
        </row>
        <row r="184">
          <cell r="E184">
            <v>0.4000296599999984</v>
          </cell>
        </row>
        <row r="185">
          <cell r="E185">
            <v>0.40066339499999826</v>
          </cell>
        </row>
        <row r="186">
          <cell r="E186">
            <v>0.40129712999999811</v>
          </cell>
        </row>
        <row r="187">
          <cell r="E187">
            <v>0.40193086499999797</v>
          </cell>
        </row>
        <row r="188">
          <cell r="E188">
            <v>0.40256459999999983</v>
          </cell>
        </row>
        <row r="189">
          <cell r="E189">
            <v>0.40082346896551702</v>
          </cell>
        </row>
        <row r="190">
          <cell r="E190">
            <v>0.39908233793103443</v>
          </cell>
        </row>
        <row r="191">
          <cell r="E191">
            <v>0.39734120689655161</v>
          </cell>
        </row>
        <row r="192">
          <cell r="E192">
            <v>0.3956000758620688</v>
          </cell>
        </row>
        <row r="193">
          <cell r="E193">
            <v>0.39385894482758599</v>
          </cell>
        </row>
        <row r="194">
          <cell r="E194">
            <v>0.39211781379310318</v>
          </cell>
        </row>
        <row r="195">
          <cell r="E195">
            <v>0.39037668275862036</v>
          </cell>
        </row>
        <row r="196">
          <cell r="E196">
            <v>0.38863555172413755</v>
          </cell>
        </row>
        <row r="197">
          <cell r="E197">
            <v>0.38689442068965474</v>
          </cell>
        </row>
        <row r="198">
          <cell r="E198">
            <v>0.38515328965517193</v>
          </cell>
        </row>
        <row r="199">
          <cell r="E199">
            <v>0.38341215862068911</v>
          </cell>
        </row>
        <row r="200">
          <cell r="E200">
            <v>0.3816710275862063</v>
          </cell>
        </row>
        <row r="201">
          <cell r="E201">
            <v>0.37992989655172349</v>
          </cell>
        </row>
        <row r="202">
          <cell r="E202">
            <v>0.37818876551724068</v>
          </cell>
        </row>
        <row r="203">
          <cell r="E203">
            <v>0.37644763448275786</v>
          </cell>
        </row>
        <row r="204">
          <cell r="E204">
            <v>0.37470650344827505</v>
          </cell>
        </row>
        <row r="205">
          <cell r="E205">
            <v>0.37296537241379224</v>
          </cell>
        </row>
        <row r="206">
          <cell r="E206">
            <v>0.37122424137930943</v>
          </cell>
        </row>
        <row r="207">
          <cell r="E207">
            <v>0.36948311034482662</v>
          </cell>
        </row>
        <row r="208">
          <cell r="E208">
            <v>0.3677419793103438</v>
          </cell>
        </row>
        <row r="209">
          <cell r="E209">
            <v>0.36600084827586099</v>
          </cell>
        </row>
        <row r="210">
          <cell r="E210">
            <v>0.36425971724137818</v>
          </cell>
        </row>
        <row r="211">
          <cell r="E211">
            <v>0.36251858620689537</v>
          </cell>
        </row>
        <row r="212">
          <cell r="E212">
            <v>0.36077745517241255</v>
          </cell>
        </row>
        <row r="213">
          <cell r="E213">
            <v>0.35903632413792974</v>
          </cell>
        </row>
        <row r="214">
          <cell r="E214">
            <v>0.35729519310344693</v>
          </cell>
        </row>
        <row r="215">
          <cell r="E215">
            <v>0.35555406206896412</v>
          </cell>
        </row>
        <row r="216">
          <cell r="E216">
            <v>0.3538129310344813</v>
          </cell>
        </row>
        <row r="217">
          <cell r="E217">
            <v>0.35207180000000005</v>
          </cell>
        </row>
        <row r="218">
          <cell r="E218">
            <v>0.35193543043478259</v>
          </cell>
        </row>
        <row r="219">
          <cell r="E219">
            <v>0.35179906086956514</v>
          </cell>
        </row>
        <row r="220">
          <cell r="E220">
            <v>0.35166269130434791</v>
          </cell>
        </row>
        <row r="221">
          <cell r="E221">
            <v>0.35152632173913045</v>
          </cell>
        </row>
        <row r="222">
          <cell r="E222">
            <v>0.35138995217391322</v>
          </cell>
        </row>
        <row r="223">
          <cell r="E223">
            <v>0.35125358260869577</v>
          </cell>
        </row>
        <row r="224">
          <cell r="E224">
            <v>0.35111721304347832</v>
          </cell>
        </row>
        <row r="225">
          <cell r="E225">
            <v>0.35098084347826108</v>
          </cell>
        </row>
        <row r="226">
          <cell r="E226">
            <v>0.35084447391304363</v>
          </cell>
        </row>
        <row r="227">
          <cell r="E227">
            <v>0.3507081043478264</v>
          </cell>
        </row>
        <row r="228">
          <cell r="E228">
            <v>0.35057173478260895</v>
          </cell>
        </row>
        <row r="229">
          <cell r="E229">
            <v>0.35043536521739149</v>
          </cell>
        </row>
        <row r="230">
          <cell r="E230">
            <v>0.35029899565217426</v>
          </cell>
        </row>
        <row r="231">
          <cell r="E231">
            <v>0.35016262608695681</v>
          </cell>
        </row>
        <row r="232">
          <cell r="E232">
            <v>0.35002625652173958</v>
          </cell>
        </row>
        <row r="233">
          <cell r="E233">
            <v>0.34988988695652212</v>
          </cell>
        </row>
        <row r="234">
          <cell r="E234">
            <v>0.34975351739130467</v>
          </cell>
        </row>
        <row r="235">
          <cell r="E235">
            <v>0.34961714782608744</v>
          </cell>
        </row>
        <row r="236">
          <cell r="E236">
            <v>0.34948077826086998</v>
          </cell>
        </row>
        <row r="237">
          <cell r="E237">
            <v>0.34934440869565275</v>
          </cell>
        </row>
        <row r="238">
          <cell r="E238">
            <v>0.3492080391304353</v>
          </cell>
        </row>
        <row r="239">
          <cell r="E239">
            <v>0.34907166956521785</v>
          </cell>
        </row>
        <row r="240">
          <cell r="E240">
            <v>0.34893530000000017</v>
          </cell>
        </row>
        <row r="241">
          <cell r="E241">
            <v>0.34788875588235313</v>
          </cell>
        </row>
        <row r="242">
          <cell r="E242">
            <v>0.34684221176470609</v>
          </cell>
        </row>
        <row r="243">
          <cell r="E243">
            <v>0.34579566764705905</v>
          </cell>
        </row>
        <row r="244">
          <cell r="E244">
            <v>0.344749123529412</v>
          </cell>
        </row>
        <row r="245">
          <cell r="E245">
            <v>0.34370257941176496</v>
          </cell>
        </row>
        <row r="246">
          <cell r="E246">
            <v>0.34265603529411792</v>
          </cell>
        </row>
        <row r="247">
          <cell r="E247">
            <v>0.34160949117647088</v>
          </cell>
        </row>
        <row r="248">
          <cell r="E248">
            <v>0.34056294705882384</v>
          </cell>
        </row>
        <row r="249">
          <cell r="E249">
            <v>0.3395164029411768</v>
          </cell>
        </row>
        <row r="250">
          <cell r="E250">
            <v>0.33846985882352976</v>
          </cell>
        </row>
        <row r="251">
          <cell r="E251">
            <v>0.33742331470588249</v>
          </cell>
        </row>
        <row r="252">
          <cell r="E252">
            <v>0.33637677058823545</v>
          </cell>
        </row>
        <row r="253">
          <cell r="E253">
            <v>0.33533022647058841</v>
          </cell>
        </row>
        <row r="254">
          <cell r="E254">
            <v>0.33428368235294137</v>
          </cell>
        </row>
        <row r="255">
          <cell r="E255">
            <v>0.33323713823529433</v>
          </cell>
        </row>
        <row r="256">
          <cell r="E256">
            <v>0.33219059411764729</v>
          </cell>
        </row>
        <row r="257">
          <cell r="E257">
            <v>0.33114405000000025</v>
          </cell>
        </row>
        <row r="258">
          <cell r="E258">
            <v>0.3300975058823532</v>
          </cell>
        </row>
        <row r="259">
          <cell r="E259">
            <v>0.32905096176470616</v>
          </cell>
        </row>
        <row r="260">
          <cell r="E260">
            <v>0.32800441764705912</v>
          </cell>
        </row>
        <row r="261">
          <cell r="E261">
            <v>0.32695787352941208</v>
          </cell>
        </row>
        <row r="262">
          <cell r="E262">
            <v>0.32591132941176504</v>
          </cell>
        </row>
        <row r="263">
          <cell r="E263">
            <v>0.324864785294118</v>
          </cell>
        </row>
        <row r="264">
          <cell r="E264">
            <v>0.32381824117647096</v>
          </cell>
        </row>
        <row r="265">
          <cell r="E265">
            <v>0.32277169705882391</v>
          </cell>
        </row>
        <row r="266">
          <cell r="E266">
            <v>0.32172515294117687</v>
          </cell>
        </row>
        <row r="267">
          <cell r="E267">
            <v>0.32067860882352983</v>
          </cell>
        </row>
        <row r="268">
          <cell r="E268">
            <v>0.31963206470588279</v>
          </cell>
        </row>
        <row r="269">
          <cell r="E269">
            <v>0.31858552058823575</v>
          </cell>
        </row>
        <row r="270">
          <cell r="E270">
            <v>0.31753897647058871</v>
          </cell>
        </row>
        <row r="271">
          <cell r="E271">
            <v>0.31649243235294167</v>
          </cell>
        </row>
        <row r="272">
          <cell r="E272">
            <v>0.31544588823529462</v>
          </cell>
        </row>
        <row r="273">
          <cell r="E273">
            <v>0.31439934411764758</v>
          </cell>
        </row>
        <row r="274">
          <cell r="E274">
            <v>0.31335279999999988</v>
          </cell>
        </row>
        <row r="275">
          <cell r="E275">
            <v>0.31062555999999986</v>
          </cell>
        </row>
        <row r="276">
          <cell r="E276">
            <v>0.30789832000000006</v>
          </cell>
        </row>
        <row r="277">
          <cell r="E277">
            <v>0.30517108000000004</v>
          </cell>
        </row>
        <row r="278">
          <cell r="E278">
            <v>0.30244384000000024</v>
          </cell>
        </row>
        <row r="279">
          <cell r="E279">
            <v>0.2997166</v>
          </cell>
        </row>
        <row r="280">
          <cell r="E280">
            <v>0.29824910000000004</v>
          </cell>
        </row>
        <row r="281">
          <cell r="E281">
            <v>0.29678160000000009</v>
          </cell>
        </row>
        <row r="282">
          <cell r="E282">
            <v>0.29531410000000013</v>
          </cell>
        </row>
        <row r="283">
          <cell r="E283">
            <v>0.29384660000000018</v>
          </cell>
        </row>
        <row r="284">
          <cell r="E284">
            <v>0.2923791</v>
          </cell>
        </row>
        <row r="285">
          <cell r="E285">
            <v>0.29091160000000005</v>
          </cell>
        </row>
        <row r="286">
          <cell r="E286">
            <v>0.28944410000000009</v>
          </cell>
        </row>
        <row r="287">
          <cell r="E287">
            <v>0.28797660000000014</v>
          </cell>
        </row>
        <row r="288">
          <cell r="E288">
            <v>0.28650910000000018</v>
          </cell>
        </row>
        <row r="289">
          <cell r="E289">
            <v>0.28504160000000023</v>
          </cell>
        </row>
        <row r="290">
          <cell r="E290">
            <v>0.28357410000000027</v>
          </cell>
        </row>
        <row r="291">
          <cell r="E291">
            <v>0.28210660000000032</v>
          </cell>
        </row>
        <row r="292">
          <cell r="E292">
            <v>0.28063910000000036</v>
          </cell>
        </row>
        <row r="293">
          <cell r="E293">
            <v>0.27917160000000041</v>
          </cell>
        </row>
        <row r="294">
          <cell r="E294">
            <v>0.27770410000000045</v>
          </cell>
        </row>
        <row r="295">
          <cell r="E295">
            <v>0.2762366000000005</v>
          </cell>
        </row>
        <row r="296">
          <cell r="E296">
            <v>0.27476910000000054</v>
          </cell>
        </row>
        <row r="297">
          <cell r="E297">
            <v>0.27330160000000037</v>
          </cell>
        </row>
        <row r="298">
          <cell r="E298">
            <v>0.27183409999999997</v>
          </cell>
        </row>
        <row r="299">
          <cell r="E299">
            <v>0.26767404000000017</v>
          </cell>
        </row>
        <row r="300">
          <cell r="E300">
            <v>0.26351398000000015</v>
          </cell>
        </row>
        <row r="301">
          <cell r="E301">
            <v>0.25935392000000035</v>
          </cell>
        </row>
        <row r="302">
          <cell r="E302">
            <v>0.25519386000000033</v>
          </cell>
        </row>
        <row r="303">
          <cell r="E303">
            <v>0.25103380000000031</v>
          </cell>
        </row>
        <row r="304">
          <cell r="E304">
            <v>0.24687374000000051</v>
          </cell>
        </row>
        <row r="305">
          <cell r="E305">
            <v>0.24271368000000049</v>
          </cell>
        </row>
        <row r="306">
          <cell r="E306">
            <v>0.23855362000000069</v>
          </cell>
        </row>
        <row r="307">
          <cell r="E307">
            <v>0.23439356000000067</v>
          </cell>
        </row>
        <row r="308">
          <cell r="E308">
            <v>0.23023349999999998</v>
          </cell>
        </row>
        <row r="309">
          <cell r="E309">
            <v>0.22989014473684199</v>
          </cell>
        </row>
        <row r="310">
          <cell r="E310">
            <v>0.22954678947368423</v>
          </cell>
        </row>
        <row r="311">
          <cell r="E311">
            <v>0.22920343421052625</v>
          </cell>
        </row>
        <row r="312">
          <cell r="E312">
            <v>0.22886007894736826</v>
          </cell>
        </row>
        <row r="313">
          <cell r="E313">
            <v>0.22851672368421028</v>
          </cell>
        </row>
        <row r="314">
          <cell r="E314">
            <v>0.22817336842105229</v>
          </cell>
        </row>
        <row r="315">
          <cell r="E315">
            <v>0.22783001315789453</v>
          </cell>
        </row>
        <row r="316">
          <cell r="E316">
            <v>0.22748665789473654</v>
          </cell>
        </row>
        <row r="317">
          <cell r="E317">
            <v>0.22714330263157856</v>
          </cell>
        </row>
        <row r="318">
          <cell r="E318">
            <v>0.22679994736842057</v>
          </cell>
        </row>
        <row r="319">
          <cell r="E319">
            <v>0.22645659210526259</v>
          </cell>
        </row>
        <row r="320">
          <cell r="E320">
            <v>0.2261132368421046</v>
          </cell>
        </row>
        <row r="321">
          <cell r="E321">
            <v>0.22576988157894684</v>
          </cell>
        </row>
        <row r="322">
          <cell r="E322">
            <v>0.22542652631578886</v>
          </cell>
        </row>
        <row r="323">
          <cell r="E323">
            <v>0.22508317105263087</v>
          </cell>
        </row>
        <row r="324">
          <cell r="E324">
            <v>0.22473981578947289</v>
          </cell>
        </row>
        <row r="325">
          <cell r="E325">
            <v>0.2243964605263149</v>
          </cell>
        </row>
        <row r="326">
          <cell r="E326">
            <v>0.22405310526315692</v>
          </cell>
        </row>
        <row r="327">
          <cell r="E327">
            <v>0.22370974999999915</v>
          </cell>
        </row>
        <row r="328">
          <cell r="E328">
            <v>0.22336639473684117</v>
          </cell>
        </row>
        <row r="329">
          <cell r="E329">
            <v>0.22302303947368318</v>
          </cell>
        </row>
        <row r="330">
          <cell r="E330">
            <v>0.2226796842105252</v>
          </cell>
        </row>
        <row r="331">
          <cell r="E331">
            <v>0.22233632894736721</v>
          </cell>
        </row>
        <row r="332">
          <cell r="E332">
            <v>0.22199297368420945</v>
          </cell>
        </row>
        <row r="333">
          <cell r="E333">
            <v>0.22164961842105146</v>
          </cell>
        </row>
        <row r="334">
          <cell r="E334">
            <v>0.22130626315789348</v>
          </cell>
        </row>
        <row r="335">
          <cell r="E335">
            <v>0.22096290789473549</v>
          </cell>
        </row>
        <row r="336">
          <cell r="E336">
            <v>0.22061955263157751</v>
          </cell>
        </row>
        <row r="337">
          <cell r="E337">
            <v>0.22027619736841952</v>
          </cell>
        </row>
        <row r="338">
          <cell r="E338">
            <v>0.21993284210526176</v>
          </cell>
        </row>
        <row r="339">
          <cell r="E339">
            <v>0.21958948684210378</v>
          </cell>
        </row>
        <row r="340">
          <cell r="E340">
            <v>0.21924613157894579</v>
          </cell>
        </row>
        <row r="341">
          <cell r="E341">
            <v>0.21890277631578781</v>
          </cell>
        </row>
        <row r="342">
          <cell r="E342">
            <v>0.21855942105262982</v>
          </cell>
        </row>
        <row r="343">
          <cell r="E343">
            <v>0.21821606578947184</v>
          </cell>
        </row>
        <row r="344">
          <cell r="E344">
            <v>0.21787271052631407</v>
          </cell>
        </row>
        <row r="345">
          <cell r="E345">
            <v>0.21752935526315609</v>
          </cell>
        </row>
        <row r="346">
          <cell r="E346">
            <v>0.21718599999999988</v>
          </cell>
        </row>
        <row r="347">
          <cell r="E347">
            <v>0.21693237499999984</v>
          </cell>
        </row>
        <row r="348">
          <cell r="E348">
            <v>0.21667874999999981</v>
          </cell>
        </row>
        <row r="349">
          <cell r="E349">
            <v>0.21642512499999977</v>
          </cell>
        </row>
        <row r="350">
          <cell r="E350">
            <v>0.21617149999999974</v>
          </cell>
        </row>
        <row r="351">
          <cell r="E351">
            <v>0.2159178749999997</v>
          </cell>
        </row>
        <row r="352">
          <cell r="E352">
            <v>0.21566424999999967</v>
          </cell>
        </row>
        <row r="353">
          <cell r="E353">
            <v>0.21541062499999963</v>
          </cell>
        </row>
        <row r="354">
          <cell r="E354">
            <v>0.21515699999999938</v>
          </cell>
        </row>
        <row r="355">
          <cell r="E355">
            <v>0.21490337499999934</v>
          </cell>
        </row>
        <row r="356">
          <cell r="E356">
            <v>0.21464974999999931</v>
          </cell>
        </row>
        <row r="357">
          <cell r="E357">
            <v>0.21439612499999927</v>
          </cell>
        </row>
        <row r="358">
          <cell r="E358">
            <v>0.21414249999999924</v>
          </cell>
        </row>
        <row r="359">
          <cell r="E359">
            <v>0.2138888749999992</v>
          </cell>
        </row>
        <row r="360">
          <cell r="E360">
            <v>0.21363524999999917</v>
          </cell>
        </row>
        <row r="361">
          <cell r="E361">
            <v>0.21338162499999913</v>
          </cell>
        </row>
        <row r="362">
          <cell r="E362">
            <v>0.2131279999999991</v>
          </cell>
        </row>
        <row r="363">
          <cell r="E363">
            <v>0.21287437499999906</v>
          </cell>
        </row>
        <row r="364">
          <cell r="E364">
            <v>0.2126207499999988</v>
          </cell>
        </row>
        <row r="365">
          <cell r="E365">
            <v>0.21236712499999877</v>
          </cell>
        </row>
        <row r="366">
          <cell r="E366">
            <v>0.21211349999999873</v>
          </cell>
        </row>
        <row r="367">
          <cell r="E367">
            <v>0.2118598749999987</v>
          </cell>
        </row>
        <row r="368">
          <cell r="E368">
            <v>0.21160624999999866</v>
          </cell>
        </row>
        <row r="369">
          <cell r="E369">
            <v>0.21135262499999863</v>
          </cell>
        </row>
        <row r="370">
          <cell r="E370">
            <v>0.21109899999999993</v>
          </cell>
        </row>
        <row r="371">
          <cell r="E371">
            <v>0.2115861448275862</v>
          </cell>
        </row>
        <row r="372">
          <cell r="E372">
            <v>0.21207328965517247</v>
          </cell>
        </row>
        <row r="373">
          <cell r="E373">
            <v>0.21256043448275874</v>
          </cell>
        </row>
        <row r="374">
          <cell r="E374">
            <v>0.21304757931034479</v>
          </cell>
        </row>
        <row r="375">
          <cell r="E375">
            <v>0.21353472413793106</v>
          </cell>
        </row>
        <row r="376">
          <cell r="E376">
            <v>0.21402186896551734</v>
          </cell>
        </row>
        <row r="377">
          <cell r="E377">
            <v>0.21450901379310361</v>
          </cell>
        </row>
        <row r="378">
          <cell r="E378">
            <v>0.21499615862068988</v>
          </cell>
        </row>
        <row r="379">
          <cell r="E379">
            <v>0.21548330344827615</v>
          </cell>
        </row>
        <row r="380">
          <cell r="E380">
            <v>0.2159704482758622</v>
          </cell>
        </row>
        <row r="381">
          <cell r="E381">
            <v>0.21645759310344848</v>
          </cell>
        </row>
        <row r="382">
          <cell r="E382">
            <v>0.21694473793103475</v>
          </cell>
        </row>
        <row r="383">
          <cell r="E383">
            <v>0.21743188275862102</v>
          </cell>
        </row>
        <row r="384">
          <cell r="E384">
            <v>0.21791902758620729</v>
          </cell>
        </row>
        <row r="385">
          <cell r="E385">
            <v>0.21840617241379356</v>
          </cell>
        </row>
        <row r="386">
          <cell r="E386">
            <v>0.21889331724137961</v>
          </cell>
        </row>
        <row r="387">
          <cell r="E387">
            <v>0.21938046206896589</v>
          </cell>
        </row>
        <row r="388">
          <cell r="E388">
            <v>0.21986760689655216</v>
          </cell>
        </row>
        <row r="389">
          <cell r="E389">
            <v>0.22035475172413843</v>
          </cell>
        </row>
        <row r="390">
          <cell r="E390">
            <v>0.2208418965517247</v>
          </cell>
        </row>
        <row r="391">
          <cell r="E391">
            <v>0.22132904137931098</v>
          </cell>
        </row>
        <row r="392">
          <cell r="E392">
            <v>0.22181618620689703</v>
          </cell>
        </row>
        <row r="393">
          <cell r="E393">
            <v>0.2223033310344833</v>
          </cell>
        </row>
        <row r="394">
          <cell r="E394">
            <v>0.22279047586206957</v>
          </cell>
        </row>
        <row r="395">
          <cell r="E395">
            <v>0.22327762068965584</v>
          </cell>
        </row>
        <row r="396">
          <cell r="E396">
            <v>0.22376476551724211</v>
          </cell>
        </row>
        <row r="397">
          <cell r="E397">
            <v>0.22425191034482816</v>
          </cell>
        </row>
        <row r="398">
          <cell r="E398">
            <v>0.22473905517241444</v>
          </cell>
        </row>
        <row r="399">
          <cell r="E399">
            <v>0.22522620000000004</v>
          </cell>
        </row>
        <row r="400">
          <cell r="E400">
            <v>0.22495946041666692</v>
          </cell>
        </row>
        <row r="401">
          <cell r="E401">
            <v>0.22469272083333358</v>
          </cell>
        </row>
        <row r="402">
          <cell r="E402">
            <v>0.22442598125000046</v>
          </cell>
        </row>
        <row r="403">
          <cell r="E403">
            <v>0.22415924166666712</v>
          </cell>
        </row>
        <row r="404">
          <cell r="E404">
            <v>0.223892502083334</v>
          </cell>
        </row>
        <row r="405">
          <cell r="E405">
            <v>0.22362576250000066</v>
          </cell>
        </row>
        <row r="406">
          <cell r="E406">
            <v>0.22335902291666754</v>
          </cell>
        </row>
        <row r="407">
          <cell r="E407">
            <v>0.22309228333333442</v>
          </cell>
        </row>
        <row r="408">
          <cell r="E408">
            <v>0.22282554375000108</v>
          </cell>
        </row>
        <row r="409">
          <cell r="E409">
            <v>0.22255880416666796</v>
          </cell>
        </row>
        <row r="410">
          <cell r="E410">
            <v>0.22229206458333461</v>
          </cell>
        </row>
        <row r="411">
          <cell r="E411">
            <v>0.22202532500000149</v>
          </cell>
        </row>
        <row r="412">
          <cell r="E412">
            <v>0.22175858541666815</v>
          </cell>
        </row>
        <row r="413">
          <cell r="E413">
            <v>0.22149184583333503</v>
          </cell>
        </row>
        <row r="414">
          <cell r="E414">
            <v>0.22122510625000169</v>
          </cell>
        </row>
        <row r="415">
          <cell r="E415">
            <v>0.22095836666666857</v>
          </cell>
        </row>
        <row r="416">
          <cell r="E416">
            <v>0.22069162708333523</v>
          </cell>
        </row>
        <row r="417">
          <cell r="E417">
            <v>0.22042488750000211</v>
          </cell>
        </row>
        <row r="418">
          <cell r="E418">
            <v>0.22015814791666899</v>
          </cell>
        </row>
        <row r="419">
          <cell r="E419">
            <v>0.21989140833333565</v>
          </cell>
        </row>
        <row r="420">
          <cell r="E420">
            <v>0.21962466875000253</v>
          </cell>
        </row>
        <row r="421">
          <cell r="E421">
            <v>0.21935792916666919</v>
          </cell>
        </row>
        <row r="422">
          <cell r="E422">
            <v>0.21909118958333607</v>
          </cell>
        </row>
        <row r="423">
          <cell r="E423">
            <v>0.21882445000000272</v>
          </cell>
        </row>
        <row r="424">
          <cell r="E424">
            <v>0.2185577104166696</v>
          </cell>
        </row>
        <row r="425">
          <cell r="E425">
            <v>0.21829097083333626</v>
          </cell>
        </row>
        <row r="426">
          <cell r="E426">
            <v>0.21802423125000314</v>
          </cell>
        </row>
        <row r="427">
          <cell r="E427">
            <v>0.21775749166667002</v>
          </cell>
        </row>
        <row r="428">
          <cell r="E428">
            <v>0.21749075208333668</v>
          </cell>
        </row>
        <row r="429">
          <cell r="E429">
            <v>0.21722401250000356</v>
          </cell>
        </row>
        <row r="430">
          <cell r="E430">
            <v>0.21695727291667022</v>
          </cell>
        </row>
        <row r="431">
          <cell r="E431">
            <v>0.2166905333333371</v>
          </cell>
        </row>
        <row r="432">
          <cell r="E432">
            <v>0.21642379375000376</v>
          </cell>
        </row>
        <row r="433">
          <cell r="E433">
            <v>0.21615705416667064</v>
          </cell>
        </row>
        <row r="434">
          <cell r="E434">
            <v>0.21589031458333729</v>
          </cell>
        </row>
        <row r="435">
          <cell r="E435">
            <v>0.21562357500000418</v>
          </cell>
        </row>
        <row r="436">
          <cell r="E436">
            <v>0.21535683541667106</v>
          </cell>
        </row>
        <row r="437">
          <cell r="E437">
            <v>0.21509009583333771</v>
          </cell>
        </row>
        <row r="438">
          <cell r="E438">
            <v>0.21482335625000459</v>
          </cell>
        </row>
        <row r="439">
          <cell r="E439">
            <v>0.21455661666667125</v>
          </cell>
        </row>
        <row r="440">
          <cell r="E440">
            <v>0.21428987708333813</v>
          </cell>
        </row>
        <row r="441">
          <cell r="E441">
            <v>0.21402313750000479</v>
          </cell>
        </row>
        <row r="442">
          <cell r="E442">
            <v>0.21375639791667167</v>
          </cell>
        </row>
        <row r="443">
          <cell r="E443">
            <v>0.21348965833333833</v>
          </cell>
        </row>
        <row r="444">
          <cell r="E444">
            <v>0.21322291875000521</v>
          </cell>
        </row>
        <row r="445">
          <cell r="E445">
            <v>0.21295617916667187</v>
          </cell>
        </row>
        <row r="446">
          <cell r="E446">
            <v>0.21268943958333875</v>
          </cell>
        </row>
        <row r="447">
          <cell r="E447">
            <v>0.21242270000000008</v>
          </cell>
        </row>
        <row r="448">
          <cell r="E448">
            <v>0.21271002686567186</v>
          </cell>
        </row>
        <row r="449">
          <cell r="E449">
            <v>0.21299735373134343</v>
          </cell>
        </row>
        <row r="450">
          <cell r="E450">
            <v>0.21328468059701522</v>
          </cell>
        </row>
        <row r="451">
          <cell r="E451">
            <v>0.21357200746268701</v>
          </cell>
        </row>
        <row r="452">
          <cell r="E452">
            <v>0.2138593343283588</v>
          </cell>
        </row>
        <row r="453">
          <cell r="E453">
            <v>0.21414666119403036</v>
          </cell>
        </row>
        <row r="454">
          <cell r="E454">
            <v>0.21443398805970215</v>
          </cell>
        </row>
        <row r="455">
          <cell r="E455">
            <v>0.21472131492537394</v>
          </cell>
        </row>
        <row r="456">
          <cell r="E456">
            <v>0.21500864179104573</v>
          </cell>
        </row>
        <row r="457">
          <cell r="E457">
            <v>0.2152959686567173</v>
          </cell>
        </row>
        <row r="458">
          <cell r="E458">
            <v>0.21558329552238908</v>
          </cell>
        </row>
        <row r="459">
          <cell r="E459">
            <v>0.21587062238806087</v>
          </cell>
        </row>
        <row r="460">
          <cell r="E460">
            <v>0.21615794925373266</v>
          </cell>
        </row>
        <row r="461">
          <cell r="E461">
            <v>0.21644527611940423</v>
          </cell>
        </row>
        <row r="462">
          <cell r="E462">
            <v>0.21673260298507602</v>
          </cell>
        </row>
        <row r="463">
          <cell r="E463">
            <v>0.21701992985074781</v>
          </cell>
        </row>
        <row r="464">
          <cell r="E464">
            <v>0.21730725671641959</v>
          </cell>
        </row>
        <row r="465">
          <cell r="E465">
            <v>0.21759458358209116</v>
          </cell>
        </row>
        <row r="466">
          <cell r="E466">
            <v>0.21788191044776295</v>
          </cell>
        </row>
        <row r="467">
          <cell r="E467">
            <v>0.21816923731343474</v>
          </cell>
        </row>
        <row r="468">
          <cell r="E468">
            <v>0.21845656417910631</v>
          </cell>
        </row>
        <row r="469">
          <cell r="E469">
            <v>0.21874389104477809</v>
          </cell>
        </row>
        <row r="470">
          <cell r="E470">
            <v>0.21903121791044988</v>
          </cell>
        </row>
        <row r="471">
          <cell r="E471">
            <v>0.21931854477612167</v>
          </cell>
        </row>
        <row r="472">
          <cell r="E472">
            <v>0.21960587164179324</v>
          </cell>
        </row>
        <row r="473">
          <cell r="E473">
            <v>0.21989319850746503</v>
          </cell>
        </row>
        <row r="474">
          <cell r="E474">
            <v>0.22018052537313682</v>
          </cell>
        </row>
        <row r="475">
          <cell r="E475">
            <v>0.2204678522388086</v>
          </cell>
        </row>
        <row r="476">
          <cell r="E476">
            <v>0.22075517910448017</v>
          </cell>
        </row>
        <row r="477">
          <cell r="E477">
            <v>0.22104250597015196</v>
          </cell>
        </row>
        <row r="478">
          <cell r="E478">
            <v>0.22132983283582375</v>
          </cell>
        </row>
        <row r="479">
          <cell r="E479">
            <v>0.22161715970149554</v>
          </cell>
        </row>
        <row r="480">
          <cell r="E480">
            <v>0.2219044865671671</v>
          </cell>
        </row>
        <row r="481">
          <cell r="E481">
            <v>0.22219181343283889</v>
          </cell>
        </row>
        <row r="482">
          <cell r="E482">
            <v>0.22247914029851068</v>
          </cell>
        </row>
        <row r="483">
          <cell r="E483">
            <v>0.22276646716418247</v>
          </cell>
        </row>
        <row r="484">
          <cell r="E484">
            <v>0.22305379402985404</v>
          </cell>
        </row>
        <row r="485">
          <cell r="E485">
            <v>0.22334112089552582</v>
          </cell>
        </row>
        <row r="486">
          <cell r="E486">
            <v>0.22362844776119761</v>
          </cell>
        </row>
        <row r="487">
          <cell r="E487">
            <v>0.22391577462686918</v>
          </cell>
        </row>
        <row r="488">
          <cell r="E488">
            <v>0.22420310149254097</v>
          </cell>
        </row>
        <row r="489">
          <cell r="E489">
            <v>0.22449042835821276</v>
          </cell>
        </row>
        <row r="490">
          <cell r="E490">
            <v>0.22477775522388455</v>
          </cell>
        </row>
        <row r="491">
          <cell r="E491">
            <v>0.22506508208955611</v>
          </cell>
        </row>
        <row r="492">
          <cell r="E492">
            <v>0.2253524089552279</v>
          </cell>
        </row>
        <row r="493">
          <cell r="E493">
            <v>0.22563973582089969</v>
          </cell>
        </row>
        <row r="494">
          <cell r="E494">
            <v>0.22592706268657148</v>
          </cell>
        </row>
        <row r="495">
          <cell r="E495">
            <v>0.22621438955224304</v>
          </cell>
        </row>
        <row r="496">
          <cell r="E496">
            <v>0.22650171641791483</v>
          </cell>
        </row>
        <row r="497">
          <cell r="E497">
            <v>0.22678904328358662</v>
          </cell>
        </row>
        <row r="498">
          <cell r="E498">
            <v>0.22707637014925841</v>
          </cell>
        </row>
        <row r="499">
          <cell r="E499">
            <v>0.22736369701492998</v>
          </cell>
        </row>
        <row r="500">
          <cell r="E500">
            <v>0.22765102388060177</v>
          </cell>
        </row>
        <row r="501">
          <cell r="E501">
            <v>0.22793835074627355</v>
          </cell>
        </row>
        <row r="502">
          <cell r="E502">
            <v>0.22822567761194512</v>
          </cell>
        </row>
        <row r="503">
          <cell r="E503">
            <v>0.22851300447761691</v>
          </cell>
        </row>
        <row r="504">
          <cell r="E504">
            <v>0.2288003313432887</v>
          </cell>
        </row>
        <row r="505">
          <cell r="E505">
            <v>0.22908765820896049</v>
          </cell>
        </row>
        <row r="506">
          <cell r="E506">
            <v>0.22937498507463205</v>
          </cell>
        </row>
        <row r="507">
          <cell r="E507">
            <v>0.22966231194030384</v>
          </cell>
        </row>
        <row r="508">
          <cell r="E508">
            <v>0.22994963880597563</v>
          </cell>
        </row>
        <row r="509">
          <cell r="E509">
            <v>0.23023696567164742</v>
          </cell>
        </row>
        <row r="510">
          <cell r="E510">
            <v>0.23052429253731899</v>
          </cell>
        </row>
        <row r="511">
          <cell r="E511">
            <v>0.23081161940299078</v>
          </cell>
        </row>
        <row r="512">
          <cell r="E512">
            <v>0.23109894626866256</v>
          </cell>
        </row>
        <row r="513">
          <cell r="E513">
            <v>0.23138627313433435</v>
          </cell>
        </row>
        <row r="514">
          <cell r="E514">
            <v>0.23167360000000015</v>
          </cell>
        </row>
        <row r="515">
          <cell r="E515">
            <v>0.23244907894736833</v>
          </cell>
        </row>
        <row r="516">
          <cell r="E516">
            <v>0.23322455789473673</v>
          </cell>
        </row>
        <row r="517">
          <cell r="E517">
            <v>0.23400003684210513</v>
          </cell>
        </row>
        <row r="518">
          <cell r="E518">
            <v>0.23477551578947353</v>
          </cell>
        </row>
        <row r="519">
          <cell r="E519">
            <v>0.23555099473684193</v>
          </cell>
        </row>
        <row r="520">
          <cell r="E520">
            <v>0.23632647368421011</v>
          </cell>
        </row>
        <row r="521">
          <cell r="E521">
            <v>0.23710195263157852</v>
          </cell>
        </row>
        <row r="522">
          <cell r="E522">
            <v>0.23787743157894692</v>
          </cell>
        </row>
        <row r="523">
          <cell r="E523">
            <v>0.23865291052631532</v>
          </cell>
        </row>
        <row r="524">
          <cell r="E524">
            <v>0.23942838947368372</v>
          </cell>
        </row>
        <row r="525">
          <cell r="E525">
            <v>0.2402038684210519</v>
          </cell>
        </row>
        <row r="526">
          <cell r="E526">
            <v>0.2409793473684203</v>
          </cell>
        </row>
        <row r="527">
          <cell r="E527">
            <v>0.24175482631578871</v>
          </cell>
        </row>
        <row r="528">
          <cell r="E528">
            <v>0.24253030526315711</v>
          </cell>
        </row>
        <row r="529">
          <cell r="E529">
            <v>0.24330578421052551</v>
          </cell>
        </row>
        <row r="530">
          <cell r="E530">
            <v>0.24408126315789369</v>
          </cell>
        </row>
        <row r="531">
          <cell r="E531">
            <v>0.24485674210526209</v>
          </cell>
        </row>
        <row r="532">
          <cell r="E532">
            <v>0.24563222105263049</v>
          </cell>
        </row>
        <row r="533">
          <cell r="E533">
            <v>0.24640770000000001</v>
          </cell>
        </row>
        <row r="534">
          <cell r="E534">
            <v>0.24848486470588238</v>
          </cell>
        </row>
        <row r="535">
          <cell r="E535">
            <v>0.25056202941176453</v>
          </cell>
        </row>
        <row r="536">
          <cell r="E536">
            <v>0.2526391941176469</v>
          </cell>
        </row>
        <row r="537">
          <cell r="E537">
            <v>0.25471635882352905</v>
          </cell>
        </row>
        <row r="538">
          <cell r="E538">
            <v>0.25679352352941143</v>
          </cell>
        </row>
        <row r="539">
          <cell r="E539">
            <v>0.2588706882352938</v>
          </cell>
        </row>
        <row r="540">
          <cell r="E540">
            <v>0.26094785294117595</v>
          </cell>
        </row>
        <row r="541">
          <cell r="E541">
            <v>0.26302501764705832</v>
          </cell>
        </row>
        <row r="542">
          <cell r="E542">
            <v>0.2651021823529407</v>
          </cell>
        </row>
        <row r="543">
          <cell r="E543">
            <v>0.26717934705882285</v>
          </cell>
        </row>
        <row r="544">
          <cell r="E544">
            <v>0.26925651176470522</v>
          </cell>
        </row>
        <row r="545">
          <cell r="E545">
            <v>0.27133367647058759</v>
          </cell>
        </row>
        <row r="546">
          <cell r="E546">
            <v>0.27341084117646974</v>
          </cell>
        </row>
        <row r="547">
          <cell r="E547">
            <v>0.27548800588235212</v>
          </cell>
        </row>
        <row r="548">
          <cell r="E548">
            <v>0.27756517058823449</v>
          </cell>
        </row>
        <row r="549">
          <cell r="E549">
            <v>0.27964233529411664</v>
          </cell>
        </row>
        <row r="550">
          <cell r="E550">
            <v>0.28171949999999901</v>
          </cell>
        </row>
        <row r="551">
          <cell r="E551">
            <v>0.28379666470588139</v>
          </cell>
        </row>
        <row r="552">
          <cell r="E552">
            <v>0.28587382941176354</v>
          </cell>
        </row>
        <row r="553">
          <cell r="E553">
            <v>0.28795099411764591</v>
          </cell>
        </row>
        <row r="554">
          <cell r="E554">
            <v>0.29002815882352828</v>
          </cell>
        </row>
        <row r="555">
          <cell r="E555">
            <v>0.29210532352941043</v>
          </cell>
        </row>
        <row r="556">
          <cell r="E556">
            <v>0.29418248823529281</v>
          </cell>
        </row>
        <row r="557">
          <cell r="E557">
            <v>0.29625965294117518</v>
          </cell>
        </row>
        <row r="558">
          <cell r="E558">
            <v>0.29833681764705733</v>
          </cell>
        </row>
        <row r="559">
          <cell r="E559">
            <v>0.3004139823529397</v>
          </cell>
        </row>
        <row r="560">
          <cell r="E560">
            <v>0.30249114705882207</v>
          </cell>
        </row>
        <row r="561">
          <cell r="E561">
            <v>0.30456831176470422</v>
          </cell>
        </row>
        <row r="562">
          <cell r="E562">
            <v>0.3066454764705866</v>
          </cell>
        </row>
        <row r="563">
          <cell r="E563">
            <v>0.30872264117646897</v>
          </cell>
        </row>
        <row r="564">
          <cell r="E564">
            <v>0.31079980588235112</v>
          </cell>
        </row>
        <row r="565">
          <cell r="E565">
            <v>0.31287697058823349</v>
          </cell>
        </row>
        <row r="566">
          <cell r="E566">
            <v>0.31495413529411587</v>
          </cell>
        </row>
        <row r="567">
          <cell r="E567">
            <v>0.31703130000000002</v>
          </cell>
        </row>
        <row r="568">
          <cell r="E568">
            <v>0.3157497583333333</v>
          </cell>
        </row>
        <row r="569">
          <cell r="E569">
            <v>0.31446821666666658</v>
          </cell>
        </row>
        <row r="570">
          <cell r="E570">
            <v>0.31318667499999986</v>
          </cell>
        </row>
        <row r="571">
          <cell r="E571">
            <v>0.31190513333333314</v>
          </cell>
        </row>
        <row r="572">
          <cell r="E572">
            <v>0.31062359166666642</v>
          </cell>
        </row>
        <row r="573">
          <cell r="E573">
            <v>0.3093420499999997</v>
          </cell>
        </row>
        <row r="574">
          <cell r="E574">
            <v>0.30806050833333298</v>
          </cell>
        </row>
        <row r="575">
          <cell r="E575">
            <v>0.30677896666666626</v>
          </cell>
        </row>
        <row r="576">
          <cell r="E576">
            <v>0.30549742499999955</v>
          </cell>
        </row>
        <row r="577">
          <cell r="E577">
            <v>0.30421588333333283</v>
          </cell>
        </row>
        <row r="578">
          <cell r="E578">
            <v>0.30293434166666611</v>
          </cell>
        </row>
        <row r="579">
          <cell r="E579">
            <v>0.30165280000000005</v>
          </cell>
        </row>
        <row r="580">
          <cell r="E580">
            <v>0.30027118636363648</v>
          </cell>
        </row>
        <row r="581">
          <cell r="E581">
            <v>0.29888957272727268</v>
          </cell>
        </row>
        <row r="582">
          <cell r="E582">
            <v>0.2975079590909091</v>
          </cell>
        </row>
        <row r="583">
          <cell r="E583">
            <v>0.2961263454545453</v>
          </cell>
        </row>
        <row r="584">
          <cell r="E584">
            <v>0.29474473181818173</v>
          </cell>
        </row>
        <row r="585">
          <cell r="E585">
            <v>0.29336311818181793</v>
          </cell>
        </row>
        <row r="586">
          <cell r="E586">
            <v>0.29198150454545435</v>
          </cell>
        </row>
        <row r="587">
          <cell r="E587">
            <v>0.29059989090909055</v>
          </cell>
        </row>
        <row r="588">
          <cell r="E588">
            <v>0.28921827727272698</v>
          </cell>
        </row>
        <row r="589">
          <cell r="E589">
            <v>0.28783666363636318</v>
          </cell>
        </row>
        <row r="590">
          <cell r="E590">
            <v>0.2864550499999996</v>
          </cell>
        </row>
        <row r="591">
          <cell r="E591">
            <v>0.2850734363636358</v>
          </cell>
        </row>
        <row r="592">
          <cell r="E592">
            <v>0.28369182272727222</v>
          </cell>
        </row>
        <row r="593">
          <cell r="E593">
            <v>0.28231020909090843</v>
          </cell>
        </row>
        <row r="594">
          <cell r="E594">
            <v>0.28092859545454485</v>
          </cell>
        </row>
        <row r="595">
          <cell r="E595">
            <v>0.27954698181818127</v>
          </cell>
        </row>
        <row r="596">
          <cell r="E596">
            <v>0.27816536818181747</v>
          </cell>
        </row>
        <row r="597">
          <cell r="E597">
            <v>0.2767837545454539</v>
          </cell>
        </row>
        <row r="598">
          <cell r="E598">
            <v>0.2754021409090901</v>
          </cell>
        </row>
        <row r="599">
          <cell r="E599">
            <v>0.27402052727272652</v>
          </cell>
        </row>
        <row r="600">
          <cell r="E600">
            <v>0.27263891363636272</v>
          </cell>
        </row>
        <row r="601">
          <cell r="E601">
            <v>0.27125729999999915</v>
          </cell>
        </row>
        <row r="602">
          <cell r="E602">
            <v>0.26987568636363535</v>
          </cell>
        </row>
        <row r="603">
          <cell r="E603">
            <v>0.26849407272727177</v>
          </cell>
        </row>
        <row r="604">
          <cell r="E604">
            <v>0.26711245909090797</v>
          </cell>
        </row>
        <row r="605">
          <cell r="E605">
            <v>0.2657308454545444</v>
          </cell>
        </row>
        <row r="606">
          <cell r="E606">
            <v>0.2643492318181806</v>
          </cell>
        </row>
        <row r="607">
          <cell r="E607">
            <v>0.26296761818181702</v>
          </cell>
        </row>
        <row r="608">
          <cell r="E608">
            <v>0.26158600454545322</v>
          </cell>
        </row>
        <row r="609">
          <cell r="E609">
            <v>0.26020439090908964</v>
          </cell>
        </row>
        <row r="610">
          <cell r="E610">
            <v>0.25882277727272585</v>
          </cell>
        </row>
        <row r="611">
          <cell r="E611">
            <v>0.25744116363636227</v>
          </cell>
        </row>
        <row r="612">
          <cell r="E612">
            <v>0.25605954999999847</v>
          </cell>
        </row>
        <row r="613">
          <cell r="E613">
            <v>0.25467793636363489</v>
          </cell>
        </row>
        <row r="614">
          <cell r="E614">
            <v>0.25329632272727132</v>
          </cell>
        </row>
        <row r="615">
          <cell r="E615">
            <v>0.25191470909090752</v>
          </cell>
        </row>
        <row r="616">
          <cell r="E616">
            <v>0.25053309545454394</v>
          </cell>
        </row>
        <row r="617">
          <cell r="E617">
            <v>0.24915148181818014</v>
          </cell>
        </row>
        <row r="618">
          <cell r="E618">
            <v>0.24776986818181657</v>
          </cell>
        </row>
        <row r="619">
          <cell r="E619">
            <v>0.24638825454545277</v>
          </cell>
        </row>
        <row r="620">
          <cell r="E620">
            <v>0.24500664090908919</v>
          </cell>
        </row>
        <row r="621">
          <cell r="E621">
            <v>0.24362502727272539</v>
          </cell>
        </row>
        <row r="622">
          <cell r="E622">
            <v>0.24224341363636182</v>
          </cell>
        </row>
        <row r="623">
          <cell r="E623">
            <v>0.24086179999999979</v>
          </cell>
        </row>
        <row r="624">
          <cell r="E624">
            <v>0.23800538461538467</v>
          </cell>
        </row>
        <row r="625">
          <cell r="E625">
            <v>0.23514896923076933</v>
          </cell>
        </row>
        <row r="626">
          <cell r="E626">
            <v>0.23229255384615399</v>
          </cell>
        </row>
        <row r="627">
          <cell r="E627">
            <v>0.22943613846153887</v>
          </cell>
        </row>
        <row r="628">
          <cell r="E628">
            <v>0.22657972307692353</v>
          </cell>
        </row>
        <row r="629">
          <cell r="E629">
            <v>0.22372330769230819</v>
          </cell>
        </row>
        <row r="630">
          <cell r="E630">
            <v>0.22086689230769307</v>
          </cell>
        </row>
        <row r="631">
          <cell r="E631">
            <v>0.21801047692307773</v>
          </cell>
        </row>
        <row r="632">
          <cell r="E632">
            <v>0.21515406153846239</v>
          </cell>
        </row>
        <row r="633">
          <cell r="E633">
            <v>0.21229764615384705</v>
          </cell>
        </row>
        <row r="634">
          <cell r="E634">
            <v>0.20944123076923193</v>
          </cell>
        </row>
        <row r="635">
          <cell r="E635">
            <v>0.20658481538461659</v>
          </cell>
        </row>
        <row r="636">
          <cell r="E636">
            <v>0.20372840000000125</v>
          </cell>
        </row>
        <row r="637">
          <cell r="E637">
            <v>0.20087198461538613</v>
          </cell>
        </row>
        <row r="638">
          <cell r="E638">
            <v>0.19801556923077079</v>
          </cell>
        </row>
        <row r="639">
          <cell r="E639">
            <v>0.19515915384615545</v>
          </cell>
        </row>
        <row r="640">
          <cell r="E640">
            <v>0.19230273846154033</v>
          </cell>
        </row>
        <row r="641">
          <cell r="E641">
            <v>0.18944632307692499</v>
          </cell>
        </row>
        <row r="642">
          <cell r="E642">
            <v>0.18658990769230965</v>
          </cell>
        </row>
        <row r="643">
          <cell r="E643">
            <v>0.18373349230769431</v>
          </cell>
        </row>
        <row r="644">
          <cell r="E644">
            <v>0.18087707692307919</v>
          </cell>
        </row>
        <row r="645">
          <cell r="E645">
            <v>0.17802066153846385</v>
          </cell>
        </row>
        <row r="646">
          <cell r="E646">
            <v>0.17516424615384851</v>
          </cell>
        </row>
        <row r="647">
          <cell r="E647">
            <v>0.17230783076923339</v>
          </cell>
        </row>
        <row r="648">
          <cell r="E648">
            <v>0.16945141538461805</v>
          </cell>
        </row>
        <row r="649">
          <cell r="E649">
            <v>0.16659500000000005</v>
          </cell>
        </row>
        <row r="650">
          <cell r="E650">
            <v>0.16695131851851852</v>
          </cell>
        </row>
        <row r="651">
          <cell r="E651">
            <v>0.16730763703703699</v>
          </cell>
        </row>
        <row r="652">
          <cell r="E652">
            <v>0.16766395555555547</v>
          </cell>
        </row>
        <row r="653">
          <cell r="E653">
            <v>0.16802027407407394</v>
          </cell>
        </row>
        <row r="654">
          <cell r="E654">
            <v>0.16837659259259241</v>
          </cell>
        </row>
        <row r="655">
          <cell r="E655">
            <v>0.16873291111111088</v>
          </cell>
        </row>
        <row r="656">
          <cell r="E656">
            <v>0.16908922962962958</v>
          </cell>
        </row>
        <row r="657">
          <cell r="E657">
            <v>0.16944554814814805</v>
          </cell>
        </row>
        <row r="658">
          <cell r="E658">
            <v>0.16980186666666652</v>
          </cell>
        </row>
        <row r="659">
          <cell r="E659">
            <v>0.170158185185185</v>
          </cell>
        </row>
        <row r="660">
          <cell r="E660">
            <v>0.17051450370370347</v>
          </cell>
        </row>
        <row r="661">
          <cell r="E661">
            <v>0.17087082222222194</v>
          </cell>
        </row>
        <row r="662">
          <cell r="E662">
            <v>0.17122714074074041</v>
          </cell>
        </row>
        <row r="663">
          <cell r="E663">
            <v>0.17158345925925889</v>
          </cell>
        </row>
        <row r="664">
          <cell r="E664">
            <v>0.17193977777777736</v>
          </cell>
        </row>
        <row r="665">
          <cell r="E665">
            <v>0.17229609629629583</v>
          </cell>
        </row>
        <row r="666">
          <cell r="E666">
            <v>0.1726524148148143</v>
          </cell>
        </row>
        <row r="667">
          <cell r="E667">
            <v>0.17300873333333278</v>
          </cell>
        </row>
        <row r="668">
          <cell r="E668">
            <v>0.17336505185185147</v>
          </cell>
        </row>
        <row r="669">
          <cell r="E669">
            <v>0.17372137037036994</v>
          </cell>
        </row>
        <row r="670">
          <cell r="E670">
            <v>0.17407768888888842</v>
          </cell>
        </row>
        <row r="671">
          <cell r="E671">
            <v>0.17443400740740689</v>
          </cell>
        </row>
        <row r="672">
          <cell r="E672">
            <v>0.17479032592592536</v>
          </cell>
        </row>
        <row r="673">
          <cell r="E673">
            <v>0.17514664444444383</v>
          </cell>
        </row>
        <row r="674">
          <cell r="E674">
            <v>0.17550296296296231</v>
          </cell>
        </row>
        <row r="675">
          <cell r="E675">
            <v>0.17585928148148078</v>
          </cell>
        </row>
        <row r="676">
          <cell r="E676">
            <v>0.17621559999999992</v>
          </cell>
        </row>
        <row r="677">
          <cell r="E677">
            <v>0.17669536799999985</v>
          </cell>
        </row>
        <row r="678">
          <cell r="E678">
            <v>0.17717513599999979</v>
          </cell>
        </row>
        <row r="679">
          <cell r="E679">
            <v>0.17765490399999972</v>
          </cell>
        </row>
        <row r="680">
          <cell r="E680">
            <v>0.17813467199999966</v>
          </cell>
        </row>
        <row r="681">
          <cell r="E681">
            <v>0.1786144399999996</v>
          </cell>
        </row>
        <row r="682">
          <cell r="E682">
            <v>0.17909420799999953</v>
          </cell>
        </row>
        <row r="683">
          <cell r="E683">
            <v>0.17957397599999947</v>
          </cell>
        </row>
        <row r="684">
          <cell r="E684">
            <v>0.1800537439999994</v>
          </cell>
        </row>
        <row r="685">
          <cell r="E685">
            <v>0.18053351199999934</v>
          </cell>
        </row>
        <row r="686">
          <cell r="E686">
            <v>0.18101327999999928</v>
          </cell>
        </row>
        <row r="687">
          <cell r="E687">
            <v>0.18149304799999921</v>
          </cell>
        </row>
        <row r="688">
          <cell r="E688">
            <v>0.18197281599999915</v>
          </cell>
        </row>
        <row r="689">
          <cell r="E689">
            <v>0.18245258399999909</v>
          </cell>
        </row>
        <row r="690">
          <cell r="E690">
            <v>0.1829323519999988</v>
          </cell>
        </row>
        <row r="691">
          <cell r="E691">
            <v>0.18341211999999874</v>
          </cell>
        </row>
        <row r="692">
          <cell r="E692">
            <v>0.18389188799999867</v>
          </cell>
        </row>
        <row r="693">
          <cell r="E693">
            <v>0.18437165599999861</v>
          </cell>
        </row>
        <row r="694">
          <cell r="E694">
            <v>0.18485142399999854</v>
          </cell>
        </row>
        <row r="695">
          <cell r="E695">
            <v>0.18533119199999848</v>
          </cell>
        </row>
        <row r="696">
          <cell r="E696">
            <v>0.18581095999999842</v>
          </cell>
        </row>
        <row r="697">
          <cell r="E697">
            <v>0.18629072799999835</v>
          </cell>
        </row>
        <row r="698">
          <cell r="E698">
            <v>0.18677049599999829</v>
          </cell>
        </row>
        <row r="699">
          <cell r="E699">
            <v>0.18725026399999822</v>
          </cell>
        </row>
        <row r="700">
          <cell r="E700">
            <v>0.18773003199999816</v>
          </cell>
        </row>
        <row r="701">
          <cell r="E701">
            <v>0.18820980000000009</v>
          </cell>
        </row>
        <row r="702">
          <cell r="E702">
            <v>0.1880147940000001</v>
          </cell>
        </row>
        <row r="703">
          <cell r="E703">
            <v>0.18781978800000032</v>
          </cell>
        </row>
        <row r="704">
          <cell r="E704">
            <v>0.18762478200000032</v>
          </cell>
        </row>
        <row r="705">
          <cell r="E705">
            <v>0.18742977600000033</v>
          </cell>
        </row>
        <row r="706">
          <cell r="E706">
            <v>0.18723477000000055</v>
          </cell>
        </row>
        <row r="707">
          <cell r="E707">
            <v>0.18703976400000055</v>
          </cell>
        </row>
        <row r="708">
          <cell r="E708">
            <v>0.18684475800000055</v>
          </cell>
        </row>
        <row r="709">
          <cell r="E709">
            <v>0.18664975200000078</v>
          </cell>
        </row>
        <row r="710">
          <cell r="E710">
            <v>0.18645474600000078</v>
          </cell>
        </row>
        <row r="711">
          <cell r="E711">
            <v>0.18625974000000078</v>
          </cell>
        </row>
        <row r="712">
          <cell r="E712">
            <v>0.18606473400000101</v>
          </cell>
        </row>
        <row r="713">
          <cell r="E713">
            <v>0.18586972800000101</v>
          </cell>
        </row>
        <row r="714">
          <cell r="E714">
            <v>0.18567472200000101</v>
          </cell>
        </row>
        <row r="715">
          <cell r="E715">
            <v>0.18547971600000124</v>
          </cell>
        </row>
        <row r="716">
          <cell r="E716">
            <v>0.18528471000000124</v>
          </cell>
        </row>
        <row r="717">
          <cell r="E717">
            <v>0.18508970400000124</v>
          </cell>
        </row>
        <row r="718">
          <cell r="E718">
            <v>0.18489469800000147</v>
          </cell>
        </row>
        <row r="719">
          <cell r="E719">
            <v>0.18469969200000147</v>
          </cell>
        </row>
        <row r="720">
          <cell r="E720">
            <v>0.18450468600000169</v>
          </cell>
        </row>
        <row r="721">
          <cell r="E721">
            <v>0.1843096800000017</v>
          </cell>
        </row>
        <row r="722">
          <cell r="E722">
            <v>0.1841146740000017</v>
          </cell>
        </row>
        <row r="723">
          <cell r="E723">
            <v>0.18391966800000192</v>
          </cell>
        </row>
        <row r="724">
          <cell r="E724">
            <v>0.18372466200000193</v>
          </cell>
        </row>
        <row r="725">
          <cell r="E725">
            <v>0.18352965600000193</v>
          </cell>
        </row>
        <row r="726">
          <cell r="E726">
            <v>0.18333465000000215</v>
          </cell>
        </row>
        <row r="727">
          <cell r="E727">
            <v>0.18313964400000216</v>
          </cell>
        </row>
        <row r="728">
          <cell r="E728">
            <v>0.18294463800000216</v>
          </cell>
        </row>
        <row r="729">
          <cell r="E729">
            <v>0.18274963200000238</v>
          </cell>
        </row>
        <row r="730">
          <cell r="E730">
            <v>0.18255462600000238</v>
          </cell>
        </row>
        <row r="731">
          <cell r="E731">
            <v>0.18235962000000239</v>
          </cell>
        </row>
        <row r="732">
          <cell r="E732">
            <v>0.18216461400000261</v>
          </cell>
        </row>
        <row r="733">
          <cell r="E733">
            <v>0.18196960800000261</v>
          </cell>
        </row>
        <row r="734">
          <cell r="E734">
            <v>0.18177460200000262</v>
          </cell>
        </row>
        <row r="735">
          <cell r="E735">
            <v>0.18157959600000284</v>
          </cell>
        </row>
        <row r="736">
          <cell r="E736">
            <v>0.18138459000000284</v>
          </cell>
        </row>
        <row r="737">
          <cell r="E737">
            <v>0.18118958400000285</v>
          </cell>
        </row>
        <row r="738">
          <cell r="E738">
            <v>0.18099457800000307</v>
          </cell>
        </row>
        <row r="739">
          <cell r="E739">
            <v>0.18079957200000307</v>
          </cell>
        </row>
        <row r="740">
          <cell r="E740">
            <v>0.18060456600000308</v>
          </cell>
        </row>
        <row r="741">
          <cell r="E741">
            <v>0.1804095600000033</v>
          </cell>
        </row>
        <row r="742">
          <cell r="E742">
            <v>0.1802145540000033</v>
          </cell>
        </row>
        <row r="743">
          <cell r="E743">
            <v>0.1800195480000033</v>
          </cell>
        </row>
        <row r="744">
          <cell r="E744">
            <v>0.17982454200000353</v>
          </cell>
        </row>
        <row r="745">
          <cell r="E745">
            <v>0.17962953600000353</v>
          </cell>
        </row>
        <row r="746">
          <cell r="E746">
            <v>0.17943453000000353</v>
          </cell>
        </row>
        <row r="747">
          <cell r="E747">
            <v>0.17923952400000376</v>
          </cell>
        </row>
        <row r="748">
          <cell r="E748">
            <v>0.17904451800000376</v>
          </cell>
        </row>
        <row r="749">
          <cell r="E749">
            <v>0.17884951200000376</v>
          </cell>
        </row>
        <row r="750">
          <cell r="E750">
            <v>0.17865450600000399</v>
          </cell>
        </row>
        <row r="751">
          <cell r="E751">
            <v>0.17845949999999999</v>
          </cell>
        </row>
        <row r="752">
          <cell r="E752">
            <v>0.18056969374999987</v>
          </cell>
        </row>
        <row r="753">
          <cell r="E753">
            <v>0.18267988749999997</v>
          </cell>
        </row>
        <row r="754">
          <cell r="E754">
            <v>0.18479008124999985</v>
          </cell>
        </row>
        <row r="755">
          <cell r="E755">
            <v>0.18690027499999995</v>
          </cell>
        </row>
        <row r="756">
          <cell r="E756">
            <v>0.18901046875000005</v>
          </cell>
        </row>
        <row r="757">
          <cell r="E757">
            <v>0.19112066249999993</v>
          </cell>
        </row>
        <row r="758">
          <cell r="E758">
            <v>0.19323085625000003</v>
          </cell>
        </row>
        <row r="759">
          <cell r="E759">
            <v>0.19534104999999991</v>
          </cell>
        </row>
        <row r="760">
          <cell r="E760">
            <v>0.19745124375000001</v>
          </cell>
        </row>
        <row r="761">
          <cell r="E761">
            <v>0.19956143750000011</v>
          </cell>
        </row>
        <row r="762">
          <cell r="E762">
            <v>0.20167163124999998</v>
          </cell>
        </row>
        <row r="763">
          <cell r="E763">
            <v>0.20378182500000008</v>
          </cell>
        </row>
        <row r="764">
          <cell r="E764">
            <v>0.20589201874999996</v>
          </cell>
        </row>
        <row r="765">
          <cell r="E765">
            <v>0.20800221250000006</v>
          </cell>
        </row>
        <row r="766">
          <cell r="E766">
            <v>0.21011240624999994</v>
          </cell>
        </row>
        <row r="767">
          <cell r="E767">
            <v>0.21222260000000004</v>
          </cell>
        </row>
        <row r="768">
          <cell r="E768">
            <v>0.21433279375000014</v>
          </cell>
        </row>
        <row r="769">
          <cell r="E769">
            <v>0.21644298750000002</v>
          </cell>
        </row>
        <row r="770">
          <cell r="E770">
            <v>0.21855318125000012</v>
          </cell>
        </row>
        <row r="771">
          <cell r="E771">
            <v>0.22066337499999999</v>
          </cell>
        </row>
        <row r="772">
          <cell r="E772">
            <v>0.22277356875000009</v>
          </cell>
        </row>
        <row r="773">
          <cell r="E773">
            <v>0.22488376250000019</v>
          </cell>
        </row>
        <row r="774">
          <cell r="E774">
            <v>0.22699395625000007</v>
          </cell>
        </row>
        <row r="775">
          <cell r="E775">
            <v>0.22910415000000017</v>
          </cell>
        </row>
        <row r="776">
          <cell r="E776">
            <v>0.23121434375000005</v>
          </cell>
        </row>
        <row r="777">
          <cell r="E777">
            <v>0.23332453750000015</v>
          </cell>
        </row>
        <row r="778">
          <cell r="E778">
            <v>0.23543473125000025</v>
          </cell>
        </row>
        <row r="779">
          <cell r="E779">
            <v>0.23754492500000013</v>
          </cell>
        </row>
        <row r="780">
          <cell r="E780">
            <v>0.23965511875000023</v>
          </cell>
        </row>
        <row r="781">
          <cell r="E781">
            <v>0.24176531250000011</v>
          </cell>
        </row>
        <row r="782">
          <cell r="E782">
            <v>0.24387550625000021</v>
          </cell>
        </row>
        <row r="783">
          <cell r="E783">
            <v>0.24598569999999986</v>
          </cell>
        </row>
        <row r="784">
          <cell r="E784">
            <v>0.24683465000000004</v>
          </cell>
        </row>
        <row r="785">
          <cell r="E785">
            <v>0.2476836</v>
          </cell>
        </row>
        <row r="786">
          <cell r="E786">
            <v>0.24853255000000019</v>
          </cell>
        </row>
        <row r="787">
          <cell r="E787">
            <v>0.24938150000000014</v>
          </cell>
        </row>
        <row r="788">
          <cell r="E788">
            <v>0.25023045000000033</v>
          </cell>
        </row>
        <row r="789">
          <cell r="E789">
            <v>0.25107940000000029</v>
          </cell>
        </row>
        <row r="790">
          <cell r="E790">
            <v>0.25192835000000047</v>
          </cell>
        </row>
        <row r="791">
          <cell r="E791">
            <v>0.25277730000000043</v>
          </cell>
        </row>
        <row r="792">
          <cell r="E792">
            <v>0.25362625000000039</v>
          </cell>
        </row>
        <row r="793">
          <cell r="E793">
            <v>0.25447520000000057</v>
          </cell>
        </row>
        <row r="794">
          <cell r="E794">
            <v>0.25532415000000053</v>
          </cell>
        </row>
        <row r="795">
          <cell r="E795">
            <v>0.25617310000000071</v>
          </cell>
        </row>
        <row r="796">
          <cell r="E796">
            <v>0.25702205000000067</v>
          </cell>
        </row>
        <row r="797">
          <cell r="E797">
            <v>0.25787100000000085</v>
          </cell>
        </row>
        <row r="798">
          <cell r="E798">
            <v>0.25871995000000081</v>
          </cell>
        </row>
        <row r="799">
          <cell r="E799">
            <v>0.25956890000000099</v>
          </cell>
        </row>
        <row r="800">
          <cell r="E800">
            <v>0.26041785000000095</v>
          </cell>
        </row>
        <row r="801">
          <cell r="E801">
            <v>0.26126680000000002</v>
          </cell>
        </row>
        <row r="802">
          <cell r="E802">
            <v>0.26337869545454562</v>
          </cell>
        </row>
        <row r="803">
          <cell r="E803">
            <v>0.265490590909091</v>
          </cell>
        </row>
        <row r="804">
          <cell r="E804">
            <v>0.26760248636363637</v>
          </cell>
        </row>
        <row r="805">
          <cell r="E805">
            <v>0.26971438181818197</v>
          </cell>
        </row>
        <row r="806">
          <cell r="E806">
            <v>0.27182627727272735</v>
          </cell>
        </row>
        <row r="807">
          <cell r="E807">
            <v>0.27393817272727272</v>
          </cell>
        </row>
        <row r="808">
          <cell r="E808">
            <v>0.27605006818181832</v>
          </cell>
        </row>
        <row r="809">
          <cell r="E809">
            <v>0.2781619636363637</v>
          </cell>
        </row>
        <row r="810">
          <cell r="E810">
            <v>0.28027385909090907</v>
          </cell>
        </row>
        <row r="811">
          <cell r="E811">
            <v>0.28238575454545467</v>
          </cell>
        </row>
        <row r="812">
          <cell r="E812">
            <v>0.28449765000000005</v>
          </cell>
        </row>
        <row r="813">
          <cell r="E813">
            <v>0.28660954545454542</v>
          </cell>
        </row>
        <row r="814">
          <cell r="E814">
            <v>0.28872144090909102</v>
          </cell>
        </row>
        <row r="815">
          <cell r="E815">
            <v>0.2908333363636364</v>
          </cell>
        </row>
        <row r="816">
          <cell r="E816">
            <v>0.29294523181818177</v>
          </cell>
        </row>
        <row r="817">
          <cell r="E817">
            <v>0.29505712727272715</v>
          </cell>
        </row>
        <row r="818">
          <cell r="E818">
            <v>0.29716902272727275</v>
          </cell>
        </row>
        <row r="819">
          <cell r="E819">
            <v>0.29928091818181812</v>
          </cell>
        </row>
        <row r="820">
          <cell r="E820">
            <v>0.3013928136363635</v>
          </cell>
        </row>
        <row r="821">
          <cell r="E821">
            <v>0.3035047090909091</v>
          </cell>
        </row>
        <row r="822">
          <cell r="E822">
            <v>0.30561660454545447</v>
          </cell>
        </row>
        <row r="823">
          <cell r="E823">
            <v>0.30772849999999985</v>
          </cell>
        </row>
        <row r="824">
          <cell r="E824">
            <v>0.30984171071428568</v>
          </cell>
        </row>
        <row r="825">
          <cell r="E825">
            <v>0.31195492142857151</v>
          </cell>
        </row>
        <row r="826">
          <cell r="E826">
            <v>0.31406813214285711</v>
          </cell>
        </row>
        <row r="827">
          <cell r="E827">
            <v>0.31618134285714294</v>
          </cell>
        </row>
        <row r="828">
          <cell r="E828">
            <v>0.31829455357142855</v>
          </cell>
        </row>
        <row r="829">
          <cell r="E829">
            <v>0.32040776428571438</v>
          </cell>
        </row>
        <row r="830">
          <cell r="E830">
            <v>0.32252097500000021</v>
          </cell>
        </row>
        <row r="831">
          <cell r="E831">
            <v>0.32463418571428582</v>
          </cell>
        </row>
        <row r="832">
          <cell r="E832">
            <v>0.32674739642857165</v>
          </cell>
        </row>
        <row r="833">
          <cell r="E833">
            <v>0.32886060714285725</v>
          </cell>
        </row>
        <row r="834">
          <cell r="E834">
            <v>0.33097381785714308</v>
          </cell>
        </row>
        <row r="835">
          <cell r="E835">
            <v>0.33308702857142891</v>
          </cell>
        </row>
        <row r="836">
          <cell r="E836">
            <v>0.33520023928571452</v>
          </cell>
        </row>
        <row r="837">
          <cell r="E837">
            <v>0.33731345000000035</v>
          </cell>
        </row>
        <row r="838">
          <cell r="E838">
            <v>0.33942666071428618</v>
          </cell>
        </row>
        <row r="839">
          <cell r="E839">
            <v>0.34153987142857178</v>
          </cell>
        </row>
        <row r="840">
          <cell r="E840">
            <v>0.34365308214285761</v>
          </cell>
        </row>
        <row r="841">
          <cell r="E841">
            <v>0.34576629285714322</v>
          </cell>
        </row>
        <row r="842">
          <cell r="E842">
            <v>0.34787950357142905</v>
          </cell>
        </row>
        <row r="843">
          <cell r="E843">
            <v>0.34999271428571488</v>
          </cell>
        </row>
        <row r="844">
          <cell r="E844">
            <v>0.35210592500000049</v>
          </cell>
        </row>
        <row r="845">
          <cell r="E845">
            <v>0.35421913571428632</v>
          </cell>
        </row>
        <row r="846">
          <cell r="E846">
            <v>0.35633234642857192</v>
          </cell>
        </row>
        <row r="847">
          <cell r="E847">
            <v>0.35844555714285775</v>
          </cell>
        </row>
        <row r="848">
          <cell r="E848">
            <v>0.36055876785714358</v>
          </cell>
        </row>
        <row r="849">
          <cell r="E849">
            <v>0.36267197857142919</v>
          </cell>
        </row>
        <row r="850">
          <cell r="E850">
            <v>0.36478518928571502</v>
          </cell>
        </row>
        <row r="851">
          <cell r="E851">
            <v>0.36689839999999996</v>
          </cell>
        </row>
        <row r="852">
          <cell r="E852">
            <v>0.36837016969696967</v>
          </cell>
        </row>
        <row r="853">
          <cell r="E853">
            <v>0.36984193939393939</v>
          </cell>
        </row>
        <row r="854">
          <cell r="E854">
            <v>0.37131370909090911</v>
          </cell>
        </row>
        <row r="855">
          <cell r="E855">
            <v>0.3727854787878786</v>
          </cell>
        </row>
        <row r="856">
          <cell r="E856">
            <v>0.37425724848484831</v>
          </cell>
        </row>
        <row r="857">
          <cell r="E857">
            <v>0.37572901818181803</v>
          </cell>
        </row>
        <row r="858">
          <cell r="E858">
            <v>0.37720078787878775</v>
          </cell>
        </row>
        <row r="859">
          <cell r="E859">
            <v>0.37867255757575724</v>
          </cell>
        </row>
        <row r="860">
          <cell r="E860">
            <v>0.38014432727272696</v>
          </cell>
        </row>
        <row r="861">
          <cell r="E861">
            <v>0.38161609696969667</v>
          </cell>
        </row>
        <row r="862">
          <cell r="E862">
            <v>0.38308786666666639</v>
          </cell>
        </row>
        <row r="863">
          <cell r="E863">
            <v>0.38455963636363588</v>
          </cell>
        </row>
        <row r="864">
          <cell r="E864">
            <v>0.3860314060606056</v>
          </cell>
        </row>
        <row r="865">
          <cell r="E865">
            <v>0.38750317575757531</v>
          </cell>
        </row>
        <row r="866">
          <cell r="E866">
            <v>0.38897494545454503</v>
          </cell>
        </row>
        <row r="867">
          <cell r="E867">
            <v>0.39044671515151452</v>
          </cell>
        </row>
        <row r="868">
          <cell r="E868">
            <v>0.39191848484848424</v>
          </cell>
        </row>
        <row r="869">
          <cell r="E869">
            <v>0.39339025454545395</v>
          </cell>
        </row>
        <row r="870">
          <cell r="E870">
            <v>0.39486202424242345</v>
          </cell>
        </row>
        <row r="871">
          <cell r="E871">
            <v>0.39633379393939316</v>
          </cell>
        </row>
        <row r="872">
          <cell r="E872">
            <v>0.39780556363636288</v>
          </cell>
        </row>
        <row r="873">
          <cell r="E873">
            <v>0.3992773333333326</v>
          </cell>
        </row>
        <row r="874">
          <cell r="E874">
            <v>0.40074910303030209</v>
          </cell>
        </row>
        <row r="875">
          <cell r="E875">
            <v>0.40222087272727181</v>
          </cell>
        </row>
        <row r="876">
          <cell r="E876">
            <v>0.40369264242424152</v>
          </cell>
        </row>
        <row r="877">
          <cell r="E877">
            <v>0.40516441212121124</v>
          </cell>
        </row>
        <row r="878">
          <cell r="E878">
            <v>0.40663618181818073</v>
          </cell>
        </row>
        <row r="879">
          <cell r="E879">
            <v>0.40810795151515045</v>
          </cell>
        </row>
        <row r="880">
          <cell r="E880">
            <v>0.40957972121212016</v>
          </cell>
        </row>
        <row r="881">
          <cell r="E881">
            <v>0.41105149090908988</v>
          </cell>
        </row>
        <row r="882">
          <cell r="E882">
            <v>0.41252326060605937</v>
          </cell>
        </row>
        <row r="883">
          <cell r="E883">
            <v>0.41399503030302909</v>
          </cell>
        </row>
        <row r="884">
          <cell r="E884">
            <v>0.41546679999999991</v>
          </cell>
        </row>
        <row r="885">
          <cell r="E885">
            <v>0.41473930526315783</v>
          </cell>
        </row>
        <row r="886">
          <cell r="E886">
            <v>0.41401181052631575</v>
          </cell>
        </row>
        <row r="887">
          <cell r="E887">
            <v>0.41328431578947367</v>
          </cell>
        </row>
        <row r="888">
          <cell r="E888">
            <v>0.41255682105263136</v>
          </cell>
        </row>
        <row r="889">
          <cell r="E889">
            <v>0.41182932631578928</v>
          </cell>
        </row>
        <row r="890">
          <cell r="E890">
            <v>0.4111018315789472</v>
          </cell>
        </row>
        <row r="891">
          <cell r="E891">
            <v>0.41037433684210511</v>
          </cell>
        </row>
        <row r="892">
          <cell r="E892">
            <v>0.40964684210526303</v>
          </cell>
        </row>
        <row r="893">
          <cell r="E893">
            <v>0.40891934736842095</v>
          </cell>
        </row>
        <row r="894">
          <cell r="E894">
            <v>0.40819185263157864</v>
          </cell>
        </row>
        <row r="895">
          <cell r="E895">
            <v>0.40746435789473656</v>
          </cell>
        </row>
        <row r="896">
          <cell r="E896">
            <v>0.40673686315789448</v>
          </cell>
        </row>
        <row r="897">
          <cell r="E897">
            <v>0.4060093684210524</v>
          </cell>
        </row>
        <row r="898">
          <cell r="E898">
            <v>0.40528187368421031</v>
          </cell>
        </row>
        <row r="899">
          <cell r="E899">
            <v>0.40455437894736823</v>
          </cell>
        </row>
        <row r="900">
          <cell r="E900">
            <v>0.40382688421052593</v>
          </cell>
        </row>
        <row r="901">
          <cell r="E901">
            <v>0.40309938947368384</v>
          </cell>
        </row>
        <row r="902">
          <cell r="E902">
            <v>0.40237189473684176</v>
          </cell>
        </row>
        <row r="903">
          <cell r="E903">
            <v>0.40164439999999968</v>
          </cell>
        </row>
        <row r="904">
          <cell r="E904">
            <v>0.4009169052631576</v>
          </cell>
        </row>
        <row r="905">
          <cell r="E905">
            <v>0.40018941052631551</v>
          </cell>
        </row>
        <row r="906">
          <cell r="E906">
            <v>0.39946191578947343</v>
          </cell>
        </row>
        <row r="907">
          <cell r="E907">
            <v>0.39873442105263113</v>
          </cell>
        </row>
        <row r="908">
          <cell r="E908">
            <v>0.39800692631578904</v>
          </cell>
        </row>
        <row r="909">
          <cell r="E909">
            <v>0.39727943157894696</v>
          </cell>
        </row>
        <row r="910">
          <cell r="E910">
            <v>0.39655193684210488</v>
          </cell>
        </row>
        <row r="911">
          <cell r="E911">
            <v>0.3958244421052628</v>
          </cell>
        </row>
        <row r="912">
          <cell r="E912">
            <v>0.39509694736842071</v>
          </cell>
        </row>
        <row r="913">
          <cell r="E913">
            <v>0.39436945263157841</v>
          </cell>
        </row>
        <row r="914">
          <cell r="E914">
            <v>0.39364195789473633</v>
          </cell>
        </row>
        <row r="915">
          <cell r="E915">
            <v>0.39291446315789424</v>
          </cell>
        </row>
        <row r="916">
          <cell r="E916">
            <v>0.39218696842105216</v>
          </cell>
        </row>
        <row r="917">
          <cell r="E917">
            <v>0.39145947368421008</v>
          </cell>
        </row>
        <row r="918">
          <cell r="E918">
            <v>0.390731978947368</v>
          </cell>
        </row>
        <row r="919">
          <cell r="E919">
            <v>0.39000448421052569</v>
          </cell>
        </row>
        <row r="920">
          <cell r="E920">
            <v>0.38927698947368361</v>
          </cell>
        </row>
        <row r="921">
          <cell r="E921">
            <v>0.38854949473684153</v>
          </cell>
        </row>
        <row r="922">
          <cell r="E922">
            <v>0.38782199999999989</v>
          </cell>
        </row>
        <row r="923">
          <cell r="E923">
            <v>0.38776976944444441</v>
          </cell>
        </row>
        <row r="924">
          <cell r="E924">
            <v>0.38771753888888894</v>
          </cell>
        </row>
        <row r="925">
          <cell r="E925">
            <v>0.38766530833333324</v>
          </cell>
        </row>
        <row r="926">
          <cell r="E926">
            <v>0.38761307777777776</v>
          </cell>
        </row>
        <row r="927">
          <cell r="E927">
            <v>0.38756084722222228</v>
          </cell>
        </row>
        <row r="928">
          <cell r="E928">
            <v>0.38750861666666681</v>
          </cell>
        </row>
        <row r="929">
          <cell r="E929">
            <v>0.38745638611111111</v>
          </cell>
        </row>
        <row r="930">
          <cell r="E930">
            <v>0.38740415555555563</v>
          </cell>
        </row>
        <row r="931">
          <cell r="E931">
            <v>0.38735192500000015</v>
          </cell>
        </row>
        <row r="932">
          <cell r="E932">
            <v>0.38729969444444468</v>
          </cell>
        </row>
        <row r="933">
          <cell r="E933">
            <v>0.3872474638888892</v>
          </cell>
        </row>
        <row r="934">
          <cell r="E934">
            <v>0.3871952333333335</v>
          </cell>
        </row>
        <row r="935">
          <cell r="E935">
            <v>0.38714300277777802</v>
          </cell>
        </row>
        <row r="936">
          <cell r="E936">
            <v>0.38709077222222255</v>
          </cell>
        </row>
        <row r="937">
          <cell r="E937">
            <v>0.38703854166666707</v>
          </cell>
        </row>
        <row r="938">
          <cell r="E938">
            <v>0.38698631111111159</v>
          </cell>
        </row>
        <row r="939">
          <cell r="E939">
            <v>0.38693408055555589</v>
          </cell>
        </row>
        <row r="940">
          <cell r="E940">
            <v>0.38688185000000042</v>
          </cell>
        </row>
        <row r="941">
          <cell r="E941">
            <v>0.38682961944444494</v>
          </cell>
        </row>
        <row r="942">
          <cell r="E942">
            <v>0.38677738888888946</v>
          </cell>
        </row>
        <row r="943">
          <cell r="E943">
            <v>0.38672515833333376</v>
          </cell>
        </row>
        <row r="944">
          <cell r="E944">
            <v>0.38667292777777829</v>
          </cell>
        </row>
        <row r="945">
          <cell r="E945">
            <v>0.38662069722222281</v>
          </cell>
        </row>
        <row r="946">
          <cell r="E946">
            <v>0.38656846666666733</v>
          </cell>
        </row>
        <row r="947">
          <cell r="E947">
            <v>0.38651623611111185</v>
          </cell>
        </row>
        <row r="948">
          <cell r="E948">
            <v>0.38646400555555616</v>
          </cell>
        </row>
        <row r="949">
          <cell r="E949">
            <v>0.38641177500000068</v>
          </cell>
        </row>
        <row r="950">
          <cell r="E950">
            <v>0.3863595444444452</v>
          </cell>
        </row>
        <row r="951">
          <cell r="E951">
            <v>0.38630731388888973</v>
          </cell>
        </row>
        <row r="952">
          <cell r="E952">
            <v>0.38625508333333425</v>
          </cell>
        </row>
        <row r="953">
          <cell r="E953">
            <v>0.38620285277777855</v>
          </cell>
        </row>
        <row r="954">
          <cell r="E954">
            <v>0.38615062222222307</v>
          </cell>
        </row>
        <row r="955">
          <cell r="E955">
            <v>0.3860983916666676</v>
          </cell>
        </row>
        <row r="956">
          <cell r="E956">
            <v>0.38604616111111212</v>
          </cell>
        </row>
        <row r="957">
          <cell r="E957">
            <v>0.38599393055555642</v>
          </cell>
        </row>
        <row r="958">
          <cell r="E958">
            <v>0.38594170000000094</v>
          </cell>
        </row>
        <row r="959">
          <cell r="E959">
            <v>0.38588946944444547</v>
          </cell>
        </row>
        <row r="960">
          <cell r="E960">
            <v>0.38583723888888999</v>
          </cell>
        </row>
        <row r="961">
          <cell r="E961">
            <v>0.38578500833333451</v>
          </cell>
        </row>
        <row r="962">
          <cell r="E962">
            <v>0.38573277777777881</v>
          </cell>
        </row>
        <row r="963">
          <cell r="E963">
            <v>0.38568054722222334</v>
          </cell>
        </row>
        <row r="964">
          <cell r="E964">
            <v>0.38562831666666786</v>
          </cell>
        </row>
        <row r="965">
          <cell r="E965">
            <v>0.38557608611111238</v>
          </cell>
        </row>
        <row r="966">
          <cell r="E966">
            <v>0.38552385555555668</v>
          </cell>
        </row>
        <row r="967">
          <cell r="E967">
            <v>0.38547162500000121</v>
          </cell>
        </row>
        <row r="968">
          <cell r="E968">
            <v>0.38541939444444573</v>
          </cell>
        </row>
        <row r="969">
          <cell r="E969">
            <v>0.38536716388889025</v>
          </cell>
        </row>
        <row r="970">
          <cell r="E970">
            <v>0.38531493333333477</v>
          </cell>
        </row>
        <row r="971">
          <cell r="E971">
            <v>0.38526270277777908</v>
          </cell>
        </row>
        <row r="972">
          <cell r="E972">
            <v>0.3852104722222236</v>
          </cell>
        </row>
        <row r="973">
          <cell r="E973">
            <v>0.38515824166666812</v>
          </cell>
        </row>
        <row r="974">
          <cell r="E974">
            <v>0.38510601111111264</v>
          </cell>
        </row>
        <row r="975">
          <cell r="E975">
            <v>0.38505378055555717</v>
          </cell>
        </row>
        <row r="976">
          <cell r="E976">
            <v>0.38500155000000147</v>
          </cell>
        </row>
        <row r="977">
          <cell r="E977">
            <v>0.38494931944444599</v>
          </cell>
        </row>
        <row r="978">
          <cell r="E978">
            <v>0.38489708888889052</v>
          </cell>
        </row>
        <row r="979">
          <cell r="E979">
            <v>0.38484485833333504</v>
          </cell>
        </row>
        <row r="980">
          <cell r="E980">
            <v>0.38479262777777934</v>
          </cell>
        </row>
        <row r="981">
          <cell r="E981">
            <v>0.38474039722222386</v>
          </cell>
        </row>
        <row r="982">
          <cell r="E982">
            <v>0.38468816666666839</v>
          </cell>
        </row>
        <row r="983">
          <cell r="E983">
            <v>0.38463593611111291</v>
          </cell>
        </row>
        <row r="984">
          <cell r="E984">
            <v>0.38458370555555743</v>
          </cell>
        </row>
        <row r="985">
          <cell r="E985">
            <v>0.38453147500000173</v>
          </cell>
        </row>
        <row r="986">
          <cell r="E986">
            <v>0.38447924444444626</v>
          </cell>
        </row>
        <row r="987">
          <cell r="E987">
            <v>0.38442701388889078</v>
          </cell>
        </row>
        <row r="988">
          <cell r="E988">
            <v>0.3843747833333353</v>
          </cell>
        </row>
        <row r="989">
          <cell r="E989">
            <v>0.38432255277777982</v>
          </cell>
        </row>
        <row r="990">
          <cell r="E990">
            <v>0.38427032222222413</v>
          </cell>
        </row>
        <row r="991">
          <cell r="E991">
            <v>0.38421809166666865</v>
          </cell>
        </row>
        <row r="992">
          <cell r="E992">
            <v>0.38416586111111317</v>
          </cell>
        </row>
        <row r="993">
          <cell r="E993">
            <v>0.38411363055555769</v>
          </cell>
        </row>
        <row r="994">
          <cell r="E994">
            <v>0.3840614</v>
          </cell>
        </row>
        <row r="995">
          <cell r="E995">
            <v>0.37942442631578954</v>
          </cell>
        </row>
        <row r="996">
          <cell r="E996">
            <v>0.37478745263157909</v>
          </cell>
        </row>
        <row r="997">
          <cell r="E997">
            <v>0.37015047894736863</v>
          </cell>
        </row>
        <row r="998">
          <cell r="E998">
            <v>0.36551350526315818</v>
          </cell>
        </row>
        <row r="999">
          <cell r="E999">
            <v>0.3608765315789475</v>
          </cell>
        </row>
        <row r="1000">
          <cell r="E1000">
            <v>0.35623955789473705</v>
          </cell>
        </row>
        <row r="1001">
          <cell r="E1001">
            <v>0.35160258421052659</v>
          </cell>
        </row>
        <row r="1002">
          <cell r="E1002">
            <v>0.34696561052631614</v>
          </cell>
        </row>
        <row r="1003">
          <cell r="E1003">
            <v>0.34232863684210568</v>
          </cell>
        </row>
        <row r="1004">
          <cell r="E1004">
            <v>0.33769166315789523</v>
          </cell>
        </row>
        <row r="1005">
          <cell r="E1005">
            <v>0.33305468947368477</v>
          </cell>
        </row>
        <row r="1006">
          <cell r="E1006">
            <v>0.3284177157894741</v>
          </cell>
        </row>
        <row r="1007">
          <cell r="E1007">
            <v>0.32378074210526364</v>
          </cell>
        </row>
        <row r="1008">
          <cell r="E1008">
            <v>0.31914376842105319</v>
          </cell>
        </row>
        <row r="1009">
          <cell r="E1009">
            <v>0.31450679473684273</v>
          </cell>
        </row>
        <row r="1010">
          <cell r="E1010">
            <v>0.30986982105263228</v>
          </cell>
        </row>
        <row r="1011">
          <cell r="E1011">
            <v>0.30523284736842182</v>
          </cell>
        </row>
        <row r="1012">
          <cell r="E1012">
            <v>0.30059587368421115</v>
          </cell>
        </row>
        <row r="1013">
          <cell r="E1013">
            <v>0.29595890000000002</v>
          </cell>
        </row>
        <row r="1014">
          <cell r="E1014">
            <v>0.29480089534883724</v>
          </cell>
        </row>
        <row r="1015">
          <cell r="E1015">
            <v>0.29364289069767446</v>
          </cell>
        </row>
        <row r="1016">
          <cell r="E1016">
            <v>0.29248488604651146</v>
          </cell>
        </row>
        <row r="1017">
          <cell r="E1017">
            <v>0.29132688139534868</v>
          </cell>
        </row>
        <row r="1018">
          <cell r="E1018">
            <v>0.2901688767441859</v>
          </cell>
        </row>
        <row r="1019">
          <cell r="E1019">
            <v>0.2890108720930229</v>
          </cell>
        </row>
        <row r="1020">
          <cell r="E1020">
            <v>0.28785286744186012</v>
          </cell>
        </row>
        <row r="1021">
          <cell r="E1021">
            <v>0.28669486279069734</v>
          </cell>
        </row>
        <row r="1022">
          <cell r="E1022">
            <v>0.28553685813953433</v>
          </cell>
        </row>
        <row r="1023">
          <cell r="E1023">
            <v>0.28437885348837155</v>
          </cell>
        </row>
        <row r="1024">
          <cell r="E1024">
            <v>0.28322084883720877</v>
          </cell>
        </row>
        <row r="1025">
          <cell r="E1025">
            <v>0.28206284418604577</v>
          </cell>
        </row>
        <row r="1026">
          <cell r="E1026">
            <v>0.28090483953488299</v>
          </cell>
        </row>
        <row r="1027">
          <cell r="E1027">
            <v>0.27974683488372021</v>
          </cell>
        </row>
        <row r="1028">
          <cell r="E1028">
            <v>0.27858883023255721</v>
          </cell>
        </row>
        <row r="1029">
          <cell r="E1029">
            <v>0.27743082558139442</v>
          </cell>
        </row>
        <row r="1030">
          <cell r="E1030">
            <v>0.27627282093023164</v>
          </cell>
        </row>
        <row r="1031">
          <cell r="E1031">
            <v>0.27511481627906864</v>
          </cell>
        </row>
        <row r="1032">
          <cell r="E1032">
            <v>0.27395681162790586</v>
          </cell>
        </row>
        <row r="1033">
          <cell r="E1033">
            <v>0.27279880697674308</v>
          </cell>
        </row>
        <row r="1034">
          <cell r="E1034">
            <v>0.27164080232558008</v>
          </cell>
        </row>
        <row r="1035">
          <cell r="E1035">
            <v>0.2704827976744173</v>
          </cell>
        </row>
        <row r="1036">
          <cell r="E1036">
            <v>0.26932479302325452</v>
          </cell>
        </row>
        <row r="1037">
          <cell r="E1037">
            <v>0.26816678837209151</v>
          </cell>
        </row>
        <row r="1038">
          <cell r="E1038">
            <v>0.26700878372092873</v>
          </cell>
        </row>
        <row r="1039">
          <cell r="E1039">
            <v>0.26585077906976595</v>
          </cell>
        </row>
        <row r="1040">
          <cell r="E1040">
            <v>0.26469277441860295</v>
          </cell>
        </row>
        <row r="1041">
          <cell r="E1041">
            <v>0.26353476976744017</v>
          </cell>
        </row>
        <row r="1042">
          <cell r="E1042">
            <v>0.26237676511627739</v>
          </cell>
        </row>
        <row r="1043">
          <cell r="E1043">
            <v>0.26121876046511439</v>
          </cell>
        </row>
        <row r="1044">
          <cell r="E1044">
            <v>0.26006075581395161</v>
          </cell>
        </row>
        <row r="1045">
          <cell r="E1045">
            <v>0.25890275116278882</v>
          </cell>
        </row>
        <row r="1046">
          <cell r="E1046">
            <v>0.25774474651162582</v>
          </cell>
        </row>
        <row r="1047">
          <cell r="E1047">
            <v>0.25658674186046304</v>
          </cell>
        </row>
        <row r="1048">
          <cell r="E1048">
            <v>0.25542873720930026</v>
          </cell>
        </row>
        <row r="1049">
          <cell r="E1049">
            <v>0.25427073255813726</v>
          </cell>
        </row>
        <row r="1050">
          <cell r="E1050">
            <v>0.25311272790697448</v>
          </cell>
        </row>
        <row r="1051">
          <cell r="E1051">
            <v>0.2519547232558117</v>
          </cell>
        </row>
        <row r="1052">
          <cell r="E1052">
            <v>0.25079671860464869</v>
          </cell>
        </row>
        <row r="1053">
          <cell r="E1053">
            <v>0.24963871395348591</v>
          </cell>
        </row>
        <row r="1054">
          <cell r="E1054">
            <v>0.24848070930232291</v>
          </cell>
        </row>
        <row r="1055">
          <cell r="E1055">
            <v>0.24732270465116013</v>
          </cell>
        </row>
        <row r="1056">
          <cell r="E1056">
            <v>0.24616470000000001</v>
          </cell>
        </row>
        <row r="1057">
          <cell r="E1057">
            <v>0.24324106000000012</v>
          </cell>
        </row>
        <row r="1058">
          <cell r="E1058">
            <v>0.24031742</v>
          </cell>
        </row>
        <row r="1059">
          <cell r="E1059">
            <v>0.23739378000000011</v>
          </cell>
        </row>
        <row r="1060">
          <cell r="E1060">
            <v>0.23447014000000022</v>
          </cell>
        </row>
        <row r="1061">
          <cell r="E1061">
            <v>0.2315465000000001</v>
          </cell>
        </row>
        <row r="1062">
          <cell r="E1062">
            <v>0.22862286000000021</v>
          </cell>
        </row>
        <row r="1063">
          <cell r="E1063">
            <v>0.22569922000000009</v>
          </cell>
        </row>
        <row r="1064">
          <cell r="E1064">
            <v>0.2227755800000002</v>
          </cell>
        </row>
        <row r="1065">
          <cell r="E1065">
            <v>0.2198519400000003</v>
          </cell>
        </row>
        <row r="1066">
          <cell r="E1066">
            <v>0.21692830000000018</v>
          </cell>
        </row>
        <row r="1067">
          <cell r="E1067">
            <v>0.21400466000000029</v>
          </cell>
        </row>
        <row r="1068">
          <cell r="E1068">
            <v>0.2110810200000004</v>
          </cell>
        </row>
        <row r="1069">
          <cell r="E1069">
            <v>0.20815738000000028</v>
          </cell>
        </row>
        <row r="1070">
          <cell r="E1070">
            <v>0.20523374000000039</v>
          </cell>
        </row>
        <row r="1071">
          <cell r="E1071">
            <v>0.20231009999999983</v>
          </cell>
        </row>
        <row r="1072">
          <cell r="E1072">
            <v>0.2022330499999998</v>
          </cell>
        </row>
        <row r="1073">
          <cell r="E1073">
            <v>0.20215599999999978</v>
          </cell>
        </row>
        <row r="1074">
          <cell r="E1074">
            <v>0.20207894999999954</v>
          </cell>
        </row>
        <row r="1075">
          <cell r="E1075">
            <v>0.20200189999999951</v>
          </cell>
        </row>
        <row r="1076">
          <cell r="E1076">
            <v>0.20192484999999949</v>
          </cell>
        </row>
        <row r="1077">
          <cell r="E1077">
            <v>0.20184779999999924</v>
          </cell>
        </row>
        <row r="1078">
          <cell r="E1078">
            <v>0.20177074999999922</v>
          </cell>
        </row>
        <row r="1079">
          <cell r="E1079">
            <v>0.2016936999999992</v>
          </cell>
        </row>
        <row r="1080">
          <cell r="E1080">
            <v>0.20161664999999895</v>
          </cell>
        </row>
        <row r="1081">
          <cell r="E1081">
            <v>0.20153959999999893</v>
          </cell>
        </row>
        <row r="1082">
          <cell r="E1082">
            <v>0.20146254999999891</v>
          </cell>
        </row>
        <row r="1083">
          <cell r="E1083">
            <v>0.20138549999999866</v>
          </cell>
        </row>
        <row r="1084">
          <cell r="E1084">
            <v>0.20130844999999864</v>
          </cell>
        </row>
        <row r="1085">
          <cell r="E1085">
            <v>0.20123139999999862</v>
          </cell>
        </row>
        <row r="1086">
          <cell r="E1086">
            <v>0.20115434999999837</v>
          </cell>
        </row>
        <row r="1087">
          <cell r="E1087">
            <v>0.20107729999999835</v>
          </cell>
        </row>
        <row r="1088">
          <cell r="E1088">
            <v>0.20100024999999833</v>
          </cell>
        </row>
        <row r="1089">
          <cell r="E1089">
            <v>0.20092319999999808</v>
          </cell>
        </row>
        <row r="1090">
          <cell r="E1090">
            <v>0.20084614999999806</v>
          </cell>
        </row>
        <row r="1091">
          <cell r="E1091">
            <v>0.20076909999999804</v>
          </cell>
        </row>
        <row r="1092">
          <cell r="E1092">
            <v>0.20069204999999779</v>
          </cell>
        </row>
        <row r="1093">
          <cell r="E1093">
            <v>0.20061499999999777</v>
          </cell>
        </row>
        <row r="1094">
          <cell r="E1094">
            <v>0.20053794999999774</v>
          </cell>
        </row>
        <row r="1095">
          <cell r="E1095">
            <v>0.20046089999999994</v>
          </cell>
        </row>
        <row r="1096">
          <cell r="E1096">
            <v>0.20153404827586208</v>
          </cell>
        </row>
        <row r="1097">
          <cell r="E1097">
            <v>0.20260719655172399</v>
          </cell>
        </row>
        <row r="1098">
          <cell r="E1098">
            <v>0.2036803448275859</v>
          </cell>
        </row>
        <row r="1099">
          <cell r="E1099">
            <v>0.20475349310344781</v>
          </cell>
        </row>
        <row r="1100">
          <cell r="E1100">
            <v>0.20582664137930995</v>
          </cell>
        </row>
        <row r="1101">
          <cell r="E1101">
            <v>0.20689978965517186</v>
          </cell>
        </row>
        <row r="1102">
          <cell r="E1102">
            <v>0.20797293793103377</v>
          </cell>
        </row>
        <row r="1103">
          <cell r="E1103">
            <v>0.20904608620689569</v>
          </cell>
        </row>
        <row r="1104">
          <cell r="E1104">
            <v>0.21011923448275782</v>
          </cell>
        </row>
        <row r="1105">
          <cell r="E1105">
            <v>0.21119238275861973</v>
          </cell>
        </row>
        <row r="1106">
          <cell r="E1106">
            <v>0.21226553103448165</v>
          </cell>
        </row>
        <row r="1107">
          <cell r="E1107">
            <v>0.21333867931034356</v>
          </cell>
        </row>
        <row r="1108">
          <cell r="E1108">
            <v>0.21441182758620569</v>
          </cell>
        </row>
        <row r="1109">
          <cell r="E1109">
            <v>0.21548497586206761</v>
          </cell>
        </row>
        <row r="1110">
          <cell r="E1110">
            <v>0.21655812413792952</v>
          </cell>
        </row>
        <row r="1111">
          <cell r="E1111">
            <v>0.21763127241379143</v>
          </cell>
        </row>
        <row r="1112">
          <cell r="E1112">
            <v>0.21870442068965357</v>
          </cell>
        </row>
        <row r="1113">
          <cell r="E1113">
            <v>0.21977756896551548</v>
          </cell>
        </row>
        <row r="1114">
          <cell r="E1114">
            <v>0.22085071724137739</v>
          </cell>
        </row>
        <row r="1115">
          <cell r="E1115">
            <v>0.2219238655172393</v>
          </cell>
        </row>
        <row r="1116">
          <cell r="E1116">
            <v>0.22299701379310144</v>
          </cell>
        </row>
        <row r="1117">
          <cell r="E1117">
            <v>0.22407016206896335</v>
          </cell>
        </row>
        <row r="1118">
          <cell r="E1118">
            <v>0.22514331034482526</v>
          </cell>
        </row>
        <row r="1119">
          <cell r="E1119">
            <v>0.22621645862068718</v>
          </cell>
        </row>
        <row r="1120">
          <cell r="E1120">
            <v>0.22728960689654931</v>
          </cell>
        </row>
        <row r="1121">
          <cell r="E1121">
            <v>0.22836275517241122</v>
          </cell>
        </row>
        <row r="1122">
          <cell r="E1122">
            <v>0.22943590344827314</v>
          </cell>
        </row>
        <row r="1123">
          <cell r="E1123">
            <v>0.23050905172413505</v>
          </cell>
        </row>
        <row r="1124">
          <cell r="E1124">
            <v>0.23158220000000007</v>
          </cell>
        </row>
        <row r="1125">
          <cell r="E1125">
            <v>0.23147179534883722</v>
          </cell>
        </row>
        <row r="1126">
          <cell r="E1126">
            <v>0.23136139069767458</v>
          </cell>
        </row>
        <row r="1127">
          <cell r="E1127">
            <v>0.23125098604651173</v>
          </cell>
        </row>
        <row r="1128">
          <cell r="E1128">
            <v>0.2311405813953491</v>
          </cell>
        </row>
        <row r="1129">
          <cell r="E1129">
            <v>0.23103017674418624</v>
          </cell>
        </row>
        <row r="1130">
          <cell r="E1130">
            <v>0.23091977209302361</v>
          </cell>
        </row>
        <row r="1131">
          <cell r="E1131">
            <v>0.23080936744186076</v>
          </cell>
        </row>
        <row r="1132">
          <cell r="E1132">
            <v>0.23069896279069813</v>
          </cell>
        </row>
        <row r="1133">
          <cell r="E1133">
            <v>0.23058855813953527</v>
          </cell>
        </row>
        <row r="1134">
          <cell r="E1134">
            <v>0.23047815348837242</v>
          </cell>
        </row>
        <row r="1135">
          <cell r="E1135">
            <v>0.23036774883720978</v>
          </cell>
        </row>
        <row r="1136">
          <cell r="E1136">
            <v>0.23025734418604693</v>
          </cell>
        </row>
        <row r="1137">
          <cell r="E1137">
            <v>0.2301469395348843</v>
          </cell>
        </row>
        <row r="1138">
          <cell r="E1138">
            <v>0.23003653488372144</v>
          </cell>
        </row>
        <row r="1139">
          <cell r="E1139">
            <v>0.22992613023255881</v>
          </cell>
        </row>
        <row r="1140">
          <cell r="E1140">
            <v>0.22981572558139596</v>
          </cell>
        </row>
        <row r="1141">
          <cell r="E1141">
            <v>0.22970532093023333</v>
          </cell>
        </row>
        <row r="1142">
          <cell r="E1142">
            <v>0.22959491627907047</v>
          </cell>
        </row>
        <row r="1143">
          <cell r="E1143">
            <v>0.22948451162790784</v>
          </cell>
        </row>
        <row r="1144">
          <cell r="E1144">
            <v>0.22937410697674498</v>
          </cell>
        </row>
        <row r="1145">
          <cell r="E1145">
            <v>0.22926370232558235</v>
          </cell>
        </row>
        <row r="1146">
          <cell r="E1146">
            <v>0.2291532976744195</v>
          </cell>
        </row>
        <row r="1147">
          <cell r="E1147">
            <v>0.22904289302325664</v>
          </cell>
        </row>
        <row r="1148">
          <cell r="E1148">
            <v>0.22893248837209401</v>
          </cell>
        </row>
        <row r="1149">
          <cell r="E1149">
            <v>0.22882208372093116</v>
          </cell>
        </row>
        <row r="1150">
          <cell r="E1150">
            <v>0.22871167906976853</v>
          </cell>
        </row>
        <row r="1151">
          <cell r="E1151">
            <v>0.22860127441860567</v>
          </cell>
        </row>
        <row r="1152">
          <cell r="E1152">
            <v>0.22849086976744304</v>
          </cell>
        </row>
        <row r="1153">
          <cell r="E1153">
            <v>0.22838046511628018</v>
          </cell>
        </row>
        <row r="1154">
          <cell r="E1154">
            <v>0.22827006046511755</v>
          </cell>
        </row>
        <row r="1155">
          <cell r="E1155">
            <v>0.2281596558139547</v>
          </cell>
        </row>
        <row r="1156">
          <cell r="E1156">
            <v>0.22804925116279207</v>
          </cell>
        </row>
        <row r="1157">
          <cell r="E1157">
            <v>0.22793884651162921</v>
          </cell>
        </row>
        <row r="1158">
          <cell r="E1158">
            <v>0.22782844186046636</v>
          </cell>
        </row>
        <row r="1159">
          <cell r="E1159">
            <v>0.22771803720930373</v>
          </cell>
        </row>
        <row r="1160">
          <cell r="E1160">
            <v>0.22760763255814087</v>
          </cell>
        </row>
        <row r="1161">
          <cell r="E1161">
            <v>0.22749722790697824</v>
          </cell>
        </row>
        <row r="1162">
          <cell r="E1162">
            <v>0.22738682325581538</v>
          </cell>
        </row>
        <row r="1163">
          <cell r="E1163">
            <v>0.22727641860465275</v>
          </cell>
        </row>
        <row r="1164">
          <cell r="E1164">
            <v>0.2271660139534899</v>
          </cell>
        </row>
        <row r="1165">
          <cell r="E1165">
            <v>0.22705560930232727</v>
          </cell>
        </row>
        <row r="1166">
          <cell r="E1166">
            <v>0.22694520465116441</v>
          </cell>
        </row>
        <row r="1167">
          <cell r="E1167">
            <v>0.2268348</v>
          </cell>
        </row>
        <row r="1168">
          <cell r="E1168">
            <v>0.2292939357142858</v>
          </cell>
        </row>
        <row r="1169">
          <cell r="E1169">
            <v>0.23175307142857182</v>
          </cell>
        </row>
        <row r="1170">
          <cell r="E1170">
            <v>0.23421220714285762</v>
          </cell>
        </row>
        <row r="1171">
          <cell r="E1171">
            <v>0.23667134285714342</v>
          </cell>
        </row>
        <row r="1172">
          <cell r="E1172">
            <v>0.23913047857142922</v>
          </cell>
        </row>
        <row r="1173">
          <cell r="E1173">
            <v>0.24158961428571502</v>
          </cell>
        </row>
        <row r="1174">
          <cell r="E1174">
            <v>0.24404875000000081</v>
          </cell>
        </row>
        <row r="1175">
          <cell r="E1175">
            <v>0.24650788571428661</v>
          </cell>
        </row>
        <row r="1176">
          <cell r="E1176">
            <v>0.24896702142857241</v>
          </cell>
        </row>
        <row r="1177">
          <cell r="E1177">
            <v>0.25142615714285821</v>
          </cell>
        </row>
        <row r="1178">
          <cell r="E1178">
            <v>0.25388529285714423</v>
          </cell>
        </row>
        <row r="1179">
          <cell r="E1179">
            <v>0.25634442857143003</v>
          </cell>
        </row>
        <row r="1180">
          <cell r="E1180">
            <v>0.25880356428571583</v>
          </cell>
        </row>
        <row r="1181">
          <cell r="E1181">
            <v>0.26126270000000162</v>
          </cell>
        </row>
        <row r="1182">
          <cell r="E1182">
            <v>0.26372183571428742</v>
          </cell>
        </row>
        <row r="1183">
          <cell r="E1183">
            <v>0.26618097142857322</v>
          </cell>
        </row>
        <row r="1184">
          <cell r="E1184">
            <v>0.26864010714285902</v>
          </cell>
        </row>
        <row r="1185">
          <cell r="E1185">
            <v>0.27109924285714482</v>
          </cell>
        </row>
        <row r="1186">
          <cell r="E1186">
            <v>0.27355837857143062</v>
          </cell>
        </row>
        <row r="1187">
          <cell r="E1187">
            <v>0.27601751428571641</v>
          </cell>
        </row>
        <row r="1188">
          <cell r="E1188">
            <v>0.27847665000000243</v>
          </cell>
        </row>
        <row r="1189">
          <cell r="E1189">
            <v>0.28093578571428823</v>
          </cell>
        </row>
        <row r="1190">
          <cell r="E1190">
            <v>0.28339492142857403</v>
          </cell>
        </row>
        <row r="1191">
          <cell r="E1191">
            <v>0.28585405714285983</v>
          </cell>
        </row>
        <row r="1192">
          <cell r="E1192">
            <v>0.28831319285714563</v>
          </cell>
        </row>
        <row r="1193">
          <cell r="E1193">
            <v>0.29077232857143143</v>
          </cell>
        </row>
        <row r="1194">
          <cell r="E1194">
            <v>0.29323146428571722</v>
          </cell>
        </row>
        <row r="1195">
          <cell r="E1195">
            <v>0.29569059999999991</v>
          </cell>
        </row>
        <row r="1196">
          <cell r="E1196">
            <v>0.29767443548387096</v>
          </cell>
        </row>
        <row r="1197">
          <cell r="E1197">
            <v>0.29965827096774178</v>
          </cell>
        </row>
        <row r="1198">
          <cell r="E1198">
            <v>0.30164210645161282</v>
          </cell>
        </row>
        <row r="1199">
          <cell r="E1199">
            <v>0.30362594193548365</v>
          </cell>
        </row>
        <row r="1200">
          <cell r="E1200">
            <v>0.30560977741935469</v>
          </cell>
        </row>
        <row r="1201">
          <cell r="E1201">
            <v>0.30759361290322573</v>
          </cell>
        </row>
        <row r="1202">
          <cell r="E1202">
            <v>0.30957744838709655</v>
          </cell>
        </row>
        <row r="1203">
          <cell r="E1203">
            <v>0.3115612838709676</v>
          </cell>
        </row>
        <row r="1204">
          <cell r="E1204">
            <v>0.31354511935483864</v>
          </cell>
        </row>
        <row r="1205">
          <cell r="E1205">
            <v>0.31552895483870946</v>
          </cell>
        </row>
        <row r="1206">
          <cell r="E1206">
            <v>0.31751279032258051</v>
          </cell>
        </row>
        <row r="1207">
          <cell r="E1207">
            <v>0.31949662580645155</v>
          </cell>
        </row>
        <row r="1208">
          <cell r="E1208">
            <v>0.32148046129032237</v>
          </cell>
        </row>
        <row r="1209">
          <cell r="E1209">
            <v>0.32346429677419342</v>
          </cell>
        </row>
        <row r="1210">
          <cell r="E1210">
            <v>0.32544813225806424</v>
          </cell>
        </row>
        <row r="1211">
          <cell r="E1211">
            <v>0.32743196774193528</v>
          </cell>
        </row>
        <row r="1212">
          <cell r="E1212">
            <v>0.32941580322580633</v>
          </cell>
        </row>
        <row r="1213">
          <cell r="E1213">
            <v>0.33139963870967715</v>
          </cell>
        </row>
        <row r="1214">
          <cell r="E1214">
            <v>0.33338347419354819</v>
          </cell>
        </row>
        <row r="1215">
          <cell r="E1215">
            <v>0.33536730967741923</v>
          </cell>
        </row>
        <row r="1216">
          <cell r="E1216">
            <v>0.33735114516129006</v>
          </cell>
        </row>
        <row r="1217">
          <cell r="E1217">
            <v>0.3393349806451611</v>
          </cell>
        </row>
        <row r="1218">
          <cell r="E1218">
            <v>0.34131881612903192</v>
          </cell>
        </row>
        <row r="1219">
          <cell r="E1219">
            <v>0.34330265161290296</v>
          </cell>
        </row>
        <row r="1220">
          <cell r="E1220">
            <v>0.34528648709677401</v>
          </cell>
        </row>
        <row r="1221">
          <cell r="E1221">
            <v>0.34727032258064483</v>
          </cell>
        </row>
        <row r="1222">
          <cell r="E1222">
            <v>0.34925415806451587</v>
          </cell>
        </row>
        <row r="1223">
          <cell r="E1223">
            <v>0.35123799354838692</v>
          </cell>
        </row>
        <row r="1224">
          <cell r="E1224">
            <v>0.35322182903225774</v>
          </cell>
        </row>
        <row r="1225">
          <cell r="E1225">
            <v>0.35520566451612878</v>
          </cell>
        </row>
        <row r="1226">
          <cell r="E1226">
            <v>0.35718949999999983</v>
          </cell>
        </row>
        <row r="1227">
          <cell r="E1227">
            <v>0.35917333548387065</v>
          </cell>
        </row>
        <row r="1228">
          <cell r="E1228">
            <v>0.36115717096774169</v>
          </cell>
        </row>
        <row r="1229">
          <cell r="E1229">
            <v>0.36314100645161251</v>
          </cell>
        </row>
        <row r="1230">
          <cell r="E1230">
            <v>0.36512484193548356</v>
          </cell>
        </row>
        <row r="1231">
          <cell r="E1231">
            <v>0.3671086774193546</v>
          </cell>
        </row>
        <row r="1232">
          <cell r="E1232">
            <v>0.36909251290322542</v>
          </cell>
        </row>
        <row r="1233">
          <cell r="E1233">
            <v>0.37107634838709647</v>
          </cell>
        </row>
        <row r="1234">
          <cell r="E1234">
            <v>0.37306018387096751</v>
          </cell>
        </row>
        <row r="1235">
          <cell r="E1235">
            <v>0.37504401935483833</v>
          </cell>
        </row>
        <row r="1236">
          <cell r="E1236">
            <v>0.37702785483870938</v>
          </cell>
        </row>
        <row r="1237">
          <cell r="E1237">
            <v>0.3790116903225802</v>
          </cell>
        </row>
        <row r="1238">
          <cell r="E1238">
            <v>0.38099552580645124</v>
          </cell>
        </row>
        <row r="1239">
          <cell r="E1239">
            <v>0.38297936129032228</v>
          </cell>
        </row>
        <row r="1240">
          <cell r="E1240">
            <v>0.38496319677419311</v>
          </cell>
        </row>
        <row r="1241">
          <cell r="E1241">
            <v>0.38694703225806415</v>
          </cell>
        </row>
        <row r="1242">
          <cell r="E1242">
            <v>0.38893086774193519</v>
          </cell>
        </row>
        <row r="1243">
          <cell r="E1243">
            <v>0.39091470322580602</v>
          </cell>
        </row>
        <row r="1244">
          <cell r="E1244">
            <v>0.39289853870967706</v>
          </cell>
        </row>
        <row r="1245">
          <cell r="E1245">
            <v>0.3948823741935481</v>
          </cell>
        </row>
        <row r="1246">
          <cell r="E1246">
            <v>0.39686620967741892</v>
          </cell>
        </row>
        <row r="1247">
          <cell r="E1247">
            <v>0.39885004516128997</v>
          </cell>
        </row>
        <row r="1248">
          <cell r="E1248">
            <v>0.40083388064516079</v>
          </cell>
        </row>
        <row r="1249">
          <cell r="E1249">
            <v>0.40281771612903183</v>
          </cell>
        </row>
        <row r="1250">
          <cell r="E1250">
            <v>0.40480155161290288</v>
          </cell>
        </row>
        <row r="1251">
          <cell r="E1251">
            <v>0.4067853870967737</v>
          </cell>
        </row>
        <row r="1252">
          <cell r="E1252">
            <v>0.40876922258064474</v>
          </cell>
        </row>
        <row r="1253">
          <cell r="E1253">
            <v>0.41075305806451579</v>
          </cell>
        </row>
        <row r="1254">
          <cell r="E1254">
            <v>0.41273689354838661</v>
          </cell>
        </row>
        <row r="1255">
          <cell r="E1255">
            <v>0.41472072903225765</v>
          </cell>
        </row>
        <row r="1256">
          <cell r="E1256">
            <v>0.41670456451612869</v>
          </cell>
        </row>
        <row r="1257">
          <cell r="E1257">
            <v>0.41868839999999996</v>
          </cell>
        </row>
        <row r="1258">
          <cell r="E1258">
            <v>0.41399946666666665</v>
          </cell>
        </row>
        <row r="1259">
          <cell r="E1259">
            <v>0.40931053333333334</v>
          </cell>
        </row>
        <row r="1260">
          <cell r="E1260">
            <v>0.40462160000000003</v>
          </cell>
        </row>
        <row r="1261">
          <cell r="E1261">
            <v>0.39993266666666649</v>
          </cell>
        </row>
        <row r="1262">
          <cell r="E1262">
            <v>0.39524373333333318</v>
          </cell>
        </row>
        <row r="1263">
          <cell r="E1263">
            <v>0.39055479999999987</v>
          </cell>
        </row>
        <row r="1264">
          <cell r="E1264">
            <v>0.39194904736842084</v>
          </cell>
        </row>
        <row r="1265">
          <cell r="E1265">
            <v>0.39334329473684182</v>
          </cell>
        </row>
        <row r="1266">
          <cell r="E1266">
            <v>0.39473754210526302</v>
          </cell>
        </row>
        <row r="1267">
          <cell r="E1267">
            <v>0.39613178947368399</v>
          </cell>
        </row>
        <row r="1268">
          <cell r="E1268">
            <v>0.39752603684210497</v>
          </cell>
        </row>
        <row r="1269">
          <cell r="E1269">
            <v>0.39892028421052594</v>
          </cell>
        </row>
        <row r="1270">
          <cell r="E1270">
            <v>0.40031453157894692</v>
          </cell>
        </row>
        <row r="1271">
          <cell r="E1271">
            <v>0.40170877894736812</v>
          </cell>
        </row>
        <row r="1272">
          <cell r="E1272">
            <v>0.40310302631578909</v>
          </cell>
        </row>
        <row r="1273">
          <cell r="E1273">
            <v>0.40449727368421007</v>
          </cell>
        </row>
        <row r="1274">
          <cell r="E1274">
            <v>0.40589152105263104</v>
          </cell>
        </row>
        <row r="1275">
          <cell r="E1275">
            <v>0.40728576842105202</v>
          </cell>
        </row>
        <row r="1276">
          <cell r="E1276">
            <v>0.40868001578947322</v>
          </cell>
        </row>
        <row r="1277">
          <cell r="E1277">
            <v>0.41007426315789419</v>
          </cell>
        </row>
        <row r="1278">
          <cell r="E1278">
            <v>0.41146851052631517</v>
          </cell>
        </row>
        <row r="1279">
          <cell r="E1279">
            <v>0.41286275789473614</v>
          </cell>
        </row>
        <row r="1280">
          <cell r="E1280">
            <v>0.41425700526315712</v>
          </cell>
        </row>
        <row r="1281">
          <cell r="E1281">
            <v>0.41565125263157832</v>
          </cell>
        </row>
        <row r="1282">
          <cell r="E1282">
            <v>0.41704549999999996</v>
          </cell>
        </row>
        <row r="1283">
          <cell r="E1283">
            <v>0.41538052105263157</v>
          </cell>
        </row>
        <row r="1284">
          <cell r="E1284">
            <v>0.41371554210526318</v>
          </cell>
        </row>
        <row r="1285">
          <cell r="E1285">
            <v>0.41205056315789479</v>
          </cell>
        </row>
        <row r="1286">
          <cell r="E1286">
            <v>0.41038558421052662</v>
          </cell>
        </row>
        <row r="1287">
          <cell r="E1287">
            <v>0.40872060526315823</v>
          </cell>
        </row>
        <row r="1288">
          <cell r="E1288">
            <v>0.40705562631578984</v>
          </cell>
        </row>
        <row r="1289">
          <cell r="E1289">
            <v>0.40539064736842145</v>
          </cell>
        </row>
        <row r="1290">
          <cell r="E1290">
            <v>0.40372566842105306</v>
          </cell>
        </row>
        <row r="1291">
          <cell r="E1291">
            <v>0.40206068947368467</v>
          </cell>
        </row>
        <row r="1292">
          <cell r="E1292">
            <v>0.40039571052631651</v>
          </cell>
        </row>
        <row r="1293">
          <cell r="E1293">
            <v>0.39873073157894812</v>
          </cell>
        </row>
        <row r="1294">
          <cell r="E1294">
            <v>0.39706575263157973</v>
          </cell>
        </row>
        <row r="1295">
          <cell r="E1295">
            <v>0.39540077368421134</v>
          </cell>
        </row>
        <row r="1296">
          <cell r="E1296">
            <v>0.39373579473684295</v>
          </cell>
        </row>
        <row r="1297">
          <cell r="E1297">
            <v>0.39207081578947456</v>
          </cell>
        </row>
        <row r="1298">
          <cell r="E1298">
            <v>0.39040583684210639</v>
          </cell>
        </row>
        <row r="1299">
          <cell r="E1299">
            <v>0.388740857894738</v>
          </cell>
        </row>
        <row r="1300">
          <cell r="E1300">
            <v>0.38707587894736961</v>
          </cell>
        </row>
        <row r="1301">
          <cell r="E1301">
            <v>0.38541090000000011</v>
          </cell>
        </row>
        <row r="1302">
          <cell r="E1302">
            <v>0.3838859733333333</v>
          </cell>
        </row>
        <row r="1303">
          <cell r="E1303">
            <v>0.3823610466666667</v>
          </cell>
        </row>
        <row r="1304">
          <cell r="E1304">
            <v>0.38083611999999989</v>
          </cell>
        </row>
        <row r="1305">
          <cell r="E1305">
            <v>0.3793111933333333</v>
          </cell>
        </row>
        <row r="1306">
          <cell r="E1306">
            <v>0.37778626666666648</v>
          </cell>
        </row>
        <row r="1307">
          <cell r="E1307">
            <v>0.37626133999999989</v>
          </cell>
        </row>
        <row r="1308">
          <cell r="E1308">
            <v>0.37473641333333307</v>
          </cell>
        </row>
        <row r="1309">
          <cell r="E1309">
            <v>0.37321148666666626</v>
          </cell>
        </row>
        <row r="1310">
          <cell r="E1310">
            <v>0.37168655999999967</v>
          </cell>
        </row>
        <row r="1311">
          <cell r="E1311">
            <v>0.37016163333333285</v>
          </cell>
        </row>
        <row r="1312">
          <cell r="E1312">
            <v>0.36863670666666626</v>
          </cell>
        </row>
        <row r="1313">
          <cell r="E1313">
            <v>0.36711177999999944</v>
          </cell>
        </row>
        <row r="1314">
          <cell r="E1314">
            <v>0.36558685333333285</v>
          </cell>
        </row>
        <row r="1315">
          <cell r="E1315">
            <v>0.36406192666666604</v>
          </cell>
        </row>
        <row r="1316">
          <cell r="E1316">
            <v>0.36253700000000011</v>
          </cell>
        </row>
        <row r="1317">
          <cell r="E1317">
            <v>0.36023659302325584</v>
          </cell>
        </row>
        <row r="1318">
          <cell r="E1318">
            <v>0.35793618604651178</v>
          </cell>
        </row>
        <row r="1319">
          <cell r="E1319">
            <v>0.35563577906976751</v>
          </cell>
        </row>
        <row r="1320">
          <cell r="E1320">
            <v>0.35333537209302346</v>
          </cell>
        </row>
        <row r="1321">
          <cell r="E1321">
            <v>0.35103496511627919</v>
          </cell>
        </row>
        <row r="1322">
          <cell r="E1322">
            <v>0.34873455813953491</v>
          </cell>
        </row>
        <row r="1323">
          <cell r="E1323">
            <v>0.34643415116279086</v>
          </cell>
        </row>
        <row r="1324">
          <cell r="E1324">
            <v>0.34413374418604659</v>
          </cell>
        </row>
        <row r="1325">
          <cell r="E1325">
            <v>0.34183333720930253</v>
          </cell>
        </row>
        <row r="1326">
          <cell r="E1326">
            <v>0.33953293023255826</v>
          </cell>
        </row>
        <row r="1327">
          <cell r="E1327">
            <v>0.33723252325581421</v>
          </cell>
        </row>
        <row r="1328">
          <cell r="E1328">
            <v>0.33493211627906994</v>
          </cell>
        </row>
        <row r="1329">
          <cell r="E1329">
            <v>0.33263170930232588</v>
          </cell>
        </row>
        <row r="1330">
          <cell r="E1330">
            <v>0.33033130232558161</v>
          </cell>
        </row>
        <row r="1331">
          <cell r="E1331">
            <v>0.32803089534883756</v>
          </cell>
        </row>
        <row r="1332">
          <cell r="E1332">
            <v>0.32573048837209329</v>
          </cell>
        </row>
        <row r="1333">
          <cell r="E1333">
            <v>0.32343008139534923</v>
          </cell>
        </row>
        <row r="1334">
          <cell r="E1334">
            <v>0.32112967441860496</v>
          </cell>
        </row>
        <row r="1335">
          <cell r="E1335">
            <v>0.31882926744186069</v>
          </cell>
        </row>
        <row r="1336">
          <cell r="E1336">
            <v>0.31652886046511663</v>
          </cell>
        </row>
        <row r="1337">
          <cell r="E1337">
            <v>0.31422845348837236</v>
          </cell>
        </row>
        <row r="1338">
          <cell r="E1338">
            <v>0.31192804651162831</v>
          </cell>
        </row>
        <row r="1339">
          <cell r="E1339">
            <v>0.30962763953488404</v>
          </cell>
        </row>
        <row r="1340">
          <cell r="E1340">
            <v>0.30732723255813998</v>
          </cell>
        </row>
        <row r="1341">
          <cell r="E1341">
            <v>0.30502682558139571</v>
          </cell>
        </row>
        <row r="1342">
          <cell r="E1342">
            <v>0.30272641860465166</v>
          </cell>
        </row>
        <row r="1343">
          <cell r="E1343">
            <v>0.30042601162790739</v>
          </cell>
        </row>
        <row r="1344">
          <cell r="E1344">
            <v>0.29812560465116333</v>
          </cell>
        </row>
        <row r="1345">
          <cell r="E1345">
            <v>0.29582519767441906</v>
          </cell>
        </row>
        <row r="1346">
          <cell r="E1346">
            <v>0.29352479069767501</v>
          </cell>
        </row>
        <row r="1347">
          <cell r="E1347">
            <v>0.29122438372093074</v>
          </cell>
        </row>
        <row r="1348">
          <cell r="E1348">
            <v>0.28892397674418668</v>
          </cell>
        </row>
        <row r="1349">
          <cell r="E1349">
            <v>0.28662356976744241</v>
          </cell>
        </row>
        <row r="1350">
          <cell r="E1350">
            <v>0.28432316279069814</v>
          </cell>
        </row>
        <row r="1351">
          <cell r="E1351">
            <v>0.28202275581395408</v>
          </cell>
        </row>
        <row r="1352">
          <cell r="E1352">
            <v>0.27972234883720981</v>
          </cell>
        </row>
        <row r="1353">
          <cell r="E1353">
            <v>0.27742194186046576</v>
          </cell>
        </row>
        <row r="1354">
          <cell r="E1354">
            <v>0.27512153488372149</v>
          </cell>
        </row>
        <row r="1355">
          <cell r="E1355">
            <v>0.27282112790697743</v>
          </cell>
        </row>
        <row r="1356">
          <cell r="E1356">
            <v>0.27052072093023316</v>
          </cell>
        </row>
        <row r="1357">
          <cell r="E1357">
            <v>0.26822031395348911</v>
          </cell>
        </row>
        <row r="1358">
          <cell r="E1358">
            <v>0.26591990697674484</v>
          </cell>
        </row>
        <row r="1359">
          <cell r="E1359">
            <v>0.26361950000000012</v>
          </cell>
        </row>
        <row r="1360">
          <cell r="E1360">
            <v>0.2634025105263158</v>
          </cell>
        </row>
        <row r="1361">
          <cell r="E1361">
            <v>0.26318552105263171</v>
          </cell>
        </row>
        <row r="1362">
          <cell r="E1362">
            <v>0.2629685315789474</v>
          </cell>
        </row>
        <row r="1363">
          <cell r="E1363">
            <v>0.2627515421052633</v>
          </cell>
        </row>
        <row r="1364">
          <cell r="E1364">
            <v>0.26253455263157921</v>
          </cell>
        </row>
        <row r="1365">
          <cell r="E1365">
            <v>0.2623175631578949</v>
          </cell>
        </row>
        <row r="1366">
          <cell r="E1366">
            <v>0.2621005736842108</v>
          </cell>
        </row>
        <row r="1367">
          <cell r="E1367">
            <v>0.26188358421052649</v>
          </cell>
        </row>
        <row r="1368">
          <cell r="E1368">
            <v>0.2616665947368424</v>
          </cell>
        </row>
        <row r="1369">
          <cell r="E1369">
            <v>0.2614496052631583</v>
          </cell>
        </row>
        <row r="1370">
          <cell r="E1370">
            <v>0.26123261578947399</v>
          </cell>
        </row>
        <row r="1371">
          <cell r="E1371">
            <v>0.26101562631578989</v>
          </cell>
        </row>
        <row r="1372">
          <cell r="E1372">
            <v>0.26079863684210558</v>
          </cell>
        </row>
        <row r="1373">
          <cell r="E1373">
            <v>0.26058164736842149</v>
          </cell>
        </row>
        <row r="1374">
          <cell r="E1374">
            <v>0.26036465789473739</v>
          </cell>
        </row>
        <row r="1375">
          <cell r="E1375">
            <v>0.26014766842105308</v>
          </cell>
        </row>
        <row r="1376">
          <cell r="E1376">
            <v>0.25993067894736899</v>
          </cell>
        </row>
        <row r="1377">
          <cell r="E1377">
            <v>0.25971368947368467</v>
          </cell>
        </row>
        <row r="1378">
          <cell r="E1378">
            <v>0.25949669999999991</v>
          </cell>
        </row>
        <row r="1379">
          <cell r="E1379">
            <v>0.25763596521739118</v>
          </cell>
        </row>
        <row r="1380">
          <cell r="E1380">
            <v>0.25577523043478245</v>
          </cell>
        </row>
        <row r="1381">
          <cell r="E1381">
            <v>0.25391449565217394</v>
          </cell>
        </row>
        <row r="1382">
          <cell r="E1382">
            <v>0.25205376086956521</v>
          </cell>
        </row>
        <row r="1383">
          <cell r="E1383">
            <v>0.25019302608695648</v>
          </cell>
        </row>
        <row r="1384">
          <cell r="E1384">
            <v>0.24833229130434775</v>
          </cell>
        </row>
        <row r="1385">
          <cell r="E1385">
            <v>0.24647155652173902</v>
          </cell>
        </row>
        <row r="1386">
          <cell r="E1386">
            <v>0.24461082173913051</v>
          </cell>
        </row>
        <row r="1387">
          <cell r="E1387">
            <v>0.24275008695652178</v>
          </cell>
        </row>
        <row r="1388">
          <cell r="E1388">
            <v>0.24088935217391305</v>
          </cell>
        </row>
        <row r="1389">
          <cell r="E1389">
            <v>0.23902861739130432</v>
          </cell>
        </row>
        <row r="1390">
          <cell r="E1390">
            <v>0.23716788260869559</v>
          </cell>
        </row>
        <row r="1391">
          <cell r="E1391">
            <v>0.23530714782608708</v>
          </cell>
        </row>
        <row r="1392">
          <cell r="E1392">
            <v>0.23344641304347835</v>
          </cell>
        </row>
        <row r="1393">
          <cell r="E1393">
            <v>0.23158567826086962</v>
          </cell>
        </row>
        <row r="1394">
          <cell r="E1394">
            <v>0.22972494347826089</v>
          </cell>
        </row>
        <row r="1395">
          <cell r="E1395">
            <v>0.22786420869565216</v>
          </cell>
        </row>
        <row r="1396">
          <cell r="E1396">
            <v>0.22600347391304343</v>
          </cell>
        </row>
        <row r="1397">
          <cell r="E1397">
            <v>0.22414273913043492</v>
          </cell>
        </row>
        <row r="1398">
          <cell r="E1398">
            <v>0.22228200434782619</v>
          </cell>
        </row>
        <row r="1399">
          <cell r="E1399">
            <v>0.22042126956521746</v>
          </cell>
        </row>
        <row r="1400">
          <cell r="E1400">
            <v>0.21856053478260873</v>
          </cell>
        </row>
        <row r="1401">
          <cell r="E1401">
            <v>0.2166998</v>
          </cell>
        </row>
        <row r="1402">
          <cell r="E1402">
            <v>0.2161491566666669</v>
          </cell>
        </row>
        <row r="1403">
          <cell r="E1403">
            <v>0.21559851333333357</v>
          </cell>
        </row>
        <row r="1404">
          <cell r="E1404">
            <v>0.21504787000000025</v>
          </cell>
        </row>
        <row r="1405">
          <cell r="E1405">
            <v>0.21449722666666715</v>
          </cell>
        </row>
        <row r="1406">
          <cell r="E1406">
            <v>0.21394658333333383</v>
          </cell>
        </row>
        <row r="1407">
          <cell r="E1407">
            <v>0.21339594000000051</v>
          </cell>
        </row>
        <row r="1408">
          <cell r="E1408">
            <v>0.21284529666666741</v>
          </cell>
        </row>
        <row r="1409">
          <cell r="E1409">
            <v>0.21229465333333408</v>
          </cell>
        </row>
        <row r="1410">
          <cell r="E1410">
            <v>0.21174401000000076</v>
          </cell>
        </row>
        <row r="1411">
          <cell r="E1411">
            <v>0.21119336666666744</v>
          </cell>
        </row>
        <row r="1412">
          <cell r="E1412">
            <v>0.21064272333333434</v>
          </cell>
        </row>
        <row r="1413">
          <cell r="E1413">
            <v>0.21009208000000101</v>
          </cell>
        </row>
        <row r="1414">
          <cell r="E1414">
            <v>0.20954143666666769</v>
          </cell>
        </row>
        <row r="1415">
          <cell r="E1415">
            <v>0.20899079333333459</v>
          </cell>
        </row>
        <row r="1416">
          <cell r="E1416">
            <v>0.20844015000000127</v>
          </cell>
        </row>
        <row r="1417">
          <cell r="E1417">
            <v>0.20788950666666794</v>
          </cell>
        </row>
        <row r="1418">
          <cell r="E1418">
            <v>0.20733886333333484</v>
          </cell>
        </row>
        <row r="1419">
          <cell r="E1419">
            <v>0.20678822000000152</v>
          </cell>
        </row>
        <row r="1420">
          <cell r="E1420">
            <v>0.2062375766666682</v>
          </cell>
        </row>
        <row r="1421">
          <cell r="E1421">
            <v>0.2056869333333351</v>
          </cell>
        </row>
        <row r="1422">
          <cell r="E1422">
            <v>0.20513629000000178</v>
          </cell>
        </row>
        <row r="1423">
          <cell r="E1423">
            <v>0.20458564666666845</v>
          </cell>
        </row>
        <row r="1424">
          <cell r="E1424">
            <v>0.20403500333333513</v>
          </cell>
        </row>
        <row r="1425">
          <cell r="E1425">
            <v>0.20348436000000203</v>
          </cell>
        </row>
        <row r="1426">
          <cell r="E1426">
            <v>0.20293371666666871</v>
          </cell>
        </row>
        <row r="1427">
          <cell r="E1427">
            <v>0.20238307333333538</v>
          </cell>
        </row>
        <row r="1428">
          <cell r="E1428">
            <v>0.20183243000000228</v>
          </cell>
        </row>
        <row r="1429">
          <cell r="E1429">
            <v>0.20128178666666896</v>
          </cell>
        </row>
        <row r="1430">
          <cell r="E1430">
            <v>0.20073114333333564</v>
          </cell>
        </row>
        <row r="1431">
          <cell r="E1431">
            <v>0.20018049999999987</v>
          </cell>
        </row>
        <row r="1432">
          <cell r="E1432">
            <v>0.20006393684210533</v>
          </cell>
        </row>
        <row r="1433">
          <cell r="E1433">
            <v>0.19994737368421056</v>
          </cell>
        </row>
        <row r="1434">
          <cell r="E1434">
            <v>0.19983081052631579</v>
          </cell>
        </row>
        <row r="1435">
          <cell r="E1435">
            <v>0.19971424736842125</v>
          </cell>
        </row>
        <row r="1436">
          <cell r="E1436">
            <v>0.19959768421052648</v>
          </cell>
        </row>
        <row r="1437">
          <cell r="E1437">
            <v>0.19948112105263172</v>
          </cell>
        </row>
        <row r="1438">
          <cell r="E1438">
            <v>0.19936455789473717</v>
          </cell>
        </row>
        <row r="1439">
          <cell r="E1439">
            <v>0.1992479947368424</v>
          </cell>
        </row>
        <row r="1440">
          <cell r="E1440">
            <v>0.19913143157894764</v>
          </cell>
        </row>
        <row r="1441">
          <cell r="E1441">
            <v>0.19901486842105309</v>
          </cell>
        </row>
        <row r="1442">
          <cell r="E1442">
            <v>0.19889830526315833</v>
          </cell>
        </row>
        <row r="1443">
          <cell r="E1443">
            <v>0.19878174210526378</v>
          </cell>
        </row>
        <row r="1444">
          <cell r="E1444">
            <v>0.19866517894736901</v>
          </cell>
        </row>
        <row r="1445">
          <cell r="E1445">
            <v>0.19854861578947425</v>
          </cell>
        </row>
        <row r="1446">
          <cell r="E1446">
            <v>0.1984320526315797</v>
          </cell>
        </row>
        <row r="1447">
          <cell r="E1447">
            <v>0.19831548947368494</v>
          </cell>
        </row>
        <row r="1448">
          <cell r="E1448">
            <v>0.19819892631579017</v>
          </cell>
        </row>
        <row r="1449">
          <cell r="E1449">
            <v>0.19808236315789562</v>
          </cell>
        </row>
        <row r="1450">
          <cell r="E1450">
            <v>0.19796580000000086</v>
          </cell>
        </row>
        <row r="1451">
          <cell r="E1451">
            <v>0.19784923684210609</v>
          </cell>
        </row>
        <row r="1452">
          <cell r="E1452">
            <v>0.19773267368421155</v>
          </cell>
        </row>
        <row r="1453">
          <cell r="E1453">
            <v>0.19761611052631678</v>
          </cell>
        </row>
        <row r="1454">
          <cell r="E1454">
            <v>0.19749954736842201</v>
          </cell>
        </row>
        <row r="1455">
          <cell r="E1455">
            <v>0.19738298421052747</v>
          </cell>
        </row>
        <row r="1456">
          <cell r="E1456">
            <v>0.1972664210526327</v>
          </cell>
        </row>
        <row r="1457">
          <cell r="E1457">
            <v>0.19714985789473793</v>
          </cell>
        </row>
        <row r="1458">
          <cell r="E1458">
            <v>0.19703329473684339</v>
          </cell>
        </row>
        <row r="1459">
          <cell r="E1459">
            <v>0.19691673157894862</v>
          </cell>
        </row>
        <row r="1460">
          <cell r="E1460">
            <v>0.19680016842105408</v>
          </cell>
        </row>
        <row r="1461">
          <cell r="E1461">
            <v>0.19668360526315931</v>
          </cell>
        </row>
        <row r="1462">
          <cell r="E1462">
            <v>0.19656704210526454</v>
          </cell>
        </row>
        <row r="1463">
          <cell r="E1463">
            <v>0.19645047894737</v>
          </cell>
        </row>
        <row r="1464">
          <cell r="E1464">
            <v>0.19633391578947523</v>
          </cell>
        </row>
        <row r="1465">
          <cell r="E1465">
            <v>0.19621735263158047</v>
          </cell>
        </row>
        <row r="1466">
          <cell r="E1466">
            <v>0.19610078947368592</v>
          </cell>
        </row>
        <row r="1467">
          <cell r="E1467">
            <v>0.19598422631579115</v>
          </cell>
        </row>
        <row r="1468">
          <cell r="E1468">
            <v>0.19586766315789639</v>
          </cell>
        </row>
        <row r="1469">
          <cell r="E1469">
            <v>0.19575109999999984</v>
          </cell>
        </row>
        <row r="1470">
          <cell r="E1470">
            <v>0.19702979333333337</v>
          </cell>
        </row>
        <row r="1471">
          <cell r="E1471">
            <v>0.19830848666666689</v>
          </cell>
        </row>
        <row r="1472">
          <cell r="E1472">
            <v>0.1995871800000002</v>
          </cell>
        </row>
        <row r="1473">
          <cell r="E1473">
            <v>0.20086587333333372</v>
          </cell>
        </row>
        <row r="1474">
          <cell r="E1474">
            <v>0.20214456666666702</v>
          </cell>
        </row>
        <row r="1475">
          <cell r="E1475">
            <v>0.20342326000000055</v>
          </cell>
        </row>
        <row r="1476">
          <cell r="E1476">
            <v>0.20470195333333385</v>
          </cell>
        </row>
        <row r="1477">
          <cell r="E1477">
            <v>0.20598064666666738</v>
          </cell>
        </row>
        <row r="1478">
          <cell r="E1478">
            <v>0.20725934000000068</v>
          </cell>
        </row>
        <row r="1479">
          <cell r="E1479">
            <v>0.20853803333333421</v>
          </cell>
        </row>
        <row r="1480">
          <cell r="E1480">
            <v>0.20981672666666751</v>
          </cell>
        </row>
        <row r="1481">
          <cell r="E1481">
            <v>0.21109542000000103</v>
          </cell>
        </row>
        <row r="1482">
          <cell r="E1482">
            <v>0.21237411333333434</v>
          </cell>
        </row>
        <row r="1483">
          <cell r="E1483">
            <v>0.21365280666666786</v>
          </cell>
        </row>
        <row r="1484">
          <cell r="E1484">
            <v>0.21493149999999983</v>
          </cell>
        </row>
        <row r="1485">
          <cell r="E1485">
            <v>0.21574283720930221</v>
          </cell>
        </row>
        <row r="1486">
          <cell r="E1486">
            <v>0.21655417441860458</v>
          </cell>
        </row>
        <row r="1487">
          <cell r="E1487">
            <v>0.21736551162790696</v>
          </cell>
        </row>
        <row r="1488">
          <cell r="E1488">
            <v>0.21817684883720934</v>
          </cell>
        </row>
        <row r="1489">
          <cell r="E1489">
            <v>0.21898818604651149</v>
          </cell>
        </row>
        <row r="1490">
          <cell r="E1490">
            <v>0.21979952325581387</v>
          </cell>
        </row>
        <row r="1491">
          <cell r="E1491">
            <v>0.22061086046511624</v>
          </cell>
        </row>
        <row r="1492">
          <cell r="E1492">
            <v>0.22142219767441862</v>
          </cell>
        </row>
        <row r="1493">
          <cell r="E1493">
            <v>0.222233534883721</v>
          </cell>
        </row>
        <row r="1494">
          <cell r="E1494">
            <v>0.22304487209302337</v>
          </cell>
        </row>
        <row r="1495">
          <cell r="E1495">
            <v>0.22385620930232553</v>
          </cell>
        </row>
        <row r="1496">
          <cell r="E1496">
            <v>0.2246675465116279</v>
          </cell>
        </row>
        <row r="1497">
          <cell r="E1497">
            <v>0.22547888372093028</v>
          </cell>
        </row>
        <row r="1498">
          <cell r="E1498">
            <v>0.22629022093023266</v>
          </cell>
        </row>
        <row r="1499">
          <cell r="E1499">
            <v>0.22710155813953503</v>
          </cell>
        </row>
        <row r="1500">
          <cell r="E1500">
            <v>0.22791289534883741</v>
          </cell>
        </row>
        <row r="1501">
          <cell r="E1501">
            <v>0.22872423255813956</v>
          </cell>
        </row>
        <row r="1502">
          <cell r="E1502">
            <v>0.22953556976744194</v>
          </cell>
        </row>
        <row r="1503">
          <cell r="E1503">
            <v>0.23034690697674431</v>
          </cell>
        </row>
        <row r="1504">
          <cell r="E1504">
            <v>0.23115824418604669</v>
          </cell>
        </row>
        <row r="1505">
          <cell r="E1505">
            <v>0.23196958139534907</v>
          </cell>
        </row>
        <row r="1506">
          <cell r="E1506">
            <v>0.23278091860465144</v>
          </cell>
        </row>
        <row r="1507">
          <cell r="E1507">
            <v>0.2335922558139536</v>
          </cell>
        </row>
        <row r="1508">
          <cell r="E1508">
            <v>0.23440359302325597</v>
          </cell>
        </row>
        <row r="1509">
          <cell r="E1509">
            <v>0.23521493023255835</v>
          </cell>
        </row>
        <row r="1510">
          <cell r="E1510">
            <v>0.23602626744186073</v>
          </cell>
        </row>
        <row r="1511">
          <cell r="E1511">
            <v>0.2368376046511631</v>
          </cell>
        </row>
        <row r="1512">
          <cell r="E1512">
            <v>0.23764894186046526</v>
          </cell>
        </row>
        <row r="1513">
          <cell r="E1513">
            <v>0.23846027906976763</v>
          </cell>
        </row>
        <row r="1514">
          <cell r="E1514">
            <v>0.23927161627907001</v>
          </cell>
        </row>
        <row r="1515">
          <cell r="E1515">
            <v>0.24008295348837239</v>
          </cell>
        </row>
        <row r="1516">
          <cell r="E1516">
            <v>0.24089429069767476</v>
          </cell>
        </row>
        <row r="1517">
          <cell r="E1517">
            <v>0.24170562790697714</v>
          </cell>
        </row>
        <row r="1518">
          <cell r="E1518">
            <v>0.24251696511627929</v>
          </cell>
        </row>
        <row r="1519">
          <cell r="E1519">
            <v>0.24332830232558167</v>
          </cell>
        </row>
        <row r="1520">
          <cell r="E1520">
            <v>0.24413963953488405</v>
          </cell>
        </row>
        <row r="1521">
          <cell r="E1521">
            <v>0.24495097674418642</v>
          </cell>
        </row>
        <row r="1522">
          <cell r="E1522">
            <v>0.2457623139534888</v>
          </cell>
        </row>
        <row r="1523">
          <cell r="E1523">
            <v>0.24657365116279117</v>
          </cell>
        </row>
        <row r="1524">
          <cell r="E1524">
            <v>0.24738498837209333</v>
          </cell>
        </row>
        <row r="1525">
          <cell r="E1525">
            <v>0.2481963255813957</v>
          </cell>
        </row>
        <row r="1526">
          <cell r="E1526">
            <v>0.24900766279069808</v>
          </cell>
        </row>
        <row r="1527">
          <cell r="E1527">
            <v>0.24981900000000001</v>
          </cell>
        </row>
        <row r="1528">
          <cell r="E1528">
            <v>0.25036210869565201</v>
          </cell>
        </row>
        <row r="1529">
          <cell r="E1529">
            <v>0.25090521739130422</v>
          </cell>
        </row>
        <row r="1530">
          <cell r="E1530">
            <v>0.25144832608695622</v>
          </cell>
        </row>
        <row r="1531">
          <cell r="E1531">
            <v>0.25199143478260844</v>
          </cell>
        </row>
        <row r="1532">
          <cell r="E1532">
            <v>0.25253454347826043</v>
          </cell>
        </row>
        <row r="1533">
          <cell r="E1533">
            <v>0.25307765217391265</v>
          </cell>
        </row>
        <row r="1534">
          <cell r="E1534">
            <v>0.25362076086956464</v>
          </cell>
        </row>
        <row r="1535">
          <cell r="E1535">
            <v>0.25416386956521686</v>
          </cell>
        </row>
        <row r="1536">
          <cell r="E1536">
            <v>0.25470697826086885</v>
          </cell>
        </row>
        <row r="1537">
          <cell r="E1537">
            <v>0.25525008695652107</v>
          </cell>
        </row>
        <row r="1538">
          <cell r="E1538">
            <v>0.25579319565217307</v>
          </cell>
        </row>
        <row r="1539">
          <cell r="E1539">
            <v>0.25633630434782528</v>
          </cell>
        </row>
        <row r="1540">
          <cell r="E1540">
            <v>0.25687941304347728</v>
          </cell>
        </row>
        <row r="1541">
          <cell r="E1541">
            <v>0.2574225217391295</v>
          </cell>
        </row>
        <row r="1542">
          <cell r="E1542">
            <v>0.25796563043478149</v>
          </cell>
        </row>
        <row r="1543">
          <cell r="E1543">
            <v>0.25850873913043371</v>
          </cell>
        </row>
        <row r="1544">
          <cell r="E1544">
            <v>0.2590518478260857</v>
          </cell>
        </row>
        <row r="1545">
          <cell r="E1545">
            <v>0.25959495652173792</v>
          </cell>
        </row>
        <row r="1546">
          <cell r="E1546">
            <v>0.26013806521738991</v>
          </cell>
        </row>
        <row r="1547">
          <cell r="E1547">
            <v>0.26068117391304213</v>
          </cell>
        </row>
        <row r="1548">
          <cell r="E1548">
            <v>0.26122428260869435</v>
          </cell>
        </row>
        <row r="1549">
          <cell r="E1549">
            <v>0.26176739130434634</v>
          </cell>
        </row>
        <row r="1550">
          <cell r="E1550">
            <v>0.26231049999999856</v>
          </cell>
        </row>
        <row r="1551">
          <cell r="E1551">
            <v>0.26285360869565055</v>
          </cell>
        </row>
        <row r="1552">
          <cell r="E1552">
            <v>0.26339671739130277</v>
          </cell>
        </row>
        <row r="1553">
          <cell r="E1553">
            <v>0.26393982608695477</v>
          </cell>
        </row>
        <row r="1554">
          <cell r="E1554">
            <v>0.26448293478260698</v>
          </cell>
        </row>
        <row r="1555">
          <cell r="E1555">
            <v>0.26502604347825898</v>
          </cell>
        </row>
        <row r="1556">
          <cell r="E1556">
            <v>0.26556915217391119</v>
          </cell>
        </row>
        <row r="1557">
          <cell r="E1557">
            <v>0.26611226086956319</v>
          </cell>
        </row>
        <row r="1558">
          <cell r="E1558">
            <v>0.26665536956521541</v>
          </cell>
        </row>
        <row r="1559">
          <cell r="E1559">
            <v>0.2671984782608674</v>
          </cell>
        </row>
        <row r="1560">
          <cell r="E1560">
            <v>0.26774158695651962</v>
          </cell>
        </row>
        <row r="1561">
          <cell r="E1561">
            <v>0.26828469565217161</v>
          </cell>
        </row>
        <row r="1562">
          <cell r="E1562">
            <v>0.26882780434782383</v>
          </cell>
        </row>
        <row r="1563">
          <cell r="E1563">
            <v>0.26937091304347582</v>
          </cell>
        </row>
        <row r="1564">
          <cell r="E1564">
            <v>0.26991402173912804</v>
          </cell>
        </row>
        <row r="1565">
          <cell r="E1565">
            <v>0.27045713043478004</v>
          </cell>
        </row>
        <row r="1566">
          <cell r="E1566">
            <v>0.27100023913043225</v>
          </cell>
        </row>
        <row r="1567">
          <cell r="E1567">
            <v>0.27154334782608425</v>
          </cell>
        </row>
        <row r="1568">
          <cell r="E1568">
            <v>0.27208645652173646</v>
          </cell>
        </row>
        <row r="1569">
          <cell r="E1569">
            <v>0.27262956521738846</v>
          </cell>
        </row>
        <row r="1570">
          <cell r="E1570">
            <v>0.27317267391304068</v>
          </cell>
        </row>
        <row r="1571">
          <cell r="E1571">
            <v>0.27371578260869267</v>
          </cell>
        </row>
        <row r="1572">
          <cell r="E1572">
            <v>0.27425889130434489</v>
          </cell>
        </row>
        <row r="1573">
          <cell r="E1573">
            <v>0.27480199999999999</v>
          </cell>
        </row>
        <row r="1574">
          <cell r="E1574">
            <v>0.27792061333333318</v>
          </cell>
        </row>
        <row r="1575">
          <cell r="E1575">
            <v>0.28103922666666659</v>
          </cell>
        </row>
        <row r="1576">
          <cell r="E1576">
            <v>0.28415783999999977</v>
          </cell>
        </row>
        <row r="1577">
          <cell r="E1577">
            <v>0.28727645333333318</v>
          </cell>
        </row>
        <row r="1578">
          <cell r="E1578">
            <v>0.29039506666666659</v>
          </cell>
        </row>
        <row r="1579">
          <cell r="E1579">
            <v>0.29351367999999978</v>
          </cell>
        </row>
        <row r="1580">
          <cell r="E1580">
            <v>0.29663229333333319</v>
          </cell>
        </row>
        <row r="1581">
          <cell r="E1581">
            <v>0.29975090666666637</v>
          </cell>
        </row>
        <row r="1582">
          <cell r="E1582">
            <v>0.30286951999999978</v>
          </cell>
        </row>
        <row r="1583">
          <cell r="E1583">
            <v>0.30598813333333297</v>
          </cell>
        </row>
        <row r="1584">
          <cell r="E1584">
            <v>0.30910674666666638</v>
          </cell>
        </row>
        <row r="1585">
          <cell r="E1585">
            <v>0.31222535999999979</v>
          </cell>
        </row>
        <row r="1586">
          <cell r="E1586">
            <v>0.31534397333333297</v>
          </cell>
        </row>
        <row r="1587">
          <cell r="E1587">
            <v>0.31846258666666638</v>
          </cell>
        </row>
        <row r="1588">
          <cell r="E1588">
            <v>0.32158119999999957</v>
          </cell>
        </row>
        <row r="1589">
          <cell r="E1589">
            <v>0.32469981333333298</v>
          </cell>
        </row>
        <row r="1590">
          <cell r="E1590">
            <v>0.32781842666666616</v>
          </cell>
        </row>
        <row r="1591">
          <cell r="E1591">
            <v>0.33093703999999957</v>
          </cell>
        </row>
        <row r="1592">
          <cell r="E1592">
            <v>0.33405565333333298</v>
          </cell>
        </row>
        <row r="1593">
          <cell r="E1593">
            <v>0.33717426666666617</v>
          </cell>
        </row>
        <row r="1594">
          <cell r="E1594">
            <v>0.34029287999999958</v>
          </cell>
        </row>
        <row r="1595">
          <cell r="E1595">
            <v>0.34341149333333276</v>
          </cell>
        </row>
        <row r="1596">
          <cell r="E1596">
            <v>0.34653010666666617</v>
          </cell>
        </row>
        <row r="1597">
          <cell r="E1597">
            <v>0.34964871999999936</v>
          </cell>
        </row>
        <row r="1598">
          <cell r="E1598">
            <v>0.35276733333333277</v>
          </cell>
        </row>
        <row r="1599">
          <cell r="E1599">
            <v>0.35588594666666618</v>
          </cell>
        </row>
        <row r="1600">
          <cell r="E1600">
            <v>0.35900455999999936</v>
          </cell>
        </row>
        <row r="1601">
          <cell r="E1601">
            <v>0.36212317333333277</v>
          </cell>
        </row>
        <row r="1602">
          <cell r="E1602">
            <v>0.36524178666666596</v>
          </cell>
        </row>
        <row r="1603">
          <cell r="E1603">
            <v>0.36836039999999937</v>
          </cell>
        </row>
        <row r="1604">
          <cell r="E1604">
            <v>0.37147901333333255</v>
          </cell>
        </row>
        <row r="1605">
          <cell r="E1605">
            <v>0.37459762666666596</v>
          </cell>
        </row>
        <row r="1606">
          <cell r="E1606">
            <v>0.37771623999999937</v>
          </cell>
        </row>
        <row r="1607">
          <cell r="E1607">
            <v>0.38083485333333256</v>
          </cell>
        </row>
        <row r="1608">
          <cell r="E1608">
            <v>0.38395346666666597</v>
          </cell>
        </row>
        <row r="1609">
          <cell r="E1609">
            <v>0.38707207999999915</v>
          </cell>
        </row>
        <row r="1610">
          <cell r="E1610">
            <v>0.39019069333333256</v>
          </cell>
        </row>
        <row r="1611">
          <cell r="E1611">
            <v>0.39330930666666597</v>
          </cell>
        </row>
        <row r="1612">
          <cell r="E1612">
            <v>0.39642791999999916</v>
          </cell>
        </row>
        <row r="1613">
          <cell r="E1613">
            <v>0.39954653333333257</v>
          </cell>
        </row>
        <row r="1614">
          <cell r="E1614">
            <v>0.40266514666666575</v>
          </cell>
        </row>
        <row r="1615">
          <cell r="E1615">
            <v>0.40578375999999916</v>
          </cell>
        </row>
        <row r="1616">
          <cell r="E1616">
            <v>0.40890237333333235</v>
          </cell>
        </row>
        <row r="1617">
          <cell r="E1617">
            <v>0.41202098666666576</v>
          </cell>
        </row>
        <row r="1618">
          <cell r="E1618">
            <v>0.41513960000000005</v>
          </cell>
        </row>
        <row r="1619">
          <cell r="E1619">
            <v>0.41689133684210522</v>
          </cell>
        </row>
        <row r="1620">
          <cell r="E1620">
            <v>0.41864307368421039</v>
          </cell>
        </row>
        <row r="1621">
          <cell r="E1621">
            <v>0.42039481052631555</v>
          </cell>
        </row>
        <row r="1622">
          <cell r="E1622">
            <v>0.42214654736842072</v>
          </cell>
        </row>
        <row r="1623">
          <cell r="E1623">
            <v>0.42389828421052589</v>
          </cell>
        </row>
        <row r="1624">
          <cell r="E1624">
            <v>0.42565002105263106</v>
          </cell>
        </row>
        <row r="1625">
          <cell r="E1625">
            <v>0.42740175789473622</v>
          </cell>
        </row>
        <row r="1626">
          <cell r="E1626">
            <v>0.42915349473684139</v>
          </cell>
        </row>
        <row r="1627">
          <cell r="E1627">
            <v>0.43090523157894656</v>
          </cell>
        </row>
        <row r="1628">
          <cell r="E1628">
            <v>0.43265696842105172</v>
          </cell>
        </row>
        <row r="1629">
          <cell r="E1629">
            <v>0.43440870526315689</v>
          </cell>
        </row>
        <row r="1630">
          <cell r="E1630">
            <v>0.43616044210526206</v>
          </cell>
        </row>
        <row r="1631">
          <cell r="E1631">
            <v>0.43791217894736723</v>
          </cell>
        </row>
        <row r="1632">
          <cell r="E1632">
            <v>0.43966391578947239</v>
          </cell>
        </row>
        <row r="1633">
          <cell r="E1633">
            <v>0.44141565263157756</v>
          </cell>
        </row>
        <row r="1634">
          <cell r="E1634">
            <v>0.44316738947368273</v>
          </cell>
        </row>
        <row r="1635">
          <cell r="E1635">
            <v>0.44491912631578789</v>
          </cell>
        </row>
        <row r="1636">
          <cell r="E1636">
            <v>0.44667086315789306</v>
          </cell>
        </row>
        <row r="1637">
          <cell r="E1637">
            <v>0.44842259999999823</v>
          </cell>
        </row>
        <row r="1638">
          <cell r="E1638">
            <v>0.4501743368421034</v>
          </cell>
        </row>
        <row r="1639">
          <cell r="E1639">
            <v>0.45192607368420856</v>
          </cell>
        </row>
        <row r="1640">
          <cell r="E1640">
            <v>0.45367781052631373</v>
          </cell>
        </row>
        <row r="1641">
          <cell r="E1641">
            <v>0.4554295473684189</v>
          </cell>
        </row>
        <row r="1642">
          <cell r="E1642">
            <v>0.45718128421052406</v>
          </cell>
        </row>
        <row r="1643">
          <cell r="E1643">
            <v>0.45893302105262923</v>
          </cell>
        </row>
        <row r="1644">
          <cell r="E1644">
            <v>0.4606847578947344</v>
          </cell>
        </row>
        <row r="1645">
          <cell r="E1645">
            <v>0.46243649473683979</v>
          </cell>
        </row>
        <row r="1646">
          <cell r="E1646">
            <v>0.46418823157894495</v>
          </cell>
        </row>
        <row r="1647">
          <cell r="E1647">
            <v>0.46593996842105012</v>
          </cell>
        </row>
        <row r="1648">
          <cell r="E1648">
            <v>0.46769170526315529</v>
          </cell>
        </row>
        <row r="1649">
          <cell r="E1649">
            <v>0.46944344210526046</v>
          </cell>
        </row>
        <row r="1650">
          <cell r="E1650">
            <v>0.47119517894736562</v>
          </cell>
        </row>
        <row r="1651">
          <cell r="E1651">
            <v>0.47294691578947079</v>
          </cell>
        </row>
        <row r="1652">
          <cell r="E1652">
            <v>0.47469865263157596</v>
          </cell>
        </row>
        <row r="1653">
          <cell r="E1653">
            <v>0.47645038947368112</v>
          </cell>
        </row>
        <row r="1654">
          <cell r="E1654">
            <v>0.47820212631578629</v>
          </cell>
        </row>
        <row r="1655">
          <cell r="E1655">
            <v>0.47995386315789146</v>
          </cell>
        </row>
        <row r="1656">
          <cell r="E1656">
            <v>0.48170559999999996</v>
          </cell>
        </row>
        <row r="1657">
          <cell r="E1657">
            <v>0.47905324137931027</v>
          </cell>
        </row>
        <row r="1658">
          <cell r="E1658">
            <v>0.47640088275862058</v>
          </cell>
        </row>
        <row r="1659">
          <cell r="E1659">
            <v>0.47374852413793089</v>
          </cell>
        </row>
        <row r="1660">
          <cell r="E1660">
            <v>0.47109616551724121</v>
          </cell>
        </row>
        <row r="1661">
          <cell r="E1661">
            <v>0.46844380689655152</v>
          </cell>
        </row>
        <row r="1662">
          <cell r="E1662">
            <v>0.46579144827586183</v>
          </cell>
        </row>
        <row r="1663">
          <cell r="E1663">
            <v>0.46313908965517192</v>
          </cell>
        </row>
        <row r="1664">
          <cell r="E1664">
            <v>0.46048673103448223</v>
          </cell>
        </row>
        <row r="1665">
          <cell r="E1665">
            <v>0.45783437241379255</v>
          </cell>
        </row>
        <row r="1666">
          <cell r="E1666">
            <v>0.45518201379310286</v>
          </cell>
        </row>
        <row r="1667">
          <cell r="E1667">
            <v>0.45252965517241317</v>
          </cell>
        </row>
        <row r="1668">
          <cell r="E1668">
            <v>0.44987729655172348</v>
          </cell>
        </row>
        <row r="1669">
          <cell r="E1669">
            <v>0.44722493793103379</v>
          </cell>
        </row>
        <row r="1670">
          <cell r="E1670">
            <v>0.44457257931034411</v>
          </cell>
        </row>
        <row r="1671">
          <cell r="E1671">
            <v>0.44192022068965442</v>
          </cell>
        </row>
        <row r="1672">
          <cell r="E1672">
            <v>0.43926786206896473</v>
          </cell>
        </row>
        <row r="1673">
          <cell r="E1673">
            <v>0.43661550344827482</v>
          </cell>
        </row>
        <row r="1674">
          <cell r="E1674">
            <v>0.43396314482758513</v>
          </cell>
        </row>
        <row r="1675">
          <cell r="E1675">
            <v>0.43131078620689545</v>
          </cell>
        </row>
        <row r="1676">
          <cell r="E1676">
            <v>0.42865842758620576</v>
          </cell>
        </row>
        <row r="1677">
          <cell r="E1677">
            <v>0.42600606896551607</v>
          </cell>
        </row>
        <row r="1678">
          <cell r="E1678">
            <v>0.42335371034482638</v>
          </cell>
        </row>
        <row r="1679">
          <cell r="E1679">
            <v>0.4207013517241367</v>
          </cell>
        </row>
        <row r="1680">
          <cell r="E1680">
            <v>0.41804899310344701</v>
          </cell>
        </row>
        <row r="1681">
          <cell r="E1681">
            <v>0.41539663448275732</v>
          </cell>
        </row>
        <row r="1682">
          <cell r="E1682">
            <v>0.41274427586206763</v>
          </cell>
        </row>
        <row r="1683">
          <cell r="E1683">
            <v>0.41009191724137772</v>
          </cell>
        </row>
        <row r="1684">
          <cell r="E1684">
            <v>0.40743955862068804</v>
          </cell>
        </row>
        <row r="1685">
          <cell r="E1685">
            <v>0.4047871999999999</v>
          </cell>
        </row>
        <row r="1686">
          <cell r="E1686">
            <v>0.38867225000000016</v>
          </cell>
        </row>
        <row r="1687">
          <cell r="E1687">
            <v>0.37255729999999998</v>
          </cell>
        </row>
        <row r="1688">
          <cell r="E1688">
            <v>0.3564423499999998</v>
          </cell>
        </row>
        <row r="1689">
          <cell r="E1689">
            <v>0.34032739999999984</v>
          </cell>
        </row>
        <row r="1690">
          <cell r="E1690">
            <v>0.33955156799999986</v>
          </cell>
        </row>
        <row r="1691">
          <cell r="E1691">
            <v>0.33877573599999988</v>
          </cell>
        </row>
        <row r="1692">
          <cell r="E1692">
            <v>0.33799990399999968</v>
          </cell>
        </row>
        <row r="1693">
          <cell r="E1693">
            <v>0.33722407199999971</v>
          </cell>
        </row>
        <row r="1694">
          <cell r="E1694">
            <v>0.33644823999999973</v>
          </cell>
        </row>
        <row r="1695">
          <cell r="E1695">
            <v>0.33567240799999976</v>
          </cell>
        </row>
        <row r="1696">
          <cell r="E1696">
            <v>0.33489657599999956</v>
          </cell>
        </row>
        <row r="1697">
          <cell r="E1697">
            <v>0.33412074399999958</v>
          </cell>
        </row>
        <row r="1698">
          <cell r="E1698">
            <v>0.3333449119999996</v>
          </cell>
        </row>
        <row r="1699">
          <cell r="E1699">
            <v>0.33256907999999963</v>
          </cell>
        </row>
        <row r="1700">
          <cell r="E1700">
            <v>0.33179324799999943</v>
          </cell>
        </row>
        <row r="1701">
          <cell r="E1701">
            <v>0.33101741599999945</v>
          </cell>
        </row>
        <row r="1702">
          <cell r="E1702">
            <v>0.33024158399999948</v>
          </cell>
        </row>
        <row r="1703">
          <cell r="E1703">
            <v>0.32946575199999928</v>
          </cell>
        </row>
        <row r="1704">
          <cell r="E1704">
            <v>0.3286899199999993</v>
          </cell>
        </row>
        <row r="1705">
          <cell r="E1705">
            <v>0.32791408799999933</v>
          </cell>
        </row>
        <row r="1706">
          <cell r="E1706">
            <v>0.32713825599999935</v>
          </cell>
        </row>
        <row r="1707">
          <cell r="E1707">
            <v>0.32636242399999915</v>
          </cell>
        </row>
        <row r="1708">
          <cell r="E1708">
            <v>0.32558659199999918</v>
          </cell>
        </row>
        <row r="1709">
          <cell r="E1709">
            <v>0.3248107599999992</v>
          </cell>
        </row>
        <row r="1710">
          <cell r="E1710">
            <v>0.32403492799999922</v>
          </cell>
        </row>
        <row r="1711">
          <cell r="E1711">
            <v>0.32325909599999902</v>
          </cell>
        </row>
        <row r="1712">
          <cell r="E1712">
            <v>0.32248326399999905</v>
          </cell>
        </row>
        <row r="1713">
          <cell r="E1713">
            <v>0.32170743199999907</v>
          </cell>
        </row>
        <row r="1714">
          <cell r="E1714">
            <v>0.32093159999999998</v>
          </cell>
        </row>
        <row r="1715">
          <cell r="E1715">
            <v>0.31850139411764689</v>
          </cell>
        </row>
        <row r="1716">
          <cell r="E1716">
            <v>0.31607118823529401</v>
          </cell>
        </row>
        <row r="1717">
          <cell r="E1717">
            <v>0.31364098235294091</v>
          </cell>
        </row>
        <row r="1718">
          <cell r="E1718">
            <v>0.31121077647058781</v>
          </cell>
        </row>
        <row r="1719">
          <cell r="E1719">
            <v>0.30878057058823494</v>
          </cell>
        </row>
        <row r="1720">
          <cell r="E1720">
            <v>0.30635036470588184</v>
          </cell>
        </row>
        <row r="1721">
          <cell r="E1721">
            <v>0.30392015882352896</v>
          </cell>
        </row>
        <row r="1722">
          <cell r="E1722">
            <v>0.30148995294117586</v>
          </cell>
        </row>
        <row r="1723">
          <cell r="E1723">
            <v>0.29905974705882299</v>
          </cell>
        </row>
        <row r="1724">
          <cell r="E1724">
            <v>0.29662954117646989</v>
          </cell>
        </row>
        <row r="1725">
          <cell r="E1725">
            <v>0.29419933529411701</v>
          </cell>
        </row>
        <row r="1726">
          <cell r="E1726">
            <v>0.29176912941176392</v>
          </cell>
        </row>
        <row r="1727">
          <cell r="E1727">
            <v>0.28933892352941104</v>
          </cell>
        </row>
        <row r="1728">
          <cell r="E1728">
            <v>0.28690871764705794</v>
          </cell>
        </row>
        <row r="1729">
          <cell r="E1729">
            <v>0.28447851176470507</v>
          </cell>
        </row>
        <row r="1730">
          <cell r="E1730">
            <v>0.28204830588235197</v>
          </cell>
        </row>
        <row r="1731">
          <cell r="E1731">
            <v>0.27961809999999909</v>
          </cell>
        </row>
        <row r="1732">
          <cell r="E1732">
            <v>0.27718789411764599</v>
          </cell>
        </row>
        <row r="1733">
          <cell r="E1733">
            <v>0.27475768823529312</v>
          </cell>
        </row>
        <row r="1734">
          <cell r="E1734">
            <v>0.27232748235294002</v>
          </cell>
        </row>
        <row r="1735">
          <cell r="E1735">
            <v>0.26989727647058692</v>
          </cell>
        </row>
        <row r="1736">
          <cell r="E1736">
            <v>0.26746707058823405</v>
          </cell>
        </row>
        <row r="1737">
          <cell r="E1737">
            <v>0.26503686470588095</v>
          </cell>
        </row>
        <row r="1738">
          <cell r="E1738">
            <v>0.26260665882352807</v>
          </cell>
        </row>
        <row r="1739">
          <cell r="E1739">
            <v>0.26017645294117497</v>
          </cell>
        </row>
        <row r="1740">
          <cell r="E1740">
            <v>0.2577462470588221</v>
          </cell>
        </row>
        <row r="1741">
          <cell r="E1741">
            <v>0.255316041176469</v>
          </cell>
        </row>
        <row r="1742">
          <cell r="E1742">
            <v>0.25288583529411612</v>
          </cell>
        </row>
        <row r="1743">
          <cell r="E1743">
            <v>0.25045562941176303</v>
          </cell>
        </row>
        <row r="1744">
          <cell r="E1744">
            <v>0.24802542352941015</v>
          </cell>
        </row>
        <row r="1745">
          <cell r="E1745">
            <v>0.24559521764705705</v>
          </cell>
        </row>
        <row r="1746">
          <cell r="E1746">
            <v>0.24316501176470418</v>
          </cell>
        </row>
        <row r="1747">
          <cell r="E1747">
            <v>0.24073480588235108</v>
          </cell>
        </row>
        <row r="1748">
          <cell r="E1748">
            <v>0.23830459999999998</v>
          </cell>
        </row>
        <row r="1749">
          <cell r="E1749">
            <v>0.23601325416666663</v>
          </cell>
        </row>
        <row r="1750">
          <cell r="E1750">
            <v>0.23372190833333351</v>
          </cell>
        </row>
        <row r="1751">
          <cell r="E1751">
            <v>0.23143056250000016</v>
          </cell>
        </row>
        <row r="1752">
          <cell r="E1752">
            <v>0.22913921666666703</v>
          </cell>
        </row>
        <row r="1753">
          <cell r="E1753">
            <v>0.22684787083333369</v>
          </cell>
        </row>
        <row r="1754">
          <cell r="E1754">
            <v>0.22455652500000034</v>
          </cell>
        </row>
        <row r="1755">
          <cell r="E1755">
            <v>0.22226517916666721</v>
          </cell>
        </row>
        <row r="1756">
          <cell r="E1756">
            <v>0.21997383333333387</v>
          </cell>
        </row>
        <row r="1757">
          <cell r="E1757">
            <v>0.21768248750000074</v>
          </cell>
        </row>
        <row r="1758">
          <cell r="E1758">
            <v>0.2153911416666674</v>
          </cell>
        </row>
        <row r="1759">
          <cell r="E1759">
            <v>0.21309979583333405</v>
          </cell>
        </row>
        <row r="1760">
          <cell r="E1760">
            <v>0.21080845000000092</v>
          </cell>
        </row>
        <row r="1761">
          <cell r="E1761">
            <v>0.20851710416666758</v>
          </cell>
        </row>
        <row r="1762">
          <cell r="E1762">
            <v>0.20622575833333445</v>
          </cell>
        </row>
        <row r="1763">
          <cell r="E1763">
            <v>0.20393441250000111</v>
          </cell>
        </row>
        <row r="1764">
          <cell r="E1764">
            <v>0.20164306666666798</v>
          </cell>
        </row>
        <row r="1765">
          <cell r="E1765">
            <v>0.19935172083333463</v>
          </cell>
        </row>
        <row r="1766">
          <cell r="E1766">
            <v>0.19706037500000129</v>
          </cell>
        </row>
        <row r="1767">
          <cell r="E1767">
            <v>0.19476902916666816</v>
          </cell>
        </row>
        <row r="1768">
          <cell r="E1768">
            <v>0.19247768333333481</v>
          </cell>
        </row>
        <row r="1769">
          <cell r="E1769">
            <v>0.19018633750000169</v>
          </cell>
        </row>
        <row r="1770">
          <cell r="E1770">
            <v>0.18789499166666834</v>
          </cell>
        </row>
        <row r="1771">
          <cell r="E1771">
            <v>0.18560364583333522</v>
          </cell>
        </row>
        <row r="1772">
          <cell r="E1772">
            <v>0.18331230000000009</v>
          </cell>
        </row>
        <row r="1773">
          <cell r="E1773">
            <v>0.18427872105263177</v>
          </cell>
        </row>
        <row r="1774">
          <cell r="E1774">
            <v>0.18524514210526322</v>
          </cell>
        </row>
        <row r="1775">
          <cell r="E1775">
            <v>0.18621156315789489</v>
          </cell>
        </row>
        <row r="1776">
          <cell r="E1776">
            <v>0.18717798421052656</v>
          </cell>
        </row>
        <row r="1777">
          <cell r="E1777">
            <v>0.18814440526315823</v>
          </cell>
        </row>
        <row r="1778">
          <cell r="E1778">
            <v>0.1891108263157899</v>
          </cell>
        </row>
        <row r="1779">
          <cell r="E1779">
            <v>0.19007724736842158</v>
          </cell>
        </row>
        <row r="1780">
          <cell r="E1780">
            <v>0.19104366842105303</v>
          </cell>
        </row>
        <row r="1781">
          <cell r="E1781">
            <v>0.1920100894736847</v>
          </cell>
        </row>
        <row r="1782">
          <cell r="E1782">
            <v>0.19297651052631637</v>
          </cell>
        </row>
        <row r="1783">
          <cell r="E1783">
            <v>0.19394293157894804</v>
          </cell>
        </row>
        <row r="1784">
          <cell r="E1784">
            <v>0.19490935263157971</v>
          </cell>
        </row>
        <row r="1785">
          <cell r="E1785">
            <v>0.19587577368421116</v>
          </cell>
        </row>
        <row r="1786">
          <cell r="E1786">
            <v>0.19684219473684283</v>
          </cell>
        </row>
        <row r="1787">
          <cell r="E1787">
            <v>0.19780861578947451</v>
          </cell>
        </row>
        <row r="1788">
          <cell r="E1788">
            <v>0.19877503684210618</v>
          </cell>
        </row>
        <row r="1789">
          <cell r="E1789">
            <v>0.19974145789473785</v>
          </cell>
        </row>
        <row r="1790">
          <cell r="E1790">
            <v>0.2007078789473693</v>
          </cell>
        </row>
        <row r="1791">
          <cell r="E1791">
            <v>0.20167429999999986</v>
          </cell>
        </row>
        <row r="1792">
          <cell r="E1792">
            <v>0.2014756909090909</v>
          </cell>
        </row>
        <row r="1793">
          <cell r="E1793">
            <v>0.20127708181818194</v>
          </cell>
        </row>
        <row r="1794">
          <cell r="E1794">
            <v>0.20107847272727275</v>
          </cell>
        </row>
        <row r="1795">
          <cell r="E1795">
            <v>0.20087986363636379</v>
          </cell>
        </row>
        <row r="1796">
          <cell r="E1796">
            <v>0.20068125454545482</v>
          </cell>
        </row>
        <row r="1797">
          <cell r="E1797">
            <v>0.20048264545454564</v>
          </cell>
        </row>
        <row r="1798">
          <cell r="E1798">
            <v>0.20028403636363667</v>
          </cell>
        </row>
        <row r="1799">
          <cell r="E1799">
            <v>0.20008542727272771</v>
          </cell>
        </row>
        <row r="1800">
          <cell r="E1800">
            <v>0.19988681818181853</v>
          </cell>
        </row>
        <row r="1801">
          <cell r="E1801">
            <v>0.19968820909090956</v>
          </cell>
        </row>
        <row r="1802">
          <cell r="E1802">
            <v>0.1994896000000006</v>
          </cell>
        </row>
        <row r="1803">
          <cell r="E1803">
            <v>0.19929099090909164</v>
          </cell>
        </row>
        <row r="1804">
          <cell r="E1804">
            <v>0.19909238181818245</v>
          </cell>
        </row>
        <row r="1805">
          <cell r="E1805">
            <v>0.19889377272727349</v>
          </cell>
        </row>
        <row r="1806">
          <cell r="E1806">
            <v>0.19869516363636452</v>
          </cell>
        </row>
        <row r="1807">
          <cell r="E1807">
            <v>0.19849655454545534</v>
          </cell>
        </row>
        <row r="1808">
          <cell r="E1808">
            <v>0.19829794545454638</v>
          </cell>
        </row>
        <row r="1809">
          <cell r="E1809">
            <v>0.19809933636363741</v>
          </cell>
        </row>
        <row r="1810">
          <cell r="E1810">
            <v>0.19790072727272823</v>
          </cell>
        </row>
        <row r="1811">
          <cell r="E1811">
            <v>0.19770211818181926</v>
          </cell>
        </row>
        <row r="1812">
          <cell r="E1812">
            <v>0.1975035090909103</v>
          </cell>
        </row>
        <row r="1813">
          <cell r="E1813">
            <v>0.19730490000000112</v>
          </cell>
        </row>
        <row r="1814">
          <cell r="E1814">
            <v>0.19710629090909215</v>
          </cell>
        </row>
        <row r="1815">
          <cell r="E1815">
            <v>0.19690768181818319</v>
          </cell>
        </row>
        <row r="1816">
          <cell r="E1816">
            <v>0.19670907272727423</v>
          </cell>
        </row>
        <row r="1817">
          <cell r="E1817">
            <v>0.19651046363636504</v>
          </cell>
        </row>
        <row r="1818">
          <cell r="E1818">
            <v>0.19631185454545608</v>
          </cell>
        </row>
        <row r="1819">
          <cell r="E1819">
            <v>0.19611324545454711</v>
          </cell>
        </row>
        <row r="1820">
          <cell r="E1820">
            <v>0.19591463636363793</v>
          </cell>
        </row>
        <row r="1821">
          <cell r="E1821">
            <v>0.19571602727272897</v>
          </cell>
        </row>
        <row r="1822">
          <cell r="E1822">
            <v>0.19551741818182</v>
          </cell>
        </row>
        <row r="1823">
          <cell r="E1823">
            <v>0.19531880909091082</v>
          </cell>
        </row>
        <row r="1824">
          <cell r="E1824">
            <v>0.19512020000000008</v>
          </cell>
        </row>
        <row r="1825">
          <cell r="E1825">
            <v>0.19589129016393447</v>
          </cell>
        </row>
        <row r="1826">
          <cell r="E1826">
            <v>0.19666238032786865</v>
          </cell>
        </row>
        <row r="1827">
          <cell r="E1827">
            <v>0.19743347049180304</v>
          </cell>
        </row>
        <row r="1828">
          <cell r="E1828">
            <v>0.19820456065573744</v>
          </cell>
        </row>
        <row r="1829">
          <cell r="E1829">
            <v>0.19897565081967183</v>
          </cell>
        </row>
        <row r="1830">
          <cell r="E1830">
            <v>0.19974674098360601</v>
          </cell>
        </row>
        <row r="1831">
          <cell r="E1831">
            <v>0.2005178311475404</v>
          </cell>
        </row>
        <row r="1832">
          <cell r="E1832">
            <v>0.2012889213114748</v>
          </cell>
        </row>
        <row r="1833">
          <cell r="E1833">
            <v>0.20206001147540897</v>
          </cell>
        </row>
        <row r="1834">
          <cell r="E1834">
            <v>0.20283110163934337</v>
          </cell>
        </row>
        <row r="1835">
          <cell r="E1835">
            <v>0.20360219180327777</v>
          </cell>
        </row>
        <row r="1836">
          <cell r="E1836">
            <v>0.20437328196721216</v>
          </cell>
        </row>
        <row r="1837">
          <cell r="E1837">
            <v>0.20514437213114634</v>
          </cell>
        </row>
        <row r="1838">
          <cell r="E1838">
            <v>0.20591546229508073</v>
          </cell>
        </row>
        <row r="1839">
          <cell r="E1839">
            <v>0.20668655245901513</v>
          </cell>
        </row>
        <row r="1840">
          <cell r="E1840">
            <v>0.2074576426229493</v>
          </cell>
        </row>
        <row r="1841">
          <cell r="E1841">
            <v>0.2082287327868837</v>
          </cell>
        </row>
        <row r="1842">
          <cell r="E1842">
            <v>0.20899982295081809</v>
          </cell>
        </row>
        <row r="1843">
          <cell r="E1843">
            <v>0.20977091311475227</v>
          </cell>
        </row>
        <row r="1844">
          <cell r="E1844">
            <v>0.21054200327868666</v>
          </cell>
        </row>
        <row r="1845">
          <cell r="E1845">
            <v>0.21131309344262106</v>
          </cell>
        </row>
        <row r="1846">
          <cell r="E1846">
            <v>0.21208418360655545</v>
          </cell>
        </row>
        <row r="1847">
          <cell r="E1847">
            <v>0.21285527377048963</v>
          </cell>
        </row>
        <row r="1848">
          <cell r="E1848">
            <v>0.21362636393442402</v>
          </cell>
        </row>
        <row r="1849">
          <cell r="E1849">
            <v>0.21439745409835842</v>
          </cell>
        </row>
        <row r="1850">
          <cell r="E1850">
            <v>0.21516854426229259</v>
          </cell>
        </row>
        <row r="1851">
          <cell r="E1851">
            <v>0.21593963442622699</v>
          </cell>
        </row>
        <row r="1852">
          <cell r="E1852">
            <v>0.21671072459016139</v>
          </cell>
        </row>
        <row r="1853">
          <cell r="E1853">
            <v>0.21748181475409578</v>
          </cell>
        </row>
        <row r="1854">
          <cell r="E1854">
            <v>0.21825290491802996</v>
          </cell>
        </row>
        <row r="1855">
          <cell r="E1855">
            <v>0.21902399508196435</v>
          </cell>
        </row>
        <row r="1856">
          <cell r="E1856">
            <v>0.21979508524589875</v>
          </cell>
        </row>
        <row r="1857">
          <cell r="E1857">
            <v>0.22056617540983292</v>
          </cell>
        </row>
        <row r="1858">
          <cell r="E1858">
            <v>0.22133726557376732</v>
          </cell>
        </row>
        <row r="1859">
          <cell r="E1859">
            <v>0.22210835573770171</v>
          </cell>
        </row>
        <row r="1860">
          <cell r="E1860">
            <v>0.22287944590163611</v>
          </cell>
        </row>
        <row r="1861">
          <cell r="E1861">
            <v>0.22365053606557028</v>
          </cell>
        </row>
        <row r="1862">
          <cell r="E1862">
            <v>0.22442162622950468</v>
          </cell>
        </row>
        <row r="1863">
          <cell r="E1863">
            <v>0.22519271639343907</v>
          </cell>
        </row>
        <row r="1864">
          <cell r="E1864">
            <v>0.22596380655737325</v>
          </cell>
        </row>
        <row r="1865">
          <cell r="E1865">
            <v>0.22673489672130764</v>
          </cell>
        </row>
        <row r="1866">
          <cell r="E1866">
            <v>0.22750598688524204</v>
          </cell>
        </row>
        <row r="1867">
          <cell r="E1867">
            <v>0.22827707704917644</v>
          </cell>
        </row>
        <row r="1868">
          <cell r="E1868">
            <v>0.22904816721311061</v>
          </cell>
        </row>
        <row r="1869">
          <cell r="E1869">
            <v>0.22981925737704501</v>
          </cell>
        </row>
        <row r="1870">
          <cell r="E1870">
            <v>0.2305903475409794</v>
          </cell>
        </row>
        <row r="1871">
          <cell r="E1871">
            <v>0.23136143770491358</v>
          </cell>
        </row>
        <row r="1872">
          <cell r="E1872">
            <v>0.23213252786884797</v>
          </cell>
        </row>
        <row r="1873">
          <cell r="E1873">
            <v>0.23290361803278237</v>
          </cell>
        </row>
        <row r="1874">
          <cell r="E1874">
            <v>0.23367470819671676</v>
          </cell>
        </row>
        <row r="1875">
          <cell r="E1875">
            <v>0.23444579836065094</v>
          </cell>
        </row>
        <row r="1876">
          <cell r="E1876">
            <v>0.23521688852458533</v>
          </cell>
        </row>
        <row r="1877">
          <cell r="E1877">
            <v>0.23598797868851973</v>
          </cell>
        </row>
        <row r="1878">
          <cell r="E1878">
            <v>0.2367590688524539</v>
          </cell>
        </row>
        <row r="1879">
          <cell r="E1879">
            <v>0.2375301590163883</v>
          </cell>
        </row>
        <row r="1880">
          <cell r="E1880">
            <v>0.23830124918032269</v>
          </cell>
        </row>
        <row r="1881">
          <cell r="E1881">
            <v>0.23907233934425709</v>
          </cell>
        </row>
        <row r="1882">
          <cell r="E1882">
            <v>0.23984342950819126</v>
          </cell>
        </row>
        <row r="1883">
          <cell r="E1883">
            <v>0.24061451967212566</v>
          </cell>
        </row>
        <row r="1884">
          <cell r="E1884">
            <v>0.24138560983606006</v>
          </cell>
        </row>
        <row r="1885">
          <cell r="E1885">
            <v>0.2421567</v>
          </cell>
        </row>
        <row r="1886">
          <cell r="E1886">
            <v>0.23156232499999985</v>
          </cell>
        </row>
        <row r="1887">
          <cell r="E1887">
            <v>0.22096794999999969</v>
          </cell>
        </row>
        <row r="1888">
          <cell r="E1888">
            <v>0.21037357499999954</v>
          </cell>
        </row>
        <row r="1889">
          <cell r="E1889">
            <v>0.19977920000000005</v>
          </cell>
        </row>
        <row r="1890">
          <cell r="E1890">
            <v>0.20159022839506169</v>
          </cell>
        </row>
        <row r="1891">
          <cell r="E1891">
            <v>0.20340125679012355</v>
          </cell>
        </row>
        <row r="1892">
          <cell r="E1892">
            <v>0.20521228518518542</v>
          </cell>
        </row>
        <row r="1893">
          <cell r="E1893">
            <v>0.20702331358024728</v>
          </cell>
        </row>
        <row r="1894">
          <cell r="E1894">
            <v>0.20883434197530915</v>
          </cell>
        </row>
        <row r="1895">
          <cell r="E1895">
            <v>0.21064537037037101</v>
          </cell>
        </row>
        <row r="1896">
          <cell r="E1896">
            <v>0.21245639876543287</v>
          </cell>
        </row>
        <row r="1897">
          <cell r="E1897">
            <v>0.21426742716049474</v>
          </cell>
        </row>
        <row r="1898">
          <cell r="E1898">
            <v>0.2160784555555566</v>
          </cell>
        </row>
        <row r="1899">
          <cell r="E1899">
            <v>0.21788948395061825</v>
          </cell>
        </row>
        <row r="1900">
          <cell r="E1900">
            <v>0.21970051234568011</v>
          </cell>
        </row>
        <row r="1901">
          <cell r="E1901">
            <v>0.22151154074074197</v>
          </cell>
        </row>
        <row r="1902">
          <cell r="E1902">
            <v>0.22332256913580384</v>
          </cell>
        </row>
        <row r="1903">
          <cell r="E1903">
            <v>0.2251335975308657</v>
          </cell>
        </row>
        <row r="1904">
          <cell r="E1904">
            <v>0.22694462592592757</v>
          </cell>
        </row>
        <row r="1905">
          <cell r="E1905">
            <v>0.22875565432098943</v>
          </cell>
        </row>
        <row r="1906">
          <cell r="E1906">
            <v>0.2305666827160513</v>
          </cell>
        </row>
        <row r="1907">
          <cell r="E1907">
            <v>0.23237771111111316</v>
          </cell>
        </row>
        <row r="1908">
          <cell r="E1908">
            <v>0.2341887395061748</v>
          </cell>
        </row>
        <row r="1909">
          <cell r="E1909">
            <v>0.23599976790123667</v>
          </cell>
        </row>
        <row r="1910">
          <cell r="E1910">
            <v>0.23781079629629853</v>
          </cell>
        </row>
        <row r="1911">
          <cell r="E1911">
            <v>0.2396218246913604</v>
          </cell>
        </row>
        <row r="1912">
          <cell r="E1912">
            <v>0.24143285308642226</v>
          </cell>
        </row>
        <row r="1913">
          <cell r="E1913">
            <v>0.24324388148148413</v>
          </cell>
        </row>
        <row r="1914">
          <cell r="E1914">
            <v>0.24505490987654599</v>
          </cell>
        </row>
        <row r="1915">
          <cell r="E1915">
            <v>0.24686593827160785</v>
          </cell>
        </row>
        <row r="1916">
          <cell r="E1916">
            <v>0.24867696666666972</v>
          </cell>
        </row>
        <row r="1917">
          <cell r="E1917">
            <v>0.25048799506173136</v>
          </cell>
        </row>
        <row r="1918">
          <cell r="E1918">
            <v>0.25229902345679323</v>
          </cell>
        </row>
        <row r="1919">
          <cell r="E1919">
            <v>0.25411005185185509</v>
          </cell>
        </row>
        <row r="1920">
          <cell r="E1920">
            <v>0.25592108024691695</v>
          </cell>
        </row>
        <row r="1921">
          <cell r="E1921">
            <v>0.25773210864197882</v>
          </cell>
        </row>
        <row r="1922">
          <cell r="E1922">
            <v>0.25954313703704068</v>
          </cell>
        </row>
        <row r="1923">
          <cell r="E1923">
            <v>0.26135416543210255</v>
          </cell>
        </row>
        <row r="1924">
          <cell r="E1924">
            <v>0.26316519382716441</v>
          </cell>
        </row>
        <row r="1925">
          <cell r="E1925">
            <v>0.26497622222222628</v>
          </cell>
        </row>
        <row r="1926">
          <cell r="E1926">
            <v>0.26678725061728792</v>
          </cell>
        </row>
        <row r="1927">
          <cell r="E1927">
            <v>0.26859827901234978</v>
          </cell>
        </row>
        <row r="1928">
          <cell r="E1928">
            <v>0.27040930740741165</v>
          </cell>
        </row>
        <row r="1929">
          <cell r="E1929">
            <v>0.27222033580247351</v>
          </cell>
        </row>
        <row r="1930">
          <cell r="E1930">
            <v>0.27403136419753538</v>
          </cell>
        </row>
        <row r="1931">
          <cell r="E1931">
            <v>0.27584239259259724</v>
          </cell>
        </row>
        <row r="1932">
          <cell r="E1932">
            <v>0.27765342098765911</v>
          </cell>
        </row>
        <row r="1933">
          <cell r="E1933">
            <v>0.27946444938272097</v>
          </cell>
        </row>
        <row r="1934">
          <cell r="E1934">
            <v>0.28127547777778283</v>
          </cell>
        </row>
        <row r="1935">
          <cell r="E1935">
            <v>0.28308650617284448</v>
          </cell>
        </row>
        <row r="1936">
          <cell r="E1936">
            <v>0.28489753456790634</v>
          </cell>
        </row>
        <row r="1937">
          <cell r="E1937">
            <v>0.28670856296296821</v>
          </cell>
        </row>
        <row r="1938">
          <cell r="E1938">
            <v>0.28851959135803007</v>
          </cell>
        </row>
        <row r="1939">
          <cell r="E1939">
            <v>0.29033061975309193</v>
          </cell>
        </row>
        <row r="1940">
          <cell r="E1940">
            <v>0.2921416481481538</v>
          </cell>
        </row>
        <row r="1941">
          <cell r="E1941">
            <v>0.29395267654321566</v>
          </cell>
        </row>
        <row r="1942">
          <cell r="E1942">
            <v>0.29576370493827753</v>
          </cell>
        </row>
        <row r="1943">
          <cell r="E1943">
            <v>0.29757473333333939</v>
          </cell>
        </row>
        <row r="1944">
          <cell r="E1944">
            <v>0.29938576172840103</v>
          </cell>
        </row>
        <row r="1945">
          <cell r="E1945">
            <v>0.3011967901234629</v>
          </cell>
        </row>
        <row r="1946">
          <cell r="E1946">
            <v>0.30300781851852476</v>
          </cell>
        </row>
        <row r="1947">
          <cell r="E1947">
            <v>0.30481884691358663</v>
          </cell>
        </row>
        <row r="1948">
          <cell r="E1948">
            <v>0.30662987530864849</v>
          </cell>
        </row>
        <row r="1949">
          <cell r="E1949">
            <v>0.30844090370371036</v>
          </cell>
        </row>
        <row r="1950">
          <cell r="E1950">
            <v>0.31025193209877222</v>
          </cell>
        </row>
        <row r="1951">
          <cell r="E1951">
            <v>0.31206296049383409</v>
          </cell>
        </row>
        <row r="1952">
          <cell r="E1952">
            <v>0.31387398888889573</v>
          </cell>
        </row>
        <row r="1953">
          <cell r="E1953">
            <v>0.31568501728395759</v>
          </cell>
        </row>
        <row r="1954">
          <cell r="E1954">
            <v>0.31749604567901946</v>
          </cell>
        </row>
        <row r="1955">
          <cell r="E1955">
            <v>0.31930707407408132</v>
          </cell>
        </row>
        <row r="1956">
          <cell r="E1956">
            <v>0.32111810246914319</v>
          </cell>
        </row>
        <row r="1957">
          <cell r="E1957">
            <v>0.32292913086420505</v>
          </cell>
        </row>
        <row r="1958">
          <cell r="E1958">
            <v>0.32474015925926691</v>
          </cell>
        </row>
        <row r="1959">
          <cell r="E1959">
            <v>0.32655118765432878</v>
          </cell>
        </row>
        <row r="1960">
          <cell r="E1960">
            <v>0.32836221604939064</v>
          </cell>
        </row>
        <row r="1961">
          <cell r="E1961">
            <v>0.33017324444445229</v>
          </cell>
        </row>
        <row r="1962">
          <cell r="E1962">
            <v>0.33198427283951415</v>
          </cell>
        </row>
        <row r="1963">
          <cell r="E1963">
            <v>0.33379530123457601</v>
          </cell>
        </row>
        <row r="1964">
          <cell r="E1964">
            <v>0.33560632962963788</v>
          </cell>
        </row>
        <row r="1965">
          <cell r="E1965">
            <v>0.33741735802469974</v>
          </cell>
        </row>
        <row r="1966">
          <cell r="E1966">
            <v>0.33922838641976161</v>
          </cell>
        </row>
        <row r="1967">
          <cell r="E1967">
            <v>0.34103941481482347</v>
          </cell>
        </row>
        <row r="1968">
          <cell r="E1968">
            <v>0.34285044320988534</v>
          </cell>
        </row>
        <row r="1969">
          <cell r="E1969">
            <v>0.3446614716049472</v>
          </cell>
        </row>
        <row r="1970">
          <cell r="E1970">
            <v>0.34647250000000018</v>
          </cell>
        </row>
        <row r="1971">
          <cell r="E1971">
            <v>0.34931648648648667</v>
          </cell>
        </row>
        <row r="1972">
          <cell r="E1972">
            <v>0.35216047297297315</v>
          </cell>
        </row>
        <row r="1973">
          <cell r="E1973">
            <v>0.35500445945945963</v>
          </cell>
        </row>
        <row r="1974">
          <cell r="E1974">
            <v>0.35784844594594611</v>
          </cell>
        </row>
        <row r="1975">
          <cell r="E1975">
            <v>0.3606924324324326</v>
          </cell>
        </row>
        <row r="1976">
          <cell r="E1976">
            <v>0.36353641891891908</v>
          </cell>
        </row>
        <row r="1977">
          <cell r="E1977">
            <v>0.36638040540540556</v>
          </cell>
        </row>
        <row r="1978">
          <cell r="E1978">
            <v>0.36922439189189205</v>
          </cell>
        </row>
        <row r="1979">
          <cell r="E1979">
            <v>0.37206837837837853</v>
          </cell>
        </row>
        <row r="1980">
          <cell r="E1980">
            <v>0.37491236486486501</v>
          </cell>
        </row>
        <row r="1981">
          <cell r="E1981">
            <v>0.37775635135135149</v>
          </cell>
        </row>
        <row r="1982">
          <cell r="E1982">
            <v>0.38060033783783798</v>
          </cell>
        </row>
        <row r="1983">
          <cell r="E1983">
            <v>0.38344432432432446</v>
          </cell>
        </row>
        <row r="1984">
          <cell r="E1984">
            <v>0.38628831081081094</v>
          </cell>
        </row>
        <row r="1985">
          <cell r="E1985">
            <v>0.38913229729729742</v>
          </cell>
        </row>
        <row r="1986">
          <cell r="E1986">
            <v>0.39197628378378391</v>
          </cell>
        </row>
        <row r="1987">
          <cell r="E1987">
            <v>0.39482027027027039</v>
          </cell>
        </row>
        <row r="1988">
          <cell r="E1988">
            <v>0.39766425675675687</v>
          </cell>
        </row>
        <row r="1989">
          <cell r="E1989">
            <v>0.40050824324324336</v>
          </cell>
        </row>
        <row r="1990">
          <cell r="E1990">
            <v>0.40335222972972984</v>
          </cell>
        </row>
        <row r="1991">
          <cell r="E1991">
            <v>0.40619621621621632</v>
          </cell>
        </row>
        <row r="1992">
          <cell r="E1992">
            <v>0.4090402027027028</v>
          </cell>
        </row>
        <row r="1993">
          <cell r="E1993">
            <v>0.41188418918918929</v>
          </cell>
        </row>
        <row r="1994">
          <cell r="E1994">
            <v>0.41472817567567577</v>
          </cell>
        </row>
        <row r="1995">
          <cell r="E1995">
            <v>0.41757216216216225</v>
          </cell>
        </row>
        <row r="1996">
          <cell r="E1996">
            <v>0.42041614864864874</v>
          </cell>
        </row>
        <row r="1997">
          <cell r="E1997">
            <v>0.42326013513513522</v>
          </cell>
        </row>
        <row r="1998">
          <cell r="E1998">
            <v>0.4261041216216217</v>
          </cell>
        </row>
        <row r="1999">
          <cell r="E1999">
            <v>0.42894810810810818</v>
          </cell>
        </row>
        <row r="2000">
          <cell r="E2000">
            <v>0.43179209459459467</v>
          </cell>
        </row>
        <row r="2001">
          <cell r="E2001">
            <v>0.43463608108108115</v>
          </cell>
        </row>
        <row r="2002">
          <cell r="E2002">
            <v>0.43748006756756763</v>
          </cell>
        </row>
        <row r="2003">
          <cell r="E2003">
            <v>0.44032405405405411</v>
          </cell>
        </row>
        <row r="2004">
          <cell r="E2004">
            <v>0.4431680405405406</v>
          </cell>
        </row>
        <row r="2005">
          <cell r="E2005">
            <v>0.44601202702702708</v>
          </cell>
        </row>
        <row r="2006">
          <cell r="E2006">
            <v>0.44885601351351356</v>
          </cell>
        </row>
        <row r="2007">
          <cell r="E2007">
            <v>0.45169999999999999</v>
          </cell>
        </row>
        <row r="2008">
          <cell r="E2008">
            <v>0.45194166666666663</v>
          </cell>
        </row>
        <row r="2009">
          <cell r="E2009">
            <v>0.45218333333333327</v>
          </cell>
        </row>
        <row r="2010">
          <cell r="E2010">
            <v>0.45242499999999991</v>
          </cell>
        </row>
        <row r="2011">
          <cell r="E2011">
            <v>0.45266666666666655</v>
          </cell>
        </row>
        <row r="2012">
          <cell r="E2012">
            <v>0.45290833333333319</v>
          </cell>
        </row>
        <row r="2013">
          <cell r="E2013">
            <v>0.45314999999999983</v>
          </cell>
        </row>
        <row r="2014">
          <cell r="E2014">
            <v>0.45339166666666647</v>
          </cell>
        </row>
        <row r="2015">
          <cell r="E2015">
            <v>0.45363333333333311</v>
          </cell>
        </row>
        <row r="2016">
          <cell r="E2016">
            <v>0.45387499999999975</v>
          </cell>
        </row>
        <row r="2017">
          <cell r="E2017">
            <v>0.45411666666666639</v>
          </cell>
        </row>
        <row r="2018">
          <cell r="E2018">
            <v>0.45435833333333303</v>
          </cell>
        </row>
        <row r="2019">
          <cell r="E2019">
            <v>0.45459999999999967</v>
          </cell>
        </row>
        <row r="2020">
          <cell r="E2020">
            <v>0.45484166666666631</v>
          </cell>
        </row>
        <row r="2021">
          <cell r="E2021">
            <v>0.45508333333333295</v>
          </cell>
        </row>
        <row r="2022">
          <cell r="E2022">
            <v>0.45532499999999959</v>
          </cell>
        </row>
        <row r="2023">
          <cell r="E2023">
            <v>0.45556666666666623</v>
          </cell>
        </row>
        <row r="2024">
          <cell r="E2024">
            <v>0.45580833333333287</v>
          </cell>
        </row>
        <row r="2025">
          <cell r="E2025">
            <v>0.45604999999999951</v>
          </cell>
        </row>
        <row r="2026">
          <cell r="E2026">
            <v>0.45629166666666615</v>
          </cell>
        </row>
        <row r="2027">
          <cell r="E2027">
            <v>0.45653333333333279</v>
          </cell>
        </row>
        <row r="2028">
          <cell r="E2028">
            <v>0.45677499999999943</v>
          </cell>
        </row>
        <row r="2029">
          <cell r="E2029">
            <v>0.45701666666666607</v>
          </cell>
        </row>
        <row r="2030">
          <cell r="E2030">
            <v>0.45725833333333271</v>
          </cell>
        </row>
        <row r="2031">
          <cell r="E2031">
            <v>0.45749999999999935</v>
          </cell>
        </row>
        <row r="2032">
          <cell r="E2032">
            <v>0.45774166666666599</v>
          </cell>
        </row>
        <row r="2033">
          <cell r="E2033">
            <v>0.45798333333333263</v>
          </cell>
        </row>
        <row r="2034">
          <cell r="E2034">
            <v>0.45822499999999927</v>
          </cell>
        </row>
        <row r="2035">
          <cell r="E2035">
            <v>0.45846666666666591</v>
          </cell>
        </row>
        <row r="2036">
          <cell r="E2036">
            <v>0.45870833333333255</v>
          </cell>
        </row>
        <row r="2037">
          <cell r="E2037">
            <v>0.45894999999999919</v>
          </cell>
        </row>
        <row r="2038">
          <cell r="E2038">
            <v>0.45919166666666583</v>
          </cell>
        </row>
        <row r="2039">
          <cell r="E2039">
            <v>0.45943333333333247</v>
          </cell>
        </row>
        <row r="2040">
          <cell r="E2040">
            <v>0.45967499999999911</v>
          </cell>
        </row>
        <row r="2041">
          <cell r="E2041">
            <v>0.45991666666666575</v>
          </cell>
        </row>
        <row r="2042">
          <cell r="E2042">
            <v>0.46015833333333239</v>
          </cell>
        </row>
        <row r="2043">
          <cell r="E2043">
            <v>0.46039999999999903</v>
          </cell>
        </row>
        <row r="2044">
          <cell r="E2044">
            <v>0.46064166666666567</v>
          </cell>
        </row>
        <row r="2045">
          <cell r="E2045">
            <v>0.46088333333333231</v>
          </cell>
        </row>
        <row r="2046">
          <cell r="E2046">
            <v>0.46112499999999895</v>
          </cell>
        </row>
        <row r="2047">
          <cell r="E2047">
            <v>0.46136666666666559</v>
          </cell>
        </row>
        <row r="2048">
          <cell r="E2048">
            <v>0.46160833333333223</v>
          </cell>
        </row>
        <row r="2049">
          <cell r="E2049">
            <v>0.46184999999999887</v>
          </cell>
        </row>
        <row r="2050">
          <cell r="E2050">
            <v>0.46209166666666551</v>
          </cell>
        </row>
        <row r="2051">
          <cell r="E2051">
            <v>0.46233333333333215</v>
          </cell>
        </row>
        <row r="2052">
          <cell r="E2052">
            <v>0.46257499999999879</v>
          </cell>
        </row>
        <row r="2053">
          <cell r="E2053">
            <v>0.46281666666666543</v>
          </cell>
        </row>
        <row r="2054">
          <cell r="E2054">
            <v>0.46305833333333207</v>
          </cell>
        </row>
        <row r="2055">
          <cell r="E2055">
            <v>0.46329999999999999</v>
          </cell>
        </row>
        <row r="2056">
          <cell r="E2056">
            <v>0.46227142857142856</v>
          </cell>
        </row>
        <row r="2057">
          <cell r="E2057">
            <v>0.46124285714285712</v>
          </cell>
        </row>
        <row r="2058">
          <cell r="E2058">
            <v>0.46021428571428569</v>
          </cell>
        </row>
        <row r="2059">
          <cell r="E2059">
            <v>0.45918571428571425</v>
          </cell>
        </row>
        <row r="2060">
          <cell r="E2060">
            <v>0.45815714285714282</v>
          </cell>
        </row>
        <row r="2061">
          <cell r="E2061">
            <v>0.45712857142857138</v>
          </cell>
        </row>
        <row r="2062">
          <cell r="E2062">
            <v>0.45610000000000001</v>
          </cell>
        </row>
        <row r="2063">
          <cell r="E2063">
            <v>0.4533625</v>
          </cell>
        </row>
        <row r="2064">
          <cell r="E2064">
            <v>0.450625</v>
          </cell>
        </row>
        <row r="2065">
          <cell r="E2065">
            <v>0.44788749999999999</v>
          </cell>
        </row>
        <row r="2066">
          <cell r="E2066">
            <v>0.44514999999999999</v>
          </cell>
        </row>
        <row r="2067">
          <cell r="E2067">
            <v>0.44241249999999999</v>
          </cell>
        </row>
        <row r="2068">
          <cell r="E2068">
            <v>0.43967499999999998</v>
          </cell>
        </row>
        <row r="2069">
          <cell r="E2069">
            <v>0.43693749999999998</v>
          </cell>
        </row>
        <row r="2070">
          <cell r="E2070">
            <v>0.43419999999999997</v>
          </cell>
        </row>
        <row r="2071">
          <cell r="E2071">
            <v>0.43146249999999997</v>
          </cell>
        </row>
        <row r="2072">
          <cell r="E2072">
            <v>0.42872499999999997</v>
          </cell>
        </row>
        <row r="2073">
          <cell r="E2073">
            <v>0.42598749999999996</v>
          </cell>
        </row>
        <row r="2074">
          <cell r="E2074">
            <v>0.42324999999999996</v>
          </cell>
        </row>
        <row r="2075">
          <cell r="E2075">
            <v>0.42051249999999996</v>
          </cell>
        </row>
        <row r="2076">
          <cell r="E2076">
            <v>0.41777499999999995</v>
          </cell>
        </row>
        <row r="2077">
          <cell r="E2077">
            <v>0.41503749999999995</v>
          </cell>
        </row>
        <row r="2078">
          <cell r="E2078">
            <v>0.4123</v>
          </cell>
        </row>
        <row r="2079">
          <cell r="E2079">
            <v>0.40625555555555554</v>
          </cell>
        </row>
        <row r="2080">
          <cell r="E2080">
            <v>0.40021111111111107</v>
          </cell>
        </row>
        <row r="2081">
          <cell r="E2081">
            <v>0.39416666666666661</v>
          </cell>
        </row>
        <row r="2082">
          <cell r="E2082">
            <v>0.38812222222222215</v>
          </cell>
        </row>
        <row r="2083">
          <cell r="E2083">
            <v>0.38207777777777768</v>
          </cell>
        </row>
        <row r="2084">
          <cell r="E2084">
            <v>0.37603333333333322</v>
          </cell>
        </row>
        <row r="2085">
          <cell r="E2085">
            <v>0.36998888888888876</v>
          </cell>
        </row>
        <row r="2086">
          <cell r="E2086">
            <v>0.36394444444444429</v>
          </cell>
        </row>
        <row r="2087">
          <cell r="E2087">
            <v>0.3579</v>
          </cell>
        </row>
        <row r="2088">
          <cell r="E2088">
            <v>0.35624285714285714</v>
          </cell>
        </row>
        <row r="2089">
          <cell r="E2089">
            <v>0.35458571428571428</v>
          </cell>
        </row>
        <row r="2090">
          <cell r="E2090">
            <v>0.35292857142857142</v>
          </cell>
        </row>
        <row r="2091">
          <cell r="E2091">
            <v>0.35127142857142857</v>
          </cell>
        </row>
        <row r="2092">
          <cell r="E2092">
            <v>0.34961428571428571</v>
          </cell>
        </row>
        <row r="2093">
          <cell r="E2093">
            <v>0.34795714285714285</v>
          </cell>
        </row>
        <row r="2094">
          <cell r="E2094">
            <v>0.3463</v>
          </cell>
        </row>
        <row r="2095">
          <cell r="E2095">
            <v>0.34171428571428569</v>
          </cell>
        </row>
        <row r="2096">
          <cell r="E2096">
            <v>0.33712857142857139</v>
          </cell>
        </row>
        <row r="2097">
          <cell r="E2097">
            <v>0.33254285714285708</v>
          </cell>
        </row>
        <row r="2098">
          <cell r="E2098">
            <v>0.32795714285714278</v>
          </cell>
        </row>
        <row r="2099">
          <cell r="E2099">
            <v>0.32337142857142848</v>
          </cell>
        </row>
        <row r="2100">
          <cell r="E2100">
            <v>0.31878571428571417</v>
          </cell>
        </row>
        <row r="2101">
          <cell r="E2101">
            <v>0.31419999999999998</v>
          </cell>
        </row>
        <row r="2102">
          <cell r="E2102">
            <v>0.3105222222222222</v>
          </cell>
        </row>
        <row r="2103">
          <cell r="E2103">
            <v>0.30684444444444442</v>
          </cell>
        </row>
        <row r="2104">
          <cell r="E2104">
            <v>0.30316666666666664</v>
          </cell>
        </row>
        <row r="2105">
          <cell r="E2105">
            <v>0.29948888888888886</v>
          </cell>
        </row>
        <row r="2106">
          <cell r="E2106">
            <v>0.29581111111111108</v>
          </cell>
        </row>
        <row r="2107">
          <cell r="E2107">
            <v>0.2921333333333333</v>
          </cell>
        </row>
        <row r="2108">
          <cell r="E2108">
            <v>0.28845555555555552</v>
          </cell>
        </row>
        <row r="2109">
          <cell r="E2109">
            <v>0.28477777777777774</v>
          </cell>
        </row>
        <row r="2110">
          <cell r="E2110">
            <v>0.28110000000000002</v>
          </cell>
        </row>
        <row r="2111">
          <cell r="E2111">
            <v>0.28311428571428571</v>
          </cell>
        </row>
        <row r="2112">
          <cell r="E2112">
            <v>0.2851285714285714</v>
          </cell>
        </row>
        <row r="2113">
          <cell r="E2113">
            <v>0.28714285714285709</v>
          </cell>
        </row>
        <row r="2114">
          <cell r="E2114">
            <v>0.28915714285714278</v>
          </cell>
        </row>
        <row r="2115">
          <cell r="E2115">
            <v>0.29117142857142847</v>
          </cell>
        </row>
        <row r="2116">
          <cell r="E2116">
            <v>0.29318571428571416</v>
          </cell>
        </row>
        <row r="2117">
          <cell r="E2117">
            <v>0.29520000000000002</v>
          </cell>
        </row>
        <row r="2118">
          <cell r="E2118">
            <v>0.29853888888888891</v>
          </cell>
        </row>
        <row r="2119">
          <cell r="E2119">
            <v>0.3018777777777778</v>
          </cell>
        </row>
        <row r="2120">
          <cell r="E2120">
            <v>0.30521666666666669</v>
          </cell>
        </row>
        <row r="2121">
          <cell r="E2121">
            <v>0.30855555555555558</v>
          </cell>
        </row>
        <row r="2122">
          <cell r="E2122">
            <v>0.31189444444444447</v>
          </cell>
        </row>
        <row r="2123">
          <cell r="E2123">
            <v>0.31523333333333337</v>
          </cell>
        </row>
        <row r="2124">
          <cell r="E2124">
            <v>0.31857222222222226</v>
          </cell>
        </row>
        <row r="2125">
          <cell r="E2125">
            <v>0.32191111111111115</v>
          </cell>
        </row>
        <row r="2126">
          <cell r="E2126">
            <v>0.32525000000000004</v>
          </cell>
        </row>
        <row r="2127">
          <cell r="E2127">
            <v>0.32858888888888893</v>
          </cell>
        </row>
        <row r="2128">
          <cell r="E2128">
            <v>0.33192777777777782</v>
          </cell>
        </row>
        <row r="2129">
          <cell r="E2129">
            <v>0.33526666666666671</v>
          </cell>
        </row>
        <row r="2130">
          <cell r="E2130">
            <v>0.3386055555555556</v>
          </cell>
        </row>
        <row r="2131">
          <cell r="E2131">
            <v>0.3419444444444445</v>
          </cell>
        </row>
        <row r="2132">
          <cell r="E2132">
            <v>0.34528333333333339</v>
          </cell>
        </row>
        <row r="2133">
          <cell r="E2133">
            <v>0.34862222222222228</v>
          </cell>
        </row>
        <row r="2134">
          <cell r="E2134">
            <v>0.35196111111111117</v>
          </cell>
        </row>
        <row r="2135">
          <cell r="E2135">
            <v>0.2351</v>
          </cell>
        </row>
        <row r="2136">
          <cell r="E2136">
            <v>0.23495652173913043</v>
          </cell>
        </row>
        <row r="2137">
          <cell r="E2137">
            <v>0.23481304347826085</v>
          </cell>
        </row>
        <row r="2138">
          <cell r="E2138">
            <v>0.23466956521739127</v>
          </cell>
        </row>
        <row r="2139">
          <cell r="E2139">
            <v>0.23452608695652169</v>
          </cell>
        </row>
        <row r="2140">
          <cell r="E2140">
            <v>0.23438260869565211</v>
          </cell>
        </row>
        <row r="2141">
          <cell r="E2141">
            <v>0.23423913043478253</v>
          </cell>
        </row>
        <row r="2142">
          <cell r="E2142">
            <v>0.23409565217391295</v>
          </cell>
        </row>
        <row r="2143">
          <cell r="E2143">
            <v>0.23395217391304338</v>
          </cell>
        </row>
        <row r="2144">
          <cell r="E2144">
            <v>0.2338086956521738</v>
          </cell>
        </row>
        <row r="2145">
          <cell r="E2145">
            <v>0.23366521739130422</v>
          </cell>
        </row>
        <row r="2146">
          <cell r="E2146">
            <v>0.23352173913043464</v>
          </cell>
        </row>
        <row r="2147">
          <cell r="E2147">
            <v>0.23337826086956506</v>
          </cell>
        </row>
        <row r="2148">
          <cell r="E2148">
            <v>0.23323478260869548</v>
          </cell>
        </row>
        <row r="2149">
          <cell r="E2149">
            <v>0.23309130434782591</v>
          </cell>
        </row>
        <row r="2150">
          <cell r="E2150">
            <v>0.23294782608695633</v>
          </cell>
        </row>
        <row r="2151">
          <cell r="E2151">
            <v>0.23280434782608675</v>
          </cell>
        </row>
        <row r="2152">
          <cell r="E2152">
            <v>0.23266086956521717</v>
          </cell>
        </row>
        <row r="2153">
          <cell r="E2153">
            <v>0.23251739130434759</v>
          </cell>
        </row>
        <row r="2154">
          <cell r="E2154">
            <v>0.23237391304347801</v>
          </cell>
        </row>
        <row r="2155">
          <cell r="E2155">
            <v>0.23223043478260844</v>
          </cell>
        </row>
        <row r="2156">
          <cell r="E2156">
            <v>0.23208695652173886</v>
          </cell>
        </row>
        <row r="2157">
          <cell r="E2157">
            <v>0.23194347826086928</v>
          </cell>
        </row>
        <row r="2158">
          <cell r="E2158">
            <v>0.23180000000000001</v>
          </cell>
        </row>
        <row r="2159">
          <cell r="E2159">
            <v>0.22912857142857143</v>
          </cell>
        </row>
        <row r="2160">
          <cell r="E2160">
            <v>0.22645714285714286</v>
          </cell>
        </row>
        <row r="2161">
          <cell r="E2161">
            <v>0.22378571428571428</v>
          </cell>
        </row>
        <row r="2162">
          <cell r="E2162">
            <v>0.22111428571428571</v>
          </cell>
        </row>
        <row r="2163">
          <cell r="E2163">
            <v>0.21844285714285713</v>
          </cell>
        </row>
        <row r="2164">
          <cell r="E2164">
            <v>0.21577142857142856</v>
          </cell>
        </row>
        <row r="2165">
          <cell r="E2165">
            <v>0.21310000000000001</v>
          </cell>
        </row>
        <row r="2166">
          <cell r="E2166">
            <v>0.21268125000000002</v>
          </cell>
        </row>
        <row r="2167">
          <cell r="E2167">
            <v>0.21226250000000002</v>
          </cell>
        </row>
        <row r="2168">
          <cell r="E2168">
            <v>0.21184375000000003</v>
          </cell>
        </row>
        <row r="2169">
          <cell r="E2169">
            <v>0.21142500000000003</v>
          </cell>
        </row>
        <row r="2170">
          <cell r="E2170">
            <v>0.21100625000000003</v>
          </cell>
        </row>
        <row r="2171">
          <cell r="E2171">
            <v>0.21058750000000004</v>
          </cell>
        </row>
        <row r="2172">
          <cell r="E2172">
            <v>0.21016875000000004</v>
          </cell>
        </row>
        <row r="2173">
          <cell r="E2173">
            <v>0.20975000000000005</v>
          </cell>
        </row>
        <row r="2174">
          <cell r="E2174">
            <v>0.20933125000000005</v>
          </cell>
        </row>
        <row r="2175">
          <cell r="E2175">
            <v>0.20891250000000006</v>
          </cell>
        </row>
        <row r="2176">
          <cell r="E2176">
            <v>0.20849375000000006</v>
          </cell>
        </row>
        <row r="2177">
          <cell r="E2177">
            <v>0.20807500000000007</v>
          </cell>
        </row>
        <row r="2178">
          <cell r="E2178">
            <v>0.20765625000000007</v>
          </cell>
        </row>
        <row r="2179">
          <cell r="E2179">
            <v>0.20723750000000007</v>
          </cell>
        </row>
        <row r="2180">
          <cell r="E2180">
            <v>0.20681875000000008</v>
          </cell>
        </row>
        <row r="2181">
          <cell r="E2181">
            <v>0.20640000000000008</v>
          </cell>
        </row>
        <row r="2182">
          <cell r="E2182">
            <v>0.20598125000000009</v>
          </cell>
        </row>
        <row r="2183">
          <cell r="E2183">
            <v>0.20556250000000009</v>
          </cell>
        </row>
        <row r="2184">
          <cell r="E2184">
            <v>0.2051437500000001</v>
          </cell>
        </row>
        <row r="2185">
          <cell r="E2185">
            <v>0.2047250000000001</v>
          </cell>
        </row>
        <row r="2186">
          <cell r="E2186">
            <v>0.20430625000000011</v>
          </cell>
        </row>
        <row r="2187">
          <cell r="E2187">
            <v>0.20388750000000011</v>
          </cell>
        </row>
        <row r="2188">
          <cell r="E2188">
            <v>0.20346875000000011</v>
          </cell>
        </row>
        <row r="2189">
          <cell r="E2189">
            <v>0.20305000000000012</v>
          </cell>
        </row>
        <row r="2190">
          <cell r="E2190">
            <v>0.20263125000000012</v>
          </cell>
        </row>
        <row r="2191">
          <cell r="E2191">
            <v>0.20221250000000013</v>
          </cell>
        </row>
        <row r="2192">
          <cell r="E2192">
            <v>0.20179375000000013</v>
          </cell>
        </row>
        <row r="2193">
          <cell r="E2193">
            <v>0.20137500000000014</v>
          </cell>
        </row>
        <row r="2194">
          <cell r="E2194">
            <v>0.20095625000000014</v>
          </cell>
        </row>
        <row r="2195">
          <cell r="E2195">
            <v>0.20053750000000015</v>
          </cell>
        </row>
        <row r="2196">
          <cell r="E2196">
            <v>0.20011875000000015</v>
          </cell>
        </row>
        <row r="2197">
          <cell r="E2197">
            <v>0.19969999999999999</v>
          </cell>
        </row>
        <row r="2198">
          <cell r="E2198">
            <v>0.20300000000000001</v>
          </cell>
        </row>
        <row r="2199">
          <cell r="E2199">
            <v>0.20630000000000001</v>
          </cell>
        </row>
        <row r="2200">
          <cell r="E2200">
            <v>0.20716200000000001</v>
          </cell>
        </row>
        <row r="2201">
          <cell r="E2201">
            <v>0.20802400000000001</v>
          </cell>
        </row>
        <row r="2202">
          <cell r="E2202">
            <v>0.20888600000000002</v>
          </cell>
        </row>
        <row r="2203">
          <cell r="E2203">
            <v>0.20974800000000002</v>
          </cell>
        </row>
        <row r="2204">
          <cell r="E2204">
            <v>0.21061000000000002</v>
          </cell>
        </row>
        <row r="2205">
          <cell r="E2205">
            <v>0.21147200000000002</v>
          </cell>
        </row>
        <row r="2206">
          <cell r="E2206">
            <v>0.21233400000000002</v>
          </cell>
        </row>
        <row r="2207">
          <cell r="E2207">
            <v>0.21319600000000002</v>
          </cell>
        </row>
        <row r="2208">
          <cell r="E2208">
            <v>0.21405800000000003</v>
          </cell>
        </row>
        <row r="2209">
          <cell r="E2209">
            <v>0.21492000000000003</v>
          </cell>
        </row>
        <row r="2210">
          <cell r="E2210">
            <v>0.21578200000000003</v>
          </cell>
        </row>
        <row r="2211">
          <cell r="E2211">
            <v>0.21664400000000003</v>
          </cell>
        </row>
        <row r="2212">
          <cell r="E2212">
            <v>0.21750600000000003</v>
          </cell>
        </row>
        <row r="2213">
          <cell r="E2213">
            <v>0.21836800000000003</v>
          </cell>
        </row>
        <row r="2214">
          <cell r="E2214">
            <v>0.21923000000000004</v>
          </cell>
        </row>
        <row r="2215">
          <cell r="E2215">
            <v>0.22009200000000004</v>
          </cell>
        </row>
        <row r="2216">
          <cell r="E2216">
            <v>0.22095400000000004</v>
          </cell>
        </row>
        <row r="2217">
          <cell r="E2217">
            <v>0.22181600000000004</v>
          </cell>
        </row>
        <row r="2218">
          <cell r="E2218">
            <v>0.22267800000000004</v>
          </cell>
        </row>
        <row r="2219">
          <cell r="E2219">
            <v>0.22354000000000004</v>
          </cell>
        </row>
        <row r="2220">
          <cell r="E2220">
            <v>0.22440200000000005</v>
          </cell>
        </row>
        <row r="2221">
          <cell r="E2221">
            <v>0.22526400000000005</v>
          </cell>
        </row>
        <row r="2222">
          <cell r="E2222">
            <v>0.22612600000000005</v>
          </cell>
        </row>
        <row r="2223">
          <cell r="E2223">
            <v>0.22698800000000005</v>
          </cell>
        </row>
        <row r="2224">
          <cell r="E2224">
            <v>0.22785000000000005</v>
          </cell>
        </row>
        <row r="2225">
          <cell r="E2225">
            <v>0.22871200000000005</v>
          </cell>
        </row>
        <row r="2226">
          <cell r="E2226">
            <v>0.22957400000000006</v>
          </cell>
        </row>
        <row r="2227">
          <cell r="E2227">
            <v>0.23043600000000006</v>
          </cell>
        </row>
        <row r="2228">
          <cell r="E2228">
            <v>0.23129800000000006</v>
          </cell>
        </row>
        <row r="2229">
          <cell r="E2229">
            <v>0.23216000000000006</v>
          </cell>
        </row>
        <row r="2230">
          <cell r="E2230">
            <v>0.23302200000000006</v>
          </cell>
        </row>
        <row r="2231">
          <cell r="E2231">
            <v>0.23388400000000006</v>
          </cell>
        </row>
        <row r="2232">
          <cell r="E2232">
            <v>0.23474600000000007</v>
          </cell>
        </row>
        <row r="2233">
          <cell r="E2233">
            <v>0.23560800000000007</v>
          </cell>
        </row>
        <row r="2234">
          <cell r="E2234">
            <v>0.23647000000000007</v>
          </cell>
        </row>
        <row r="2235">
          <cell r="E2235">
            <v>0.23733200000000007</v>
          </cell>
        </row>
        <row r="2236">
          <cell r="E2236">
            <v>0.23819400000000007</v>
          </cell>
        </row>
        <row r="2237">
          <cell r="E2237">
            <v>0.23905600000000007</v>
          </cell>
        </row>
        <row r="2238">
          <cell r="E2238">
            <v>0.23991800000000008</v>
          </cell>
        </row>
        <row r="2239">
          <cell r="E2239">
            <v>0.24078000000000008</v>
          </cell>
        </row>
        <row r="2240">
          <cell r="E2240">
            <v>0.24164200000000008</v>
          </cell>
        </row>
        <row r="2241">
          <cell r="E2241">
            <v>0.24250400000000008</v>
          </cell>
        </row>
        <row r="2242">
          <cell r="E2242">
            <v>0.24336600000000008</v>
          </cell>
        </row>
        <row r="2243">
          <cell r="E2243">
            <v>0.24422800000000008</v>
          </cell>
        </row>
        <row r="2244">
          <cell r="E2244">
            <v>0.24509000000000009</v>
          </cell>
        </row>
        <row r="2245">
          <cell r="E2245">
            <v>0.24595200000000009</v>
          </cell>
        </row>
        <row r="2246">
          <cell r="E2246">
            <v>0.24681400000000009</v>
          </cell>
        </row>
        <row r="2247">
          <cell r="E2247">
            <v>0.24767600000000009</v>
          </cell>
        </row>
        <row r="2248">
          <cell r="E2248">
            <v>0.24853800000000009</v>
          </cell>
        </row>
        <row r="2249">
          <cell r="E2249">
            <v>0.24940000000000009</v>
          </cell>
        </row>
        <row r="2250">
          <cell r="E2250">
            <v>0.2502620000000001</v>
          </cell>
        </row>
        <row r="2251">
          <cell r="E2251">
            <v>0.25112400000000007</v>
          </cell>
        </row>
        <row r="2252">
          <cell r="E2252">
            <v>0.25198600000000004</v>
          </cell>
        </row>
        <row r="2253">
          <cell r="E2253">
            <v>0.25284800000000002</v>
          </cell>
        </row>
        <row r="2254">
          <cell r="E2254">
            <v>0.25370999999999999</v>
          </cell>
        </row>
        <row r="2255">
          <cell r="E2255">
            <v>0.25457199999999996</v>
          </cell>
        </row>
        <row r="2256">
          <cell r="E2256">
            <v>0.25543399999999994</v>
          </cell>
        </row>
        <row r="2257">
          <cell r="E2257">
            <v>0.25629599999999991</v>
          </cell>
        </row>
        <row r="2258">
          <cell r="E2258">
            <v>0.25715799999999989</v>
          </cell>
        </row>
        <row r="2259">
          <cell r="E2259">
            <v>0.25801999999999986</v>
          </cell>
        </row>
        <row r="2260">
          <cell r="E2260">
            <v>0.25888199999999983</v>
          </cell>
        </row>
        <row r="2261">
          <cell r="E2261">
            <v>0.25974399999999981</v>
          </cell>
        </row>
        <row r="2262">
          <cell r="E2262">
            <v>0.26060599999999978</v>
          </cell>
        </row>
        <row r="2263">
          <cell r="E2263">
            <v>0.26146799999999976</v>
          </cell>
        </row>
        <row r="2264">
          <cell r="E2264">
            <v>0.26232999999999973</v>
          </cell>
        </row>
        <row r="2265">
          <cell r="E2265">
            <v>0.2631919999999997</v>
          </cell>
        </row>
        <row r="2266">
          <cell r="E2266">
            <v>0.26405399999999968</v>
          </cell>
        </row>
        <row r="2267">
          <cell r="E2267">
            <v>0.26491599999999965</v>
          </cell>
        </row>
        <row r="2268">
          <cell r="E2268">
            <v>0.26577799999999963</v>
          </cell>
        </row>
        <row r="2269">
          <cell r="E2269">
            <v>0.2666399999999996</v>
          </cell>
        </row>
        <row r="2270">
          <cell r="E2270">
            <v>0.26750199999999957</v>
          </cell>
        </row>
        <row r="2271">
          <cell r="E2271">
            <v>0.26836399999999955</v>
          </cell>
        </row>
        <row r="2272">
          <cell r="E2272">
            <v>0.26922599999999952</v>
          </cell>
        </row>
        <row r="2273">
          <cell r="E2273">
            <v>0.2700879999999995</v>
          </cell>
        </row>
        <row r="2274">
          <cell r="E2274">
            <v>0.27094999999999947</v>
          </cell>
        </row>
        <row r="2275">
          <cell r="E2275">
            <v>0.27181199999999944</v>
          </cell>
        </row>
        <row r="2276">
          <cell r="E2276">
            <v>0.27267399999999942</v>
          </cell>
        </row>
        <row r="2277">
          <cell r="E2277">
            <v>0.27353599999999939</v>
          </cell>
        </row>
        <row r="2278">
          <cell r="E2278">
            <v>0.27439799999999936</v>
          </cell>
        </row>
        <row r="2279">
          <cell r="E2279">
            <v>0.27525999999999934</v>
          </cell>
        </row>
        <row r="2280">
          <cell r="E2280">
            <v>0.27612199999999931</v>
          </cell>
        </row>
        <row r="2281">
          <cell r="E2281">
            <v>0.27698399999999929</v>
          </cell>
        </row>
        <row r="2282">
          <cell r="E2282">
            <v>0.27784599999999926</v>
          </cell>
        </row>
        <row r="2283">
          <cell r="E2283">
            <v>0.27870799999999923</v>
          </cell>
        </row>
        <row r="2284">
          <cell r="E2284">
            <v>0.27956999999999921</v>
          </cell>
        </row>
        <row r="2285">
          <cell r="E2285">
            <v>0.28043199999999918</v>
          </cell>
        </row>
        <row r="2286">
          <cell r="E2286">
            <v>0.28129399999999916</v>
          </cell>
        </row>
        <row r="2287">
          <cell r="E2287">
            <v>0.28215599999999913</v>
          </cell>
        </row>
        <row r="2288">
          <cell r="E2288">
            <v>0.2830179999999991</v>
          </cell>
        </row>
        <row r="2289">
          <cell r="E2289">
            <v>0.28387999999999908</v>
          </cell>
        </row>
        <row r="2290">
          <cell r="E2290">
            <v>0.28474199999999905</v>
          </cell>
        </row>
        <row r="2291">
          <cell r="E2291">
            <v>0.28560399999999903</v>
          </cell>
        </row>
        <row r="2292">
          <cell r="E2292">
            <v>0.286465999999999</v>
          </cell>
        </row>
        <row r="2293">
          <cell r="E2293">
            <v>0.28732799999999897</v>
          </cell>
        </row>
        <row r="2294">
          <cell r="E2294">
            <v>0.28818999999999895</v>
          </cell>
        </row>
        <row r="2295">
          <cell r="E2295">
            <v>0.28905199999999892</v>
          </cell>
        </row>
        <row r="2296">
          <cell r="E2296">
            <v>0.28991399999999889</v>
          </cell>
        </row>
        <row r="2297">
          <cell r="E2297">
            <v>0.29077599999999887</v>
          </cell>
        </row>
        <row r="2298">
          <cell r="E2298">
            <v>0.29163799999999884</v>
          </cell>
        </row>
        <row r="2299">
          <cell r="E2299">
            <v>0.29249999999999998</v>
          </cell>
        </row>
        <row r="2300">
          <cell r="E2300">
            <v>0.29388571428571425</v>
          </cell>
        </row>
        <row r="2301">
          <cell r="E2301">
            <v>0.29527142857142852</v>
          </cell>
        </row>
        <row r="2302">
          <cell r="E2302">
            <v>0.29665714285714279</v>
          </cell>
        </row>
        <row r="2303">
          <cell r="E2303">
            <v>0.29804285714285705</v>
          </cell>
        </row>
        <row r="2304">
          <cell r="E2304">
            <v>0.29942857142857132</v>
          </cell>
        </row>
        <row r="2305">
          <cell r="E2305">
            <v>0.30081428571428559</v>
          </cell>
        </row>
        <row r="2306">
          <cell r="E2306">
            <v>0.30220000000000002</v>
          </cell>
        </row>
        <row r="2307">
          <cell r="E2307">
            <v>0.30395000000000005</v>
          </cell>
        </row>
        <row r="2308">
          <cell r="E2308">
            <v>0.30570000000000008</v>
          </cell>
        </row>
        <row r="2309">
          <cell r="E2309">
            <v>0.30745000000000011</v>
          </cell>
        </row>
        <row r="2310">
          <cell r="E2310">
            <v>0.30920000000000014</v>
          </cell>
        </row>
        <row r="2311">
          <cell r="E2311">
            <v>0.31095000000000017</v>
          </cell>
        </row>
        <row r="2312">
          <cell r="E2312">
            <v>0.3127000000000002</v>
          </cell>
        </row>
        <row r="2313">
          <cell r="E2313">
            <v>0.31445000000000023</v>
          </cell>
        </row>
        <row r="2314">
          <cell r="E2314">
            <v>0.31620000000000026</v>
          </cell>
        </row>
        <row r="2315">
          <cell r="E2315">
            <v>0.31795000000000029</v>
          </cell>
        </row>
        <row r="2316">
          <cell r="E2316">
            <v>0.31970000000000032</v>
          </cell>
        </row>
        <row r="2317">
          <cell r="E2317">
            <v>0.32145000000000035</v>
          </cell>
        </row>
        <row r="2318">
          <cell r="E2318">
            <v>0.32320000000000038</v>
          </cell>
        </row>
        <row r="2319">
          <cell r="E2319">
            <v>0.32495000000000041</v>
          </cell>
        </row>
        <row r="2320">
          <cell r="E2320">
            <v>0.32670000000000043</v>
          </cell>
        </row>
        <row r="2321">
          <cell r="E2321">
            <v>0.32845000000000046</v>
          </cell>
        </row>
        <row r="2322">
          <cell r="E2322">
            <v>0.33020000000000005</v>
          </cell>
        </row>
        <row r="2323">
          <cell r="E2323">
            <v>0.33445625000000007</v>
          </cell>
        </row>
        <row r="2324">
          <cell r="E2324">
            <v>0.33871250000000008</v>
          </cell>
        </row>
        <row r="2325">
          <cell r="E2325">
            <v>0.3429687500000001</v>
          </cell>
        </row>
        <row r="2326">
          <cell r="E2326">
            <v>0.34722500000000012</v>
          </cell>
        </row>
        <row r="2327">
          <cell r="E2327">
            <v>0.35148125000000013</v>
          </cell>
        </row>
        <row r="2328">
          <cell r="E2328">
            <v>0.35573750000000015</v>
          </cell>
        </row>
        <row r="2329">
          <cell r="E2329">
            <v>0.35999375000000017</v>
          </cell>
        </row>
        <row r="2330">
          <cell r="E2330">
            <v>0.36425000000000018</v>
          </cell>
        </row>
        <row r="2331">
          <cell r="E2331">
            <v>0.3685062500000002</v>
          </cell>
        </row>
        <row r="2332">
          <cell r="E2332">
            <v>0.37276250000000022</v>
          </cell>
        </row>
        <row r="2333">
          <cell r="E2333">
            <v>0.37701875000000024</v>
          </cell>
        </row>
        <row r="2334">
          <cell r="E2334">
            <v>0.38127500000000025</v>
          </cell>
        </row>
        <row r="2335">
          <cell r="E2335">
            <v>0.38553125000000027</v>
          </cell>
        </row>
        <row r="2336">
          <cell r="E2336">
            <v>0.38978750000000029</v>
          </cell>
        </row>
        <row r="2337">
          <cell r="E2337">
            <v>0.3940437500000003</v>
          </cell>
        </row>
        <row r="2338">
          <cell r="E2338">
            <v>0.39829999999999999</v>
          </cell>
        </row>
        <row r="2339">
          <cell r="E2339">
            <v>0.39915624999999999</v>
          </cell>
        </row>
        <row r="2340">
          <cell r="E2340">
            <v>0.40001249999999999</v>
          </cell>
        </row>
        <row r="2341">
          <cell r="E2341">
            <v>0.40086875</v>
          </cell>
        </row>
        <row r="2342">
          <cell r="E2342">
            <v>0.401725</v>
          </cell>
        </row>
        <row r="2343">
          <cell r="E2343">
            <v>0.40258125</v>
          </cell>
        </row>
        <row r="2344">
          <cell r="E2344">
            <v>0.4034375</v>
          </cell>
        </row>
        <row r="2345">
          <cell r="E2345">
            <v>0.40429375000000001</v>
          </cell>
        </row>
        <row r="2346">
          <cell r="E2346">
            <v>0.40515000000000001</v>
          </cell>
        </row>
        <row r="2347">
          <cell r="E2347">
            <v>0.40600625000000001</v>
          </cell>
        </row>
        <row r="2348">
          <cell r="E2348">
            <v>0.40686250000000002</v>
          </cell>
        </row>
        <row r="2349">
          <cell r="E2349">
            <v>0.40771875000000002</v>
          </cell>
        </row>
        <row r="2350">
          <cell r="E2350">
            <v>0.40857500000000002</v>
          </cell>
        </row>
        <row r="2351">
          <cell r="E2351">
            <v>0.40943125000000002</v>
          </cell>
        </row>
        <row r="2352">
          <cell r="E2352">
            <v>0.41028750000000003</v>
          </cell>
        </row>
        <row r="2353">
          <cell r="E2353">
            <v>0.41114375000000003</v>
          </cell>
        </row>
        <row r="2354">
          <cell r="E2354">
            <v>0.41200000000000003</v>
          </cell>
        </row>
        <row r="2355">
          <cell r="E2355">
            <v>0.41105000000000003</v>
          </cell>
        </row>
        <row r="2356">
          <cell r="E2356">
            <v>0.41010000000000002</v>
          </cell>
        </row>
        <row r="2357">
          <cell r="E2357">
            <v>0.40915000000000001</v>
          </cell>
        </row>
        <row r="2358">
          <cell r="E2358">
            <v>0.40820000000000001</v>
          </cell>
        </row>
        <row r="2359">
          <cell r="E2359">
            <v>0.40725</v>
          </cell>
        </row>
        <row r="2360">
          <cell r="E2360">
            <v>0.40629999999999999</v>
          </cell>
        </row>
        <row r="2361">
          <cell r="E2361">
            <v>0.40534999999999999</v>
          </cell>
        </row>
        <row r="2362">
          <cell r="E2362">
            <v>0.40439999999999998</v>
          </cell>
        </row>
        <row r="2363">
          <cell r="E2363">
            <v>0.40344999999999998</v>
          </cell>
        </row>
        <row r="2364">
          <cell r="E2364">
            <v>0.40249999999999997</v>
          </cell>
        </row>
        <row r="2365">
          <cell r="E2365">
            <v>0.40154999999999996</v>
          </cell>
        </row>
        <row r="2366">
          <cell r="E2366">
            <v>0.40059999999999996</v>
          </cell>
        </row>
        <row r="2367">
          <cell r="E2367">
            <v>0.39964999999999995</v>
          </cell>
        </row>
        <row r="2368">
          <cell r="E2368">
            <v>0.39869999999999994</v>
          </cell>
        </row>
        <row r="2369">
          <cell r="E2369">
            <v>0.39774999999999994</v>
          </cell>
        </row>
        <row r="2370">
          <cell r="E2370">
            <v>0.39680000000000004</v>
          </cell>
        </row>
        <row r="2371">
          <cell r="E2371">
            <v>0.39899375000000004</v>
          </cell>
        </row>
        <row r="2372">
          <cell r="E2372">
            <v>0.40118750000000003</v>
          </cell>
        </row>
        <row r="2373">
          <cell r="E2373">
            <v>0.40338125000000002</v>
          </cell>
        </row>
        <row r="2374">
          <cell r="E2374">
            <v>0.40557500000000002</v>
          </cell>
        </row>
        <row r="2375">
          <cell r="E2375">
            <v>0.40776875000000001</v>
          </cell>
        </row>
        <row r="2376">
          <cell r="E2376">
            <v>0.40996250000000001</v>
          </cell>
        </row>
        <row r="2377">
          <cell r="E2377">
            <v>0.41215625</v>
          </cell>
        </row>
        <row r="2378">
          <cell r="E2378">
            <v>0.41435</v>
          </cell>
        </row>
        <row r="2379">
          <cell r="E2379">
            <v>0.41654374999999999</v>
          </cell>
        </row>
        <row r="2380">
          <cell r="E2380">
            <v>0.41873749999999998</v>
          </cell>
        </row>
        <row r="2381">
          <cell r="E2381">
            <v>0.42093124999999998</v>
          </cell>
        </row>
        <row r="2382">
          <cell r="E2382">
            <v>0.42312499999999997</v>
          </cell>
        </row>
        <row r="2383">
          <cell r="E2383">
            <v>0.42531874999999997</v>
          </cell>
        </row>
        <row r="2384">
          <cell r="E2384">
            <v>0.42751249999999996</v>
          </cell>
        </row>
        <row r="2385">
          <cell r="E2385">
            <v>0.42970624999999996</v>
          </cell>
        </row>
        <row r="2386">
          <cell r="E2386">
            <v>0.43190000000000006</v>
          </cell>
        </row>
        <row r="2387">
          <cell r="E2387">
            <v>0.4382411764705883</v>
          </cell>
        </row>
        <row r="2388">
          <cell r="E2388">
            <v>0.44458235294117654</v>
          </cell>
        </row>
        <row r="2389">
          <cell r="E2389">
            <v>0.45092352941176478</v>
          </cell>
        </row>
        <row r="2390">
          <cell r="E2390">
            <v>0.45726470588235302</v>
          </cell>
        </row>
        <row r="2391">
          <cell r="E2391">
            <v>0.46360588235294126</v>
          </cell>
        </row>
        <row r="2392">
          <cell r="E2392">
            <v>0.4699470588235295</v>
          </cell>
        </row>
        <row r="2393">
          <cell r="E2393">
            <v>0.47628823529411773</v>
          </cell>
        </row>
        <row r="2394">
          <cell r="E2394">
            <v>0.48262941176470597</v>
          </cell>
        </row>
        <row r="2395">
          <cell r="E2395">
            <v>0.48897058823529421</v>
          </cell>
        </row>
        <row r="2396">
          <cell r="E2396">
            <v>0.49531176470588245</v>
          </cell>
        </row>
        <row r="2397">
          <cell r="E2397">
            <v>0.50165294117647063</v>
          </cell>
        </row>
        <row r="2398">
          <cell r="E2398">
            <v>0.50799411764705882</v>
          </cell>
        </row>
        <row r="2399">
          <cell r="E2399">
            <v>0.514335294117647</v>
          </cell>
        </row>
        <row r="2400">
          <cell r="E2400">
            <v>0.52067647058823519</v>
          </cell>
        </row>
        <row r="2401">
          <cell r="E2401">
            <v>0.52701764705882337</v>
          </cell>
        </row>
        <row r="2402">
          <cell r="E2402">
            <v>0.53335882352941155</v>
          </cell>
        </row>
        <row r="2403">
          <cell r="E2403">
            <v>0.53969999999999996</v>
          </cell>
        </row>
        <row r="2404">
          <cell r="E2404">
            <v>0.53331666666666666</v>
          </cell>
        </row>
        <row r="2405">
          <cell r="E2405">
            <v>0.52693333333333336</v>
          </cell>
        </row>
        <row r="2406">
          <cell r="E2406">
            <v>0.52055000000000007</v>
          </cell>
        </row>
        <row r="2407">
          <cell r="E2407">
            <v>0.51416666666666677</v>
          </cell>
        </row>
        <row r="2408">
          <cell r="E2408">
            <v>0.50778333333333348</v>
          </cell>
        </row>
        <row r="2409">
          <cell r="E2409">
            <v>0.50139999999999996</v>
          </cell>
        </row>
        <row r="2410">
          <cell r="E2410">
            <v>0.49909285714285712</v>
          </cell>
        </row>
        <row r="2411">
          <cell r="E2411">
            <v>0.49678571428571427</v>
          </cell>
        </row>
        <row r="2412">
          <cell r="E2412">
            <v>0.49447857142857143</v>
          </cell>
        </row>
        <row r="2413">
          <cell r="E2413">
            <v>0.49217142857142859</v>
          </cell>
        </row>
        <row r="2414">
          <cell r="E2414">
            <v>0.48986428571428575</v>
          </cell>
        </row>
        <row r="2415">
          <cell r="E2415">
            <v>0.48755714285714291</v>
          </cell>
        </row>
        <row r="2416">
          <cell r="E2416">
            <v>0.48525000000000007</v>
          </cell>
        </row>
        <row r="2417">
          <cell r="E2417">
            <v>0.48294285714285723</v>
          </cell>
        </row>
        <row r="2418">
          <cell r="E2418">
            <v>0.48063571428571439</v>
          </cell>
        </row>
        <row r="2419">
          <cell r="E2419">
            <v>0.47832857142857155</v>
          </cell>
        </row>
        <row r="2420">
          <cell r="E2420">
            <v>0.47602142857142871</v>
          </cell>
        </row>
        <row r="2421">
          <cell r="E2421">
            <v>0.47371428571428587</v>
          </cell>
        </row>
        <row r="2422">
          <cell r="E2422">
            <v>0.47140714285714302</v>
          </cell>
        </row>
        <row r="2423">
          <cell r="E2423">
            <v>0.46910000000000002</v>
          </cell>
        </row>
        <row r="2424">
          <cell r="E2424">
            <v>0.46871499999999999</v>
          </cell>
        </row>
        <row r="2425">
          <cell r="E2425">
            <v>0.46832999999999997</v>
          </cell>
        </row>
        <row r="2426">
          <cell r="E2426">
            <v>0.46794499999999994</v>
          </cell>
        </row>
        <row r="2427">
          <cell r="E2427">
            <v>0.46755999999999992</v>
          </cell>
        </row>
        <row r="2428">
          <cell r="E2428">
            <v>0.4671749999999999</v>
          </cell>
        </row>
        <row r="2429">
          <cell r="E2429">
            <v>0.46678999999999987</v>
          </cell>
        </row>
        <row r="2430">
          <cell r="E2430">
            <v>0.46640499999999985</v>
          </cell>
        </row>
        <row r="2431">
          <cell r="E2431">
            <v>0.46601999999999982</v>
          </cell>
        </row>
        <row r="2432">
          <cell r="E2432">
            <v>0.4656349999999998</v>
          </cell>
        </row>
        <row r="2433">
          <cell r="E2433">
            <v>0.46524999999999977</v>
          </cell>
        </row>
        <row r="2434">
          <cell r="E2434">
            <v>0.46486499999999975</v>
          </cell>
        </row>
        <row r="2435">
          <cell r="E2435">
            <v>0.46447999999999973</v>
          </cell>
        </row>
        <row r="2436">
          <cell r="E2436">
            <v>0.4640949999999997</v>
          </cell>
        </row>
        <row r="2437">
          <cell r="E2437">
            <v>0.46370999999999968</v>
          </cell>
        </row>
        <row r="2438">
          <cell r="E2438">
            <v>0.46332499999999965</v>
          </cell>
        </row>
        <row r="2439">
          <cell r="E2439">
            <v>0.46293999999999963</v>
          </cell>
        </row>
        <row r="2440">
          <cell r="E2440">
            <v>0.46255499999999961</v>
          </cell>
        </row>
        <row r="2441">
          <cell r="E2441">
            <v>0.46216999999999958</v>
          </cell>
        </row>
        <row r="2442">
          <cell r="E2442">
            <v>0.46178499999999956</v>
          </cell>
        </row>
        <row r="2443">
          <cell r="E2443">
            <v>0.46139999999999998</v>
          </cell>
        </row>
        <row r="2444">
          <cell r="E2444">
            <v>0.45524999999999999</v>
          </cell>
        </row>
        <row r="2445">
          <cell r="E2445">
            <v>0.4491</v>
          </cell>
        </row>
        <row r="2446">
          <cell r="E2446">
            <v>0.44295000000000001</v>
          </cell>
        </row>
        <row r="2447">
          <cell r="E2447">
            <v>0.43680000000000002</v>
          </cell>
        </row>
        <row r="2448">
          <cell r="E2448">
            <v>0.43065000000000003</v>
          </cell>
        </row>
        <row r="2449">
          <cell r="E2449">
            <v>0.42450000000000004</v>
          </cell>
        </row>
        <row r="2450">
          <cell r="E2450">
            <v>0.41835000000000006</v>
          </cell>
        </row>
        <row r="2451">
          <cell r="E2451">
            <v>0.41220000000000007</v>
          </cell>
        </row>
        <row r="2452">
          <cell r="E2452">
            <v>0.40605000000000008</v>
          </cell>
        </row>
        <row r="2453">
          <cell r="E2453">
            <v>0.39990000000000009</v>
          </cell>
        </row>
        <row r="2454">
          <cell r="E2454">
            <v>0.3937500000000001</v>
          </cell>
        </row>
        <row r="2455">
          <cell r="E2455">
            <v>0.3876</v>
          </cell>
        </row>
        <row r="2456">
          <cell r="E2456">
            <v>0.38523499999999999</v>
          </cell>
        </row>
        <row r="2457">
          <cell r="E2457">
            <v>0.38286999999999999</v>
          </cell>
        </row>
        <row r="2458">
          <cell r="E2458">
            <v>0.38050499999999998</v>
          </cell>
        </row>
        <row r="2459">
          <cell r="E2459">
            <v>0.37813999999999998</v>
          </cell>
        </row>
        <row r="2460">
          <cell r="E2460">
            <v>0.37577499999999997</v>
          </cell>
        </row>
        <row r="2461">
          <cell r="E2461">
            <v>0.37340999999999996</v>
          </cell>
        </row>
        <row r="2462">
          <cell r="E2462">
            <v>0.37104499999999996</v>
          </cell>
        </row>
        <row r="2463">
          <cell r="E2463">
            <v>0.36867999999999995</v>
          </cell>
        </row>
        <row r="2464">
          <cell r="E2464">
            <v>0.36631499999999995</v>
          </cell>
        </row>
        <row r="2465">
          <cell r="E2465">
            <v>0.36394999999999994</v>
          </cell>
        </row>
        <row r="2466">
          <cell r="E2466">
            <v>0.36158499999999993</v>
          </cell>
        </row>
        <row r="2467">
          <cell r="E2467">
            <v>0.35921999999999993</v>
          </cell>
        </row>
        <row r="2468">
          <cell r="E2468">
            <v>0.35685499999999992</v>
          </cell>
        </row>
        <row r="2469">
          <cell r="E2469">
            <v>0.35448999999999992</v>
          </cell>
        </row>
        <row r="2470">
          <cell r="E2470">
            <v>0.35212499999999991</v>
          </cell>
        </row>
        <row r="2471">
          <cell r="E2471">
            <v>0.3497599999999999</v>
          </cell>
        </row>
        <row r="2472">
          <cell r="E2472">
            <v>0.3473949999999999</v>
          </cell>
        </row>
        <row r="2473">
          <cell r="E2473">
            <v>0.34502999999999989</v>
          </cell>
        </row>
        <row r="2474">
          <cell r="E2474">
            <v>0.34266499999999989</v>
          </cell>
        </row>
        <row r="2475">
          <cell r="E2475">
            <v>0.34029999999999999</v>
          </cell>
        </row>
        <row r="2476">
          <cell r="E2476">
            <v>0.33294000000000001</v>
          </cell>
        </row>
        <row r="2477">
          <cell r="E2477">
            <v>0.32558000000000004</v>
          </cell>
        </row>
        <row r="2478">
          <cell r="E2478">
            <v>0.31822000000000006</v>
          </cell>
        </row>
        <row r="2479">
          <cell r="E2479">
            <v>0.31086000000000008</v>
          </cell>
        </row>
        <row r="2480">
          <cell r="E2480">
            <v>0.30349999999999999</v>
          </cell>
        </row>
        <row r="2481">
          <cell r="E2481">
            <v>0.30169999999999997</v>
          </cell>
        </row>
        <row r="2482">
          <cell r="E2482">
            <v>0.29989999999999994</v>
          </cell>
        </row>
        <row r="2483">
          <cell r="E2483">
            <v>0.29809999999999992</v>
          </cell>
        </row>
        <row r="2484">
          <cell r="E2484">
            <v>0.2962999999999999</v>
          </cell>
        </row>
        <row r="2485">
          <cell r="E2485">
            <v>0.29449999999999998</v>
          </cell>
        </row>
        <row r="2486">
          <cell r="E2486">
            <v>0.29039999999999999</v>
          </cell>
        </row>
        <row r="2487">
          <cell r="E2487">
            <v>0.2863</v>
          </cell>
        </row>
        <row r="2488">
          <cell r="E2488">
            <v>0.28220000000000001</v>
          </cell>
        </row>
        <row r="2489">
          <cell r="E2489">
            <v>0.27810000000000001</v>
          </cell>
        </row>
        <row r="2490">
          <cell r="E2490">
            <v>0.28125</v>
          </cell>
        </row>
        <row r="2491">
          <cell r="E2491">
            <v>0.28439999999999999</v>
          </cell>
        </row>
        <row r="2492">
          <cell r="E2492">
            <v>0.28004000000000001</v>
          </cell>
        </row>
        <row r="2493">
          <cell r="E2493">
            <v>0.27568000000000004</v>
          </cell>
        </row>
        <row r="2494">
          <cell r="E2494">
            <v>0.27132000000000006</v>
          </cell>
        </row>
        <row r="2495">
          <cell r="E2495">
            <v>0.26696000000000009</v>
          </cell>
        </row>
        <row r="2496">
          <cell r="E2496">
            <v>0.2626</v>
          </cell>
        </row>
        <row r="2497">
          <cell r="E2497">
            <v>0.26243636363636363</v>
          </cell>
        </row>
        <row r="2498">
          <cell r="E2498">
            <v>0.26227272727272727</v>
          </cell>
        </row>
        <row r="2499">
          <cell r="E2499">
            <v>0.2621090909090909</v>
          </cell>
        </row>
        <row r="2500">
          <cell r="E2500">
            <v>0.26194545454545454</v>
          </cell>
        </row>
        <row r="2501">
          <cell r="E2501">
            <v>0.26178181818181817</v>
          </cell>
        </row>
        <row r="2502">
          <cell r="E2502">
            <v>0.26161818181818181</v>
          </cell>
        </row>
        <row r="2503">
          <cell r="E2503">
            <v>0.26145454545454544</v>
          </cell>
        </row>
        <row r="2504">
          <cell r="E2504">
            <v>0.26129090909090907</v>
          </cell>
        </row>
        <row r="2505">
          <cell r="E2505">
            <v>0.26112727272727271</v>
          </cell>
        </row>
        <row r="2506">
          <cell r="E2506">
            <v>0.26096363636363634</v>
          </cell>
        </row>
        <row r="2507">
          <cell r="E2507">
            <v>0.26079999999999998</v>
          </cell>
        </row>
        <row r="2508">
          <cell r="E2508">
            <v>0.25745714285714283</v>
          </cell>
        </row>
        <row r="2509">
          <cell r="E2509">
            <v>0.25411428571428568</v>
          </cell>
        </row>
        <row r="2510">
          <cell r="E2510">
            <v>0.25077142857142853</v>
          </cell>
        </row>
        <row r="2511">
          <cell r="E2511">
            <v>0.24742857142857139</v>
          </cell>
        </row>
        <row r="2512">
          <cell r="E2512">
            <v>0.24408571428571424</v>
          </cell>
        </row>
        <row r="2513">
          <cell r="E2513">
            <v>0.24074285714285709</v>
          </cell>
        </row>
        <row r="2514">
          <cell r="E2514">
            <v>0.2374</v>
          </cell>
        </row>
        <row r="2515">
          <cell r="E2515">
            <v>0.23835000000000001</v>
          </cell>
        </row>
        <row r="2516">
          <cell r="E2516">
            <v>0.23930000000000001</v>
          </cell>
        </row>
        <row r="2517">
          <cell r="E2517">
            <v>0.24025000000000002</v>
          </cell>
        </row>
        <row r="2518">
          <cell r="E2518">
            <v>0.24120000000000003</v>
          </cell>
        </row>
        <row r="2519">
          <cell r="E2519">
            <v>0.24215000000000003</v>
          </cell>
        </row>
        <row r="2520">
          <cell r="E2520">
            <v>0.24310000000000004</v>
          </cell>
        </row>
        <row r="2521">
          <cell r="E2521">
            <v>0.24405000000000004</v>
          </cell>
        </row>
        <row r="2522">
          <cell r="E2522">
            <v>0.24500000000000005</v>
          </cell>
        </row>
        <row r="2523">
          <cell r="E2523">
            <v>0.24595000000000006</v>
          </cell>
        </row>
        <row r="2524">
          <cell r="E2524">
            <v>0.24690000000000001</v>
          </cell>
        </row>
        <row r="2525">
          <cell r="E2525">
            <v>0.24793999999999999</v>
          </cell>
        </row>
        <row r="2526">
          <cell r="E2526">
            <v>0.24897999999999998</v>
          </cell>
        </row>
        <row r="2527">
          <cell r="E2527">
            <v>0.25001999999999996</v>
          </cell>
        </row>
        <row r="2528">
          <cell r="E2528">
            <v>0.25105999999999995</v>
          </cell>
        </row>
        <row r="2529">
          <cell r="E2529">
            <v>0.25209999999999994</v>
          </cell>
        </row>
        <row r="2530">
          <cell r="E2530">
            <v>0.25313999999999992</v>
          </cell>
        </row>
        <row r="2531">
          <cell r="E2531">
            <v>0.25417999999999991</v>
          </cell>
        </row>
        <row r="2532">
          <cell r="E2532">
            <v>0.25521999999999989</v>
          </cell>
        </row>
        <row r="2533">
          <cell r="E2533">
            <v>0.25625999999999988</v>
          </cell>
        </row>
        <row r="2534">
          <cell r="E2534">
            <v>0.25729999999999997</v>
          </cell>
        </row>
        <row r="2535">
          <cell r="E2535">
            <v>0.25133749999999999</v>
          </cell>
        </row>
        <row r="2536">
          <cell r="E2536">
            <v>0.24537500000000001</v>
          </cell>
        </row>
        <row r="2537">
          <cell r="E2537">
            <v>0.23941250000000003</v>
          </cell>
        </row>
        <row r="2538">
          <cell r="E2538">
            <v>0.23345000000000005</v>
          </cell>
        </row>
        <row r="2539">
          <cell r="E2539">
            <v>0.22748750000000006</v>
          </cell>
        </row>
        <row r="2540">
          <cell r="E2540">
            <v>0.22152500000000008</v>
          </cell>
        </row>
        <row r="2541">
          <cell r="E2541">
            <v>0.2155625000000001</v>
          </cell>
        </row>
        <row r="2542">
          <cell r="E2542">
            <v>0.20960000000000001</v>
          </cell>
        </row>
        <row r="2543">
          <cell r="E2543">
            <v>0.20965555555555557</v>
          </cell>
        </row>
        <row r="2544">
          <cell r="E2544">
            <v>0.20971111111111113</v>
          </cell>
        </row>
        <row r="2545">
          <cell r="E2545">
            <v>0.20976666666666668</v>
          </cell>
        </row>
        <row r="2546">
          <cell r="E2546">
            <v>0.20982222222222224</v>
          </cell>
        </row>
        <row r="2547">
          <cell r="E2547">
            <v>0.2098777777777778</v>
          </cell>
        </row>
        <row r="2548">
          <cell r="E2548">
            <v>0.20993333333333336</v>
          </cell>
        </row>
        <row r="2549">
          <cell r="E2549">
            <v>0.20998888888888892</v>
          </cell>
        </row>
        <row r="2550">
          <cell r="E2550">
            <v>0.21004444444444448</v>
          </cell>
        </row>
        <row r="2551">
          <cell r="E2551">
            <v>0.21010000000000004</v>
          </cell>
        </row>
        <row r="2552">
          <cell r="E2552">
            <v>0.2101555555555556</v>
          </cell>
        </row>
        <row r="2553">
          <cell r="E2553">
            <v>0.21021111111111115</v>
          </cell>
        </row>
        <row r="2554">
          <cell r="E2554">
            <v>0.21026666666666671</v>
          </cell>
        </row>
        <row r="2555">
          <cell r="E2555">
            <v>0.21032222222222227</v>
          </cell>
        </row>
        <row r="2556">
          <cell r="E2556">
            <v>0.21037777777777783</v>
          </cell>
        </row>
        <row r="2557">
          <cell r="E2557">
            <v>0.21043333333333339</v>
          </cell>
        </row>
        <row r="2558">
          <cell r="E2558">
            <v>0.21048888888888895</v>
          </cell>
        </row>
        <row r="2559">
          <cell r="E2559">
            <v>0.21054444444444451</v>
          </cell>
        </row>
        <row r="2560">
          <cell r="E2560">
            <v>0.21060000000000006</v>
          </cell>
        </row>
        <row r="2561">
          <cell r="E2561">
            <v>0.21065555555555562</v>
          </cell>
        </row>
        <row r="2562">
          <cell r="E2562">
            <v>0.21071111111111118</v>
          </cell>
        </row>
        <row r="2563">
          <cell r="E2563">
            <v>0.21076666666666674</v>
          </cell>
        </row>
        <row r="2564">
          <cell r="E2564">
            <v>0.2108222222222223</v>
          </cell>
        </row>
        <row r="2565">
          <cell r="E2565">
            <v>0.21087777777777786</v>
          </cell>
        </row>
        <row r="2566">
          <cell r="E2566">
            <v>0.21093333333333342</v>
          </cell>
        </row>
        <row r="2567">
          <cell r="E2567">
            <v>0.21098888888888898</v>
          </cell>
        </row>
        <row r="2568">
          <cell r="E2568">
            <v>0.21104444444444453</v>
          </cell>
        </row>
        <row r="2569">
          <cell r="E2569">
            <v>0.21110000000000001</v>
          </cell>
        </row>
        <row r="2570">
          <cell r="E2570">
            <v>0.20900000000000002</v>
          </cell>
        </row>
        <row r="2571">
          <cell r="E2571">
            <v>0.2069</v>
          </cell>
        </row>
        <row r="2572">
          <cell r="E2572">
            <v>0.20735999999999999</v>
          </cell>
        </row>
        <row r="2573">
          <cell r="E2573">
            <v>0.20781999999999998</v>
          </cell>
        </row>
        <row r="2574">
          <cell r="E2574">
            <v>0.20827999999999997</v>
          </cell>
        </row>
        <row r="2575">
          <cell r="E2575">
            <v>0.20873999999999995</v>
          </cell>
        </row>
        <row r="2576">
          <cell r="E2576">
            <v>0.2092</v>
          </cell>
        </row>
        <row r="2577">
          <cell r="E2577">
            <v>0.2084</v>
          </cell>
        </row>
        <row r="2578">
          <cell r="E2578">
            <v>0.20760000000000001</v>
          </cell>
        </row>
        <row r="2579">
          <cell r="E2579">
            <v>0.2084040404040404</v>
          </cell>
        </row>
        <row r="2580">
          <cell r="E2580">
            <v>0.20920808080808079</v>
          </cell>
        </row>
        <row r="2581">
          <cell r="E2581">
            <v>0.21001212121212118</v>
          </cell>
        </row>
        <row r="2582">
          <cell r="E2582">
            <v>0.21081616161616157</v>
          </cell>
        </row>
        <row r="2583">
          <cell r="E2583">
            <v>0.21162020202020196</v>
          </cell>
        </row>
        <row r="2584">
          <cell r="E2584">
            <v>0.21242424242424235</v>
          </cell>
        </row>
        <row r="2585">
          <cell r="E2585">
            <v>0.21322828282828274</v>
          </cell>
        </row>
        <row r="2586">
          <cell r="E2586">
            <v>0.21403232323232313</v>
          </cell>
        </row>
        <row r="2587">
          <cell r="E2587">
            <v>0.21483636363636352</v>
          </cell>
        </row>
        <row r="2588">
          <cell r="E2588">
            <v>0.21564040404040391</v>
          </cell>
        </row>
        <row r="2589">
          <cell r="E2589">
            <v>0.2164444444444443</v>
          </cell>
        </row>
        <row r="2590">
          <cell r="E2590">
            <v>0.21724848484848469</v>
          </cell>
        </row>
        <row r="2591">
          <cell r="E2591">
            <v>0.21805252525252508</v>
          </cell>
        </row>
        <row r="2592">
          <cell r="E2592">
            <v>0.21885656565656547</v>
          </cell>
        </row>
        <row r="2593">
          <cell r="E2593">
            <v>0.21966060606060586</v>
          </cell>
        </row>
        <row r="2594">
          <cell r="E2594">
            <v>0.22046464646464625</v>
          </cell>
        </row>
        <row r="2595">
          <cell r="E2595">
            <v>0.22126868686868664</v>
          </cell>
        </row>
        <row r="2596">
          <cell r="E2596">
            <v>0.22207272727272703</v>
          </cell>
        </row>
        <row r="2597">
          <cell r="E2597">
            <v>0.22287676767676742</v>
          </cell>
        </row>
        <row r="2598">
          <cell r="E2598">
            <v>0.22368080808080781</v>
          </cell>
        </row>
        <row r="2599">
          <cell r="E2599">
            <v>0.2244848484848482</v>
          </cell>
        </row>
        <row r="2600">
          <cell r="E2600">
            <v>0.22528888888888859</v>
          </cell>
        </row>
        <row r="2601">
          <cell r="E2601">
            <v>0.22609292929292898</v>
          </cell>
        </row>
        <row r="2602">
          <cell r="E2602">
            <v>0.22689696969696938</v>
          </cell>
        </row>
        <row r="2603">
          <cell r="E2603">
            <v>0.22770101010100977</v>
          </cell>
        </row>
        <row r="2604">
          <cell r="E2604">
            <v>0.22850505050505016</v>
          </cell>
        </row>
        <row r="2605">
          <cell r="E2605">
            <v>0.22930909090909055</v>
          </cell>
        </row>
        <row r="2606">
          <cell r="E2606">
            <v>0.23011313131313094</v>
          </cell>
        </row>
        <row r="2607">
          <cell r="E2607">
            <v>0.23091717171717133</v>
          </cell>
        </row>
        <row r="2608">
          <cell r="E2608">
            <v>0.23172121212121172</v>
          </cell>
        </row>
        <row r="2609">
          <cell r="E2609">
            <v>0.23252525252525211</v>
          </cell>
        </row>
        <row r="2610">
          <cell r="E2610">
            <v>0.2333292929292925</v>
          </cell>
        </row>
        <row r="2611">
          <cell r="E2611">
            <v>0.23413333333333289</v>
          </cell>
        </row>
        <row r="2612">
          <cell r="E2612">
            <v>0.23493737373737328</v>
          </cell>
        </row>
        <row r="2613">
          <cell r="E2613">
            <v>0.23574141414141367</v>
          </cell>
        </row>
        <row r="2614">
          <cell r="E2614">
            <v>0.23654545454545406</v>
          </cell>
        </row>
        <row r="2615">
          <cell r="E2615">
            <v>0.23734949494949445</v>
          </cell>
        </row>
        <row r="2616">
          <cell r="E2616">
            <v>0.23815353535353484</v>
          </cell>
        </row>
        <row r="2617">
          <cell r="E2617">
            <v>0.23895757575757523</v>
          </cell>
        </row>
        <row r="2618">
          <cell r="E2618">
            <v>0.23976161616161562</v>
          </cell>
        </row>
        <row r="2619">
          <cell r="E2619">
            <v>0.24056565656565601</v>
          </cell>
        </row>
        <row r="2620">
          <cell r="E2620">
            <v>0.2413696969696964</v>
          </cell>
        </row>
        <row r="2621">
          <cell r="E2621">
            <v>0.24217373737373679</v>
          </cell>
        </row>
        <row r="2622">
          <cell r="E2622">
            <v>0.24297777777777718</v>
          </cell>
        </row>
        <row r="2623">
          <cell r="E2623">
            <v>0.24378181818181757</v>
          </cell>
        </row>
        <row r="2624">
          <cell r="E2624">
            <v>0.24458585858585796</v>
          </cell>
        </row>
        <row r="2625">
          <cell r="E2625">
            <v>0.24538989898989835</v>
          </cell>
        </row>
        <row r="2626">
          <cell r="E2626">
            <v>0.24619393939393874</v>
          </cell>
        </row>
        <row r="2627">
          <cell r="E2627">
            <v>0.24699797979797913</v>
          </cell>
        </row>
        <row r="2628">
          <cell r="E2628">
            <v>0.24780202020201952</v>
          </cell>
        </row>
        <row r="2629">
          <cell r="E2629">
            <v>0.24860606060605991</v>
          </cell>
        </row>
        <row r="2630">
          <cell r="E2630">
            <v>0.2494101010101003</v>
          </cell>
        </row>
        <row r="2631">
          <cell r="E2631">
            <v>0.25021414141414072</v>
          </cell>
        </row>
        <row r="2632">
          <cell r="E2632">
            <v>0.25101818181818114</v>
          </cell>
        </row>
        <row r="2633">
          <cell r="E2633">
            <v>0.25182222222222156</v>
          </cell>
        </row>
        <row r="2634">
          <cell r="E2634">
            <v>0.25262626262626198</v>
          </cell>
        </row>
        <row r="2635">
          <cell r="E2635">
            <v>0.2534303030303024</v>
          </cell>
        </row>
        <row r="2636">
          <cell r="E2636">
            <v>0.25423434343434281</v>
          </cell>
        </row>
        <row r="2637">
          <cell r="E2637">
            <v>0.25503838383838323</v>
          </cell>
        </row>
        <row r="2638">
          <cell r="E2638">
            <v>0.25584242424242365</v>
          </cell>
        </row>
        <row r="2639">
          <cell r="E2639">
            <v>0.25664646464646407</v>
          </cell>
        </row>
        <row r="2640">
          <cell r="E2640">
            <v>0.25745050505050449</v>
          </cell>
        </row>
        <row r="2641">
          <cell r="E2641">
            <v>0.2582545454545449</v>
          </cell>
        </row>
        <row r="2642">
          <cell r="E2642">
            <v>0.25905858585858532</v>
          </cell>
        </row>
        <row r="2643">
          <cell r="E2643">
            <v>0.25986262626262574</v>
          </cell>
        </row>
        <row r="2644">
          <cell r="E2644">
            <v>0.26066666666666616</v>
          </cell>
        </row>
        <row r="2645">
          <cell r="E2645">
            <v>0.26147070707070658</v>
          </cell>
        </row>
        <row r="2646">
          <cell r="E2646">
            <v>0.26227474747474699</v>
          </cell>
        </row>
        <row r="2647">
          <cell r="E2647">
            <v>0.26307878787878741</v>
          </cell>
        </row>
        <row r="2648">
          <cell r="E2648">
            <v>0.26388282828282783</v>
          </cell>
        </row>
        <row r="2649">
          <cell r="E2649">
            <v>0.26468686868686825</v>
          </cell>
        </row>
        <row r="2650">
          <cell r="E2650">
            <v>0.26549090909090867</v>
          </cell>
        </row>
        <row r="2651">
          <cell r="E2651">
            <v>0.26629494949494908</v>
          </cell>
        </row>
        <row r="2652">
          <cell r="E2652">
            <v>0.2670989898989895</v>
          </cell>
        </row>
        <row r="2653">
          <cell r="E2653">
            <v>0.26790303030302992</v>
          </cell>
        </row>
        <row r="2654">
          <cell r="E2654">
            <v>0.26870707070707034</v>
          </cell>
        </row>
        <row r="2655">
          <cell r="E2655">
            <v>0.26951111111111076</v>
          </cell>
        </row>
        <row r="2656">
          <cell r="E2656">
            <v>0.27031515151515118</v>
          </cell>
        </row>
        <row r="2657">
          <cell r="E2657">
            <v>0.27111919191919159</v>
          </cell>
        </row>
        <row r="2658">
          <cell r="E2658">
            <v>0.27192323232323201</v>
          </cell>
        </row>
        <row r="2659">
          <cell r="E2659">
            <v>0.27272727272727243</v>
          </cell>
        </row>
        <row r="2660">
          <cell r="E2660">
            <v>0.27353131313131285</v>
          </cell>
        </row>
        <row r="2661">
          <cell r="E2661">
            <v>0.27433535353535327</v>
          </cell>
        </row>
        <row r="2662">
          <cell r="E2662">
            <v>0.27513939393939368</v>
          </cell>
        </row>
        <row r="2663">
          <cell r="E2663">
            <v>0.2759434343434341</v>
          </cell>
        </row>
        <row r="2664">
          <cell r="E2664">
            <v>0.27674747474747452</v>
          </cell>
        </row>
        <row r="2665">
          <cell r="E2665">
            <v>0.27755151515151494</v>
          </cell>
        </row>
        <row r="2666">
          <cell r="E2666">
            <v>0.27835555555555536</v>
          </cell>
        </row>
        <row r="2667">
          <cell r="E2667">
            <v>0.27915959595959577</v>
          </cell>
        </row>
        <row r="2668">
          <cell r="E2668">
            <v>0.27996363636363619</v>
          </cell>
        </row>
        <row r="2669">
          <cell r="E2669">
            <v>0.28076767676767661</v>
          </cell>
        </row>
        <row r="2670">
          <cell r="E2670">
            <v>0.28157171717171703</v>
          </cell>
        </row>
        <row r="2671">
          <cell r="E2671">
            <v>0.28237575757575745</v>
          </cell>
        </row>
        <row r="2672">
          <cell r="E2672">
            <v>0.28317979797979786</v>
          </cell>
        </row>
        <row r="2673">
          <cell r="E2673">
            <v>0.28398383838383828</v>
          </cell>
        </row>
        <row r="2674">
          <cell r="E2674">
            <v>0.2847878787878787</v>
          </cell>
        </row>
        <row r="2675">
          <cell r="E2675">
            <v>0.28559191919191912</v>
          </cell>
        </row>
        <row r="2676">
          <cell r="E2676">
            <v>0.28639595959595954</v>
          </cell>
        </row>
        <row r="2677">
          <cell r="E2677">
            <v>0.28720000000000001</v>
          </cell>
        </row>
        <row r="2678">
          <cell r="E2678">
            <v>0.28616000000000003</v>
          </cell>
        </row>
        <row r="2679">
          <cell r="E2679">
            <v>0.28512000000000004</v>
          </cell>
        </row>
        <row r="2680">
          <cell r="E2680">
            <v>0.28408000000000005</v>
          </cell>
        </row>
        <row r="2681">
          <cell r="E2681">
            <v>0.28304000000000007</v>
          </cell>
        </row>
        <row r="2682">
          <cell r="E2682">
            <v>0.28199999999999997</v>
          </cell>
        </row>
        <row r="2683">
          <cell r="E2683">
            <v>0.28749999999999998</v>
          </cell>
        </row>
        <row r="2684">
          <cell r="E2684">
            <v>0.29299999999999998</v>
          </cell>
        </row>
        <row r="2685">
          <cell r="E2685">
            <v>0.29849999999999999</v>
          </cell>
        </row>
        <row r="2686">
          <cell r="E2686">
            <v>0.30399999999999999</v>
          </cell>
        </row>
        <row r="2687">
          <cell r="E2687">
            <v>0.3095</v>
          </cell>
        </row>
        <row r="2688">
          <cell r="E2688">
            <v>0.315</v>
          </cell>
        </row>
        <row r="2689">
          <cell r="E2689">
            <v>0.32050000000000001</v>
          </cell>
        </row>
        <row r="2690">
          <cell r="E2690">
            <v>0.32600000000000001</v>
          </cell>
        </row>
        <row r="2691">
          <cell r="E2691">
            <v>0.33150000000000002</v>
          </cell>
        </row>
        <row r="2692">
          <cell r="E2692">
            <v>0.33700000000000002</v>
          </cell>
        </row>
        <row r="2693">
          <cell r="E2693">
            <v>0.34250000000000003</v>
          </cell>
        </row>
        <row r="2694">
          <cell r="E2694">
            <v>0.34800000000000003</v>
          </cell>
        </row>
        <row r="2695">
          <cell r="E2695">
            <v>0.35350000000000004</v>
          </cell>
        </row>
        <row r="2696">
          <cell r="E2696">
            <v>0.35899999999999999</v>
          </cell>
        </row>
        <row r="2697">
          <cell r="E2697">
            <v>0.35026249999999998</v>
          </cell>
        </row>
        <row r="2698">
          <cell r="E2698">
            <v>0.34152499999999997</v>
          </cell>
        </row>
        <row r="2699">
          <cell r="E2699">
            <v>0.33278749999999996</v>
          </cell>
        </row>
        <row r="2700">
          <cell r="E2700">
            <v>0.32404999999999995</v>
          </cell>
        </row>
        <row r="2701">
          <cell r="E2701">
            <v>0.31531249999999994</v>
          </cell>
        </row>
        <row r="2702">
          <cell r="E2702">
            <v>0.30657499999999993</v>
          </cell>
        </row>
        <row r="2703">
          <cell r="E2703">
            <v>0.29783749999999992</v>
          </cell>
        </row>
        <row r="2704">
          <cell r="E2704">
            <v>0.28910000000000002</v>
          </cell>
        </row>
        <row r="2705">
          <cell r="E2705">
            <v>0.29082941176470589</v>
          </cell>
        </row>
        <row r="2706">
          <cell r="E2706">
            <v>0.29255882352941176</v>
          </cell>
        </row>
        <row r="2707">
          <cell r="E2707">
            <v>0.29428823529411763</v>
          </cell>
        </row>
        <row r="2708">
          <cell r="E2708">
            <v>0.2960176470588235</v>
          </cell>
        </row>
        <row r="2709">
          <cell r="E2709">
            <v>0.29774705882352936</v>
          </cell>
        </row>
        <row r="2710">
          <cell r="E2710">
            <v>0.29947647058823523</v>
          </cell>
        </row>
        <row r="2711">
          <cell r="E2711">
            <v>0.3012058823529411</v>
          </cell>
        </row>
        <row r="2712">
          <cell r="E2712">
            <v>0.30293529411764697</v>
          </cell>
        </row>
        <row r="2713">
          <cell r="E2713">
            <v>0.30466470588235284</v>
          </cell>
        </row>
        <row r="2714">
          <cell r="E2714">
            <v>0.30639411764705871</v>
          </cell>
        </row>
        <row r="2715">
          <cell r="E2715">
            <v>0.30812352941176457</v>
          </cell>
        </row>
        <row r="2716">
          <cell r="E2716">
            <v>0.30985294117647044</v>
          </cell>
        </row>
        <row r="2717">
          <cell r="E2717">
            <v>0.31158235294117631</v>
          </cell>
        </row>
        <row r="2718">
          <cell r="E2718">
            <v>0.31331176470588218</v>
          </cell>
        </row>
        <row r="2719">
          <cell r="E2719">
            <v>0.31504117647058805</v>
          </cell>
        </row>
        <row r="2720">
          <cell r="E2720">
            <v>0.31677058823529392</v>
          </cell>
        </row>
        <row r="2721">
          <cell r="E2721">
            <v>0.31850000000000001</v>
          </cell>
        </row>
        <row r="2722">
          <cell r="E2722">
            <v>0.31891153846153847</v>
          </cell>
        </row>
        <row r="2723">
          <cell r="E2723">
            <v>0.31891153846153847</v>
          </cell>
        </row>
        <row r="2724">
          <cell r="E2724">
            <v>0.31891153846153847</v>
          </cell>
        </row>
        <row r="2725">
          <cell r="E2725">
            <v>0.31891153846153847</v>
          </cell>
        </row>
        <row r="2726">
          <cell r="E2726">
            <v>0.31891153846153847</v>
          </cell>
        </row>
        <row r="2727">
          <cell r="E2727">
            <v>0.31891153846153847</v>
          </cell>
        </row>
        <row r="2728">
          <cell r="E2728">
            <v>0.31891153846153847</v>
          </cell>
        </row>
        <row r="2729">
          <cell r="E2729">
            <v>0.31891153846153847</v>
          </cell>
        </row>
        <row r="2730">
          <cell r="E2730">
            <v>0.31891153846153847</v>
          </cell>
        </row>
        <row r="2731">
          <cell r="E2731">
            <v>0.31891153846153847</v>
          </cell>
        </row>
        <row r="2732">
          <cell r="E2732">
            <v>0.31891153846153847</v>
          </cell>
        </row>
        <row r="2733">
          <cell r="E2733">
            <v>0.31891153846153847</v>
          </cell>
        </row>
        <row r="2734">
          <cell r="E2734">
            <v>0.31891153846153847</v>
          </cell>
        </row>
        <row r="2735">
          <cell r="E2735">
            <v>0.31891153846153847</v>
          </cell>
        </row>
        <row r="2736">
          <cell r="E2736">
            <v>0.31891153846153847</v>
          </cell>
        </row>
        <row r="2737">
          <cell r="E2737">
            <v>0.31891153846153847</v>
          </cell>
        </row>
        <row r="2738">
          <cell r="E2738">
            <v>0.31891153846153847</v>
          </cell>
        </row>
        <row r="2739">
          <cell r="E2739">
            <v>0.31891153846153847</v>
          </cell>
        </row>
        <row r="2740">
          <cell r="E2740">
            <v>0.31891153846153847</v>
          </cell>
        </row>
        <row r="2741">
          <cell r="E2741">
            <v>0.31891153846153847</v>
          </cell>
        </row>
        <row r="2742">
          <cell r="E2742">
            <v>0.31891153846153847</v>
          </cell>
        </row>
        <row r="2743">
          <cell r="E2743">
            <v>0.31891153846153847</v>
          </cell>
        </row>
        <row r="2744">
          <cell r="E2744">
            <v>0.31891153846153847</v>
          </cell>
        </row>
        <row r="2745">
          <cell r="E2745">
            <v>0.31891153846153847</v>
          </cell>
        </row>
        <row r="2746">
          <cell r="E2746">
            <v>0.31891153846153847</v>
          </cell>
        </row>
        <row r="2747">
          <cell r="E2747">
            <v>0.32919999999999999</v>
          </cell>
        </row>
        <row r="2748">
          <cell r="E2748">
            <v>0.32943600000000001</v>
          </cell>
        </row>
        <row r="2749">
          <cell r="E2749">
            <v>0.32967200000000002</v>
          </cell>
        </row>
        <row r="2750">
          <cell r="E2750">
            <v>0.32990800000000003</v>
          </cell>
        </row>
        <row r="2751">
          <cell r="E2751">
            <v>0.33014400000000005</v>
          </cell>
        </row>
        <row r="2752">
          <cell r="E2752">
            <v>0.33038000000000006</v>
          </cell>
        </row>
        <row r="2753">
          <cell r="E2753">
            <v>0.33061600000000008</v>
          </cell>
        </row>
        <row r="2754">
          <cell r="E2754">
            <v>0.33085200000000009</v>
          </cell>
        </row>
        <row r="2755">
          <cell r="E2755">
            <v>0.3310880000000001</v>
          </cell>
        </row>
        <row r="2756">
          <cell r="E2756">
            <v>0.33132400000000012</v>
          </cell>
        </row>
        <row r="2757">
          <cell r="E2757">
            <v>0.33156000000000013</v>
          </cell>
        </row>
        <row r="2758">
          <cell r="E2758">
            <v>0.33179600000000015</v>
          </cell>
        </row>
        <row r="2759">
          <cell r="E2759">
            <v>0.33203200000000016</v>
          </cell>
        </row>
        <row r="2760">
          <cell r="E2760">
            <v>0.33226800000000017</v>
          </cell>
        </row>
        <row r="2761">
          <cell r="E2761">
            <v>0.33250400000000019</v>
          </cell>
        </row>
        <row r="2762">
          <cell r="E2762">
            <v>0.3327400000000002</v>
          </cell>
        </row>
        <row r="2763">
          <cell r="E2763">
            <v>0.33297600000000022</v>
          </cell>
        </row>
        <row r="2764">
          <cell r="E2764">
            <v>0.33321200000000023</v>
          </cell>
        </row>
        <row r="2765">
          <cell r="E2765">
            <v>0.33344800000000024</v>
          </cell>
        </row>
        <row r="2766">
          <cell r="E2766">
            <v>0.33368400000000026</v>
          </cell>
        </row>
        <row r="2767">
          <cell r="E2767">
            <v>0.33392000000000027</v>
          </cell>
        </row>
        <row r="2768">
          <cell r="E2768">
            <v>0.33415600000000029</v>
          </cell>
        </row>
        <row r="2769">
          <cell r="E2769">
            <v>0.3343920000000003</v>
          </cell>
        </row>
        <row r="2770">
          <cell r="E2770">
            <v>0.33462800000000031</v>
          </cell>
        </row>
        <row r="2771">
          <cell r="E2771">
            <v>0.33486400000000033</v>
          </cell>
        </row>
        <row r="2772">
          <cell r="E2772">
            <v>0.33510000000000034</v>
          </cell>
        </row>
        <row r="2773">
          <cell r="E2773">
            <v>0.33533600000000036</v>
          </cell>
        </row>
        <row r="2774">
          <cell r="E2774">
            <v>0.33557200000000037</v>
          </cell>
        </row>
        <row r="2775">
          <cell r="E2775">
            <v>0.33580800000000038</v>
          </cell>
        </row>
        <row r="2776">
          <cell r="E2776">
            <v>0.3360440000000004</v>
          </cell>
        </row>
        <row r="2777">
          <cell r="E2777">
            <v>0.33628000000000041</v>
          </cell>
        </row>
        <row r="2778">
          <cell r="E2778">
            <v>0.33651600000000043</v>
          </cell>
        </row>
        <row r="2779">
          <cell r="E2779">
            <v>0.33675200000000044</v>
          </cell>
        </row>
        <row r="2780">
          <cell r="E2780">
            <v>0.33698800000000045</v>
          </cell>
        </row>
        <row r="2781">
          <cell r="E2781">
            <v>0.33722400000000047</v>
          </cell>
        </row>
        <row r="2782">
          <cell r="E2782">
            <v>0.33746000000000048</v>
          </cell>
        </row>
        <row r="2783">
          <cell r="E2783">
            <v>0.3376960000000005</v>
          </cell>
        </row>
        <row r="2784">
          <cell r="E2784">
            <v>0.33793200000000051</v>
          </cell>
        </row>
        <row r="2785">
          <cell r="E2785">
            <v>0.33816800000000052</v>
          </cell>
        </row>
        <row r="2786">
          <cell r="E2786">
            <v>0.33840400000000054</v>
          </cell>
        </row>
        <row r="2787">
          <cell r="E2787">
            <v>0.33864000000000055</v>
          </cell>
        </row>
        <row r="2788">
          <cell r="E2788">
            <v>0.33887600000000057</v>
          </cell>
        </row>
        <row r="2789">
          <cell r="E2789">
            <v>0.33911200000000058</v>
          </cell>
        </row>
        <row r="2790">
          <cell r="E2790">
            <v>0.33934800000000059</v>
          </cell>
        </row>
        <row r="2791">
          <cell r="E2791">
            <v>0.33958400000000061</v>
          </cell>
        </row>
        <row r="2792">
          <cell r="E2792">
            <v>0.33982000000000062</v>
          </cell>
        </row>
        <row r="2793">
          <cell r="E2793">
            <v>0.34005600000000064</v>
          </cell>
        </row>
        <row r="2794">
          <cell r="E2794">
            <v>0.34029200000000065</v>
          </cell>
        </row>
        <row r="2795">
          <cell r="E2795">
            <v>0.34052800000000066</v>
          </cell>
        </row>
        <row r="2796">
          <cell r="E2796">
            <v>0.34076400000000068</v>
          </cell>
        </row>
        <row r="2797">
          <cell r="E2797">
            <v>0.34100000000000003</v>
          </cell>
        </row>
        <row r="2798">
          <cell r="E2798">
            <v>0.33774999999999999</v>
          </cell>
        </row>
        <row r="2799">
          <cell r="E2799">
            <v>0.33450000000000002</v>
          </cell>
        </row>
        <row r="2800">
          <cell r="E2800">
            <v>0.33125000000000004</v>
          </cell>
        </row>
        <row r="2801">
          <cell r="E2801">
            <v>0.32800000000000007</v>
          </cell>
        </row>
        <row r="2802">
          <cell r="E2802">
            <v>0.32475000000000009</v>
          </cell>
        </row>
        <row r="2803">
          <cell r="E2803">
            <v>0.32150000000000012</v>
          </cell>
        </row>
        <row r="2804">
          <cell r="E2804">
            <v>0.31825000000000014</v>
          </cell>
        </row>
        <row r="2805">
          <cell r="E2805">
            <v>0.315</v>
          </cell>
        </row>
        <row r="2806">
          <cell r="E2806">
            <v>0.30687500000000001</v>
          </cell>
        </row>
        <row r="2807">
          <cell r="E2807">
            <v>0.29875000000000002</v>
          </cell>
        </row>
        <row r="2808">
          <cell r="E2808">
            <v>0.29062500000000002</v>
          </cell>
        </row>
        <row r="2809">
          <cell r="E2809">
            <v>0.28249999999999997</v>
          </cell>
        </row>
        <row r="2810">
          <cell r="E2810">
            <v>0.28037999999999996</v>
          </cell>
        </row>
        <row r="2811">
          <cell r="E2811">
            <v>0.27825999999999995</v>
          </cell>
        </row>
        <row r="2812">
          <cell r="E2812">
            <v>0.27613999999999994</v>
          </cell>
        </row>
        <row r="2813">
          <cell r="E2813">
            <v>0.27401999999999993</v>
          </cell>
        </row>
        <row r="2814">
          <cell r="E2814">
            <v>0.27189999999999998</v>
          </cell>
        </row>
        <row r="2815">
          <cell r="E2815">
            <v>0.27087999999999995</v>
          </cell>
        </row>
        <row r="2816">
          <cell r="E2816">
            <v>0.26985999999999993</v>
          </cell>
        </row>
        <row r="2817">
          <cell r="E2817">
            <v>0.26883999999999991</v>
          </cell>
        </row>
        <row r="2818">
          <cell r="E2818">
            <v>0.26781999999999989</v>
          </cell>
        </row>
        <row r="2819">
          <cell r="E2819">
            <v>0.26679999999999987</v>
          </cell>
        </row>
        <row r="2820">
          <cell r="E2820">
            <v>0.26577999999999985</v>
          </cell>
        </row>
        <row r="2821">
          <cell r="E2821">
            <v>0.26475999999999983</v>
          </cell>
        </row>
        <row r="2822">
          <cell r="E2822">
            <v>0.26373999999999981</v>
          </cell>
        </row>
        <row r="2823">
          <cell r="E2823">
            <v>0.26271999999999979</v>
          </cell>
        </row>
        <row r="2824">
          <cell r="E2824">
            <v>0.26169999999999977</v>
          </cell>
        </row>
        <row r="2825">
          <cell r="E2825">
            <v>0.26067999999999975</v>
          </cell>
        </row>
        <row r="2826">
          <cell r="E2826">
            <v>0.25965999999999972</v>
          </cell>
        </row>
        <row r="2827">
          <cell r="E2827">
            <v>0.2586399999999997</v>
          </cell>
        </row>
        <row r="2828">
          <cell r="E2828">
            <v>0.25761999999999968</v>
          </cell>
        </row>
        <row r="2829">
          <cell r="E2829">
            <v>0.25659999999999999</v>
          </cell>
        </row>
        <row r="2830">
          <cell r="E2830">
            <v>0.25416250000000001</v>
          </cell>
        </row>
        <row r="2831">
          <cell r="E2831">
            <v>0.25172500000000003</v>
          </cell>
        </row>
        <row r="2832">
          <cell r="E2832">
            <v>0.24928750000000002</v>
          </cell>
        </row>
        <row r="2833">
          <cell r="E2833">
            <v>0.24685000000000001</v>
          </cell>
        </row>
        <row r="2834">
          <cell r="E2834">
            <v>0.2444125</v>
          </cell>
        </row>
        <row r="2835">
          <cell r="E2835">
            <v>0.241975</v>
          </cell>
        </row>
        <row r="2836">
          <cell r="E2836">
            <v>0.23953749999999999</v>
          </cell>
        </row>
        <row r="2837">
          <cell r="E2837">
            <v>0.23710000000000001</v>
          </cell>
        </row>
        <row r="2838">
          <cell r="E2838">
            <v>0.23655999999999999</v>
          </cell>
        </row>
        <row r="2839">
          <cell r="E2839">
            <v>0.23601999999999998</v>
          </cell>
        </row>
        <row r="2840">
          <cell r="E2840">
            <v>0.23547999999999997</v>
          </cell>
        </row>
        <row r="2841">
          <cell r="E2841">
            <v>0.23493999999999995</v>
          </cell>
        </row>
        <row r="2842">
          <cell r="E2842">
            <v>0.23439999999999994</v>
          </cell>
        </row>
        <row r="2843">
          <cell r="E2843">
            <v>0.23385999999999993</v>
          </cell>
        </row>
        <row r="2844">
          <cell r="E2844">
            <v>0.23331999999999992</v>
          </cell>
        </row>
        <row r="2845">
          <cell r="E2845">
            <v>0.2327799999999999</v>
          </cell>
        </row>
        <row r="2846">
          <cell r="E2846">
            <v>0.23223999999999989</v>
          </cell>
        </row>
        <row r="2847">
          <cell r="E2847">
            <v>0.23169999999999988</v>
          </cell>
        </row>
        <row r="2848">
          <cell r="E2848">
            <v>0.23115999999999987</v>
          </cell>
        </row>
        <row r="2849">
          <cell r="E2849">
            <v>0.23061999999999985</v>
          </cell>
        </row>
        <row r="2850">
          <cell r="E2850">
            <v>0.23007999999999984</v>
          </cell>
        </row>
        <row r="2851">
          <cell r="E2851">
            <v>0.22953999999999983</v>
          </cell>
        </row>
        <row r="2852">
          <cell r="E2852">
            <v>0.22900000000000001</v>
          </cell>
        </row>
        <row r="2853">
          <cell r="E2853">
            <v>0.21903333333333333</v>
          </cell>
        </row>
        <row r="2854">
          <cell r="E2854">
            <v>0.20906666666666665</v>
          </cell>
        </row>
        <row r="2855">
          <cell r="E2855">
            <v>0.1991</v>
          </cell>
        </row>
        <row r="2856">
          <cell r="E2856">
            <v>0.19850000000000001</v>
          </cell>
        </row>
        <row r="2857">
          <cell r="E2857">
            <v>0.19790000000000002</v>
          </cell>
        </row>
        <row r="2858">
          <cell r="E2858">
            <v>0.19730000000000003</v>
          </cell>
        </row>
        <row r="2859">
          <cell r="E2859">
            <v>0.19670000000000004</v>
          </cell>
        </row>
        <row r="2860">
          <cell r="E2860">
            <v>0.19610000000000005</v>
          </cell>
        </row>
        <row r="2861">
          <cell r="E2861">
            <v>0.19550000000000006</v>
          </cell>
        </row>
        <row r="2862">
          <cell r="E2862">
            <v>0.19490000000000007</v>
          </cell>
        </row>
        <row r="2863">
          <cell r="E2863">
            <v>0.19430000000000008</v>
          </cell>
        </row>
        <row r="2864">
          <cell r="E2864">
            <v>0.19370000000000009</v>
          </cell>
        </row>
        <row r="2865">
          <cell r="E2865">
            <v>0.1931000000000001</v>
          </cell>
        </row>
        <row r="2866">
          <cell r="E2866">
            <v>0.1925</v>
          </cell>
        </row>
        <row r="2867">
          <cell r="E2867">
            <v>0.19206000000000001</v>
          </cell>
        </row>
        <row r="2868">
          <cell r="E2868">
            <v>0.19162000000000001</v>
          </cell>
        </row>
        <row r="2869">
          <cell r="E2869">
            <v>0.19118000000000002</v>
          </cell>
        </row>
        <row r="2870">
          <cell r="E2870">
            <v>0.19074000000000002</v>
          </cell>
        </row>
        <row r="2871">
          <cell r="E2871">
            <v>0.1903</v>
          </cell>
        </row>
        <row r="2872">
          <cell r="E2872">
            <v>0.18996111111111111</v>
          </cell>
        </row>
        <row r="2873">
          <cell r="E2873">
            <v>0.18962222222222222</v>
          </cell>
        </row>
        <row r="2874">
          <cell r="E2874">
            <v>0.18928333333333333</v>
          </cell>
        </row>
        <row r="2875">
          <cell r="E2875">
            <v>0.18894444444444444</v>
          </cell>
        </row>
        <row r="2876">
          <cell r="E2876">
            <v>0.18860555555555555</v>
          </cell>
        </row>
        <row r="2877">
          <cell r="E2877">
            <v>0.18826666666666667</v>
          </cell>
        </row>
        <row r="2878">
          <cell r="E2878">
            <v>0.18792777777777778</v>
          </cell>
        </row>
        <row r="2879">
          <cell r="E2879">
            <v>0.18758888888888889</v>
          </cell>
        </row>
        <row r="2880">
          <cell r="E2880">
            <v>0.18725</v>
          </cell>
        </row>
        <row r="2881">
          <cell r="E2881">
            <v>0.18691111111111111</v>
          </cell>
        </row>
        <row r="2882">
          <cell r="E2882">
            <v>0.18657222222222222</v>
          </cell>
        </row>
        <row r="2883">
          <cell r="E2883">
            <v>0.18623333333333333</v>
          </cell>
        </row>
        <row r="2884">
          <cell r="E2884">
            <v>0.18589444444444445</v>
          </cell>
        </row>
        <row r="2885">
          <cell r="E2885">
            <v>0.18555555555555556</v>
          </cell>
        </row>
        <row r="2886">
          <cell r="E2886">
            <v>0.18521666666666667</v>
          </cell>
        </row>
        <row r="2887">
          <cell r="E2887">
            <v>0.18487777777777778</v>
          </cell>
        </row>
        <row r="2888">
          <cell r="E2888">
            <v>0.18453888888888889</v>
          </cell>
        </row>
        <row r="2889">
          <cell r="E2889">
            <v>0.1842</v>
          </cell>
        </row>
        <row r="2890">
          <cell r="E2890">
            <v>0.18468571428571429</v>
          </cell>
        </row>
        <row r="2891">
          <cell r="E2891">
            <v>0.18517142857142857</v>
          </cell>
        </row>
        <row r="2892">
          <cell r="E2892">
            <v>0.18565714285714285</v>
          </cell>
        </row>
        <row r="2893">
          <cell r="E2893">
            <v>0.18614285714285714</v>
          </cell>
        </row>
        <row r="2894">
          <cell r="E2894">
            <v>0.18662857142857142</v>
          </cell>
        </row>
        <row r="2895">
          <cell r="E2895">
            <v>0.18711428571428571</v>
          </cell>
        </row>
        <row r="2896">
          <cell r="E2896">
            <v>0.18759999999999999</v>
          </cell>
        </row>
        <row r="2897">
          <cell r="E2897">
            <v>0.18994</v>
          </cell>
        </row>
        <row r="2898">
          <cell r="E2898">
            <v>0.19228000000000001</v>
          </cell>
        </row>
        <row r="2899">
          <cell r="E2899">
            <v>0.19462000000000002</v>
          </cell>
        </row>
        <row r="2900">
          <cell r="E2900">
            <v>0.19696000000000002</v>
          </cell>
        </row>
        <row r="2901">
          <cell r="E2901">
            <v>0.1993</v>
          </cell>
        </row>
        <row r="2902">
          <cell r="E2902">
            <v>0.20014999999999999</v>
          </cell>
        </row>
        <row r="2903">
          <cell r="E2903">
            <v>0.20099999999999998</v>
          </cell>
        </row>
        <row r="2904">
          <cell r="E2904">
            <v>0.20184999999999997</v>
          </cell>
        </row>
        <row r="2905">
          <cell r="E2905">
            <v>0.20269999999999996</v>
          </cell>
        </row>
        <row r="2906">
          <cell r="E2906">
            <v>0.20354999999999995</v>
          </cell>
        </row>
        <row r="2907">
          <cell r="E2907">
            <v>0.20439999999999994</v>
          </cell>
        </row>
        <row r="2908">
          <cell r="E2908">
            <v>0.20524999999999993</v>
          </cell>
        </row>
        <row r="2909">
          <cell r="E2909">
            <v>0.20610000000000001</v>
          </cell>
        </row>
        <row r="2910">
          <cell r="E2910">
            <v>0.20754821428571429</v>
          </cell>
        </row>
        <row r="2911">
          <cell r="E2911">
            <v>0.20899642857142858</v>
          </cell>
        </row>
        <row r="2912">
          <cell r="E2912">
            <v>0.21044464285714287</v>
          </cell>
        </row>
        <row r="2913">
          <cell r="E2913">
            <v>0.21189285714285716</v>
          </cell>
        </row>
        <row r="2914">
          <cell r="E2914">
            <v>0.21334107142857145</v>
          </cell>
        </row>
        <row r="2915">
          <cell r="E2915">
            <v>0.21478928571428574</v>
          </cell>
        </row>
        <row r="2916">
          <cell r="E2916">
            <v>0.21623750000000003</v>
          </cell>
        </row>
        <row r="2917">
          <cell r="E2917">
            <v>0.21768571428571432</v>
          </cell>
        </row>
        <row r="2918">
          <cell r="E2918">
            <v>0.2191339285714286</v>
          </cell>
        </row>
        <row r="2919">
          <cell r="E2919">
            <v>0.22058214285714289</v>
          </cell>
        </row>
        <row r="2920">
          <cell r="E2920">
            <v>0.22203035714285718</v>
          </cell>
        </row>
        <row r="2921">
          <cell r="E2921">
            <v>0.22347857142857147</v>
          </cell>
        </row>
        <row r="2922">
          <cell r="E2922">
            <v>0.22492678571428576</v>
          </cell>
        </row>
        <row r="2923">
          <cell r="E2923">
            <v>0.22637500000000005</v>
          </cell>
        </row>
        <row r="2924">
          <cell r="E2924">
            <v>0.22782321428571434</v>
          </cell>
        </row>
        <row r="2925">
          <cell r="E2925">
            <v>0.22927142857142863</v>
          </cell>
        </row>
        <row r="2926">
          <cell r="E2926">
            <v>0.23071964285714291</v>
          </cell>
        </row>
        <row r="2927">
          <cell r="E2927">
            <v>0.2321678571428572</v>
          </cell>
        </row>
        <row r="2928">
          <cell r="E2928">
            <v>0.23361607142857149</v>
          </cell>
        </row>
        <row r="2929">
          <cell r="E2929">
            <v>0.23506428571428578</v>
          </cell>
        </row>
        <row r="2930">
          <cell r="E2930">
            <v>0.23651250000000007</v>
          </cell>
        </row>
        <row r="2931">
          <cell r="E2931">
            <v>0.23796071428571436</v>
          </cell>
        </row>
        <row r="2932">
          <cell r="E2932">
            <v>0.23940892857142865</v>
          </cell>
        </row>
        <row r="2933">
          <cell r="E2933">
            <v>0.24085714285714294</v>
          </cell>
        </row>
        <row r="2934">
          <cell r="E2934">
            <v>0.24230535714285723</v>
          </cell>
        </row>
        <row r="2935">
          <cell r="E2935">
            <v>0.24375357142857151</v>
          </cell>
        </row>
        <row r="2936">
          <cell r="E2936">
            <v>0.2452017857142858</v>
          </cell>
        </row>
        <row r="2937">
          <cell r="E2937">
            <v>0.24665000000000009</v>
          </cell>
        </row>
        <row r="2938">
          <cell r="E2938">
            <v>0.24809821428571438</v>
          </cell>
        </row>
        <row r="2939">
          <cell r="E2939">
            <v>0.24954642857142867</v>
          </cell>
        </row>
        <row r="2940">
          <cell r="E2940">
            <v>0.25099464285714296</v>
          </cell>
        </row>
        <row r="2941">
          <cell r="E2941">
            <v>0.25244285714285725</v>
          </cell>
        </row>
        <row r="2942">
          <cell r="E2942">
            <v>0.25389107142857154</v>
          </cell>
        </row>
        <row r="2943">
          <cell r="E2943">
            <v>0.25533928571428582</v>
          </cell>
        </row>
        <row r="2944">
          <cell r="E2944">
            <v>0.25678750000000011</v>
          </cell>
        </row>
        <row r="2945">
          <cell r="E2945">
            <v>0.2582357142857144</v>
          </cell>
        </row>
        <row r="2946">
          <cell r="E2946">
            <v>0.25968392857142869</v>
          </cell>
        </row>
        <row r="2947">
          <cell r="E2947">
            <v>0.26113214285714298</v>
          </cell>
        </row>
        <row r="2948">
          <cell r="E2948">
            <v>0.26258035714285727</v>
          </cell>
        </row>
        <row r="2949">
          <cell r="E2949">
            <v>0.26402857142857156</v>
          </cell>
        </row>
        <row r="2950">
          <cell r="E2950">
            <v>0.26547678571428585</v>
          </cell>
        </row>
        <row r="2951">
          <cell r="E2951">
            <v>0.26692500000000013</v>
          </cell>
        </row>
        <row r="2952">
          <cell r="E2952">
            <v>0.26837321428571442</v>
          </cell>
        </row>
        <row r="2953">
          <cell r="E2953">
            <v>0.26982142857142871</v>
          </cell>
        </row>
        <row r="2954">
          <cell r="E2954">
            <v>0.271269642857143</v>
          </cell>
        </row>
        <row r="2955">
          <cell r="E2955">
            <v>0.27271785714285729</v>
          </cell>
        </row>
        <row r="2956">
          <cell r="E2956">
            <v>0.27416607142857158</v>
          </cell>
        </row>
        <row r="2957">
          <cell r="E2957">
            <v>0.27561428571428587</v>
          </cell>
        </row>
        <row r="2958">
          <cell r="E2958">
            <v>0.27706250000000016</v>
          </cell>
        </row>
        <row r="2959">
          <cell r="E2959">
            <v>0.27851071428571444</v>
          </cell>
        </row>
        <row r="2960">
          <cell r="E2960">
            <v>0.27995892857142873</v>
          </cell>
        </row>
        <row r="2961">
          <cell r="E2961">
            <v>0.28140714285714302</v>
          </cell>
        </row>
        <row r="2962">
          <cell r="E2962">
            <v>0.28285535714285731</v>
          </cell>
        </row>
        <row r="2963">
          <cell r="E2963">
            <v>0.2843035714285716</v>
          </cell>
        </row>
        <row r="2964">
          <cell r="E2964">
            <v>0.28575178571428589</v>
          </cell>
        </row>
        <row r="2965">
          <cell r="E2965">
            <v>0.28720000000000018</v>
          </cell>
        </row>
        <row r="2966">
          <cell r="E2966">
            <v>0.28864821428571447</v>
          </cell>
        </row>
        <row r="2967">
          <cell r="E2967">
            <v>0.29009642857142875</v>
          </cell>
        </row>
        <row r="2968">
          <cell r="E2968">
            <v>0.29154464285714304</v>
          </cell>
        </row>
        <row r="2969">
          <cell r="E2969">
            <v>0.29299285714285733</v>
          </cell>
        </row>
        <row r="2970">
          <cell r="E2970">
            <v>0.29444107142857162</v>
          </cell>
        </row>
        <row r="2971">
          <cell r="E2971">
            <v>0.29588928571428591</v>
          </cell>
        </row>
        <row r="2972">
          <cell r="E2972">
            <v>0.2973375000000002</v>
          </cell>
        </row>
        <row r="2973">
          <cell r="E2973">
            <v>0.29878571428571449</v>
          </cell>
        </row>
        <row r="2974">
          <cell r="E2974">
            <v>0.30023392857142878</v>
          </cell>
        </row>
        <row r="2975">
          <cell r="E2975">
            <v>0.30168214285714307</v>
          </cell>
        </row>
        <row r="2976">
          <cell r="E2976">
            <v>0.30313035714285735</v>
          </cell>
        </row>
        <row r="2977">
          <cell r="E2977">
            <v>0.30457857142857164</v>
          </cell>
        </row>
        <row r="2978">
          <cell r="E2978">
            <v>0.30602678571428593</v>
          </cell>
        </row>
        <row r="2979">
          <cell r="E2979">
            <v>0.30747500000000022</v>
          </cell>
        </row>
        <row r="2980">
          <cell r="E2980">
            <v>0.30892321428571451</v>
          </cell>
        </row>
        <row r="2981">
          <cell r="E2981">
            <v>0.3103714285714288</v>
          </cell>
        </row>
        <row r="2982">
          <cell r="E2982">
            <v>0.31181964285714309</v>
          </cell>
        </row>
        <row r="2983">
          <cell r="E2983">
            <v>0.31326785714285738</v>
          </cell>
        </row>
        <row r="2984">
          <cell r="E2984">
            <v>0.31471607142857166</v>
          </cell>
        </row>
        <row r="2985">
          <cell r="E2985">
            <v>0.31616428571428595</v>
          </cell>
        </row>
        <row r="2986">
          <cell r="E2986">
            <v>0.31761250000000024</v>
          </cell>
        </row>
        <row r="2987">
          <cell r="E2987">
            <v>0.31906071428571453</v>
          </cell>
        </row>
        <row r="2988">
          <cell r="E2988">
            <v>0.32050892857142882</v>
          </cell>
        </row>
        <row r="2989">
          <cell r="E2989">
            <v>0.32195714285714311</v>
          </cell>
        </row>
        <row r="2990">
          <cell r="E2990">
            <v>0.3234053571428574</v>
          </cell>
        </row>
        <row r="2991">
          <cell r="E2991">
            <v>0.32485357142857169</v>
          </cell>
        </row>
        <row r="2992">
          <cell r="E2992">
            <v>0.32630178571428597</v>
          </cell>
        </row>
        <row r="2993">
          <cell r="E2993">
            <v>0.32775000000000026</v>
          </cell>
        </row>
        <row r="2994">
          <cell r="E2994">
            <v>0.32919821428571455</v>
          </cell>
        </row>
        <row r="2995">
          <cell r="E2995">
            <v>0.33064642857142884</v>
          </cell>
        </row>
        <row r="2996">
          <cell r="E2996">
            <v>0.33209464285714313</v>
          </cell>
        </row>
        <row r="2997">
          <cell r="E2997">
            <v>0.33354285714285742</v>
          </cell>
        </row>
        <row r="2998">
          <cell r="E2998">
            <v>0.33499107142857171</v>
          </cell>
        </row>
        <row r="2999">
          <cell r="E2999">
            <v>0.336439285714286</v>
          </cell>
        </row>
        <row r="3000">
          <cell r="E3000">
            <v>0.33788750000000028</v>
          </cell>
        </row>
        <row r="3001">
          <cell r="E3001">
            <v>0.33933571428571457</v>
          </cell>
        </row>
        <row r="3002">
          <cell r="E3002">
            <v>0.34078392857142886</v>
          </cell>
        </row>
        <row r="3003">
          <cell r="E3003">
            <v>0.34223214285714315</v>
          </cell>
        </row>
        <row r="3004">
          <cell r="E3004">
            <v>0.34368035714285744</v>
          </cell>
        </row>
        <row r="3005">
          <cell r="E3005">
            <v>0.34512857142857173</v>
          </cell>
        </row>
        <row r="3006">
          <cell r="E3006">
            <v>0.34657678571428602</v>
          </cell>
        </row>
        <row r="3007">
          <cell r="E3007">
            <v>0.34802500000000031</v>
          </cell>
        </row>
        <row r="3008">
          <cell r="E3008">
            <v>0.3494732142857146</v>
          </cell>
        </row>
        <row r="3009">
          <cell r="E3009">
            <v>0.35092142857142888</v>
          </cell>
        </row>
        <row r="3010">
          <cell r="E3010">
            <v>0.35236964285714317</v>
          </cell>
        </row>
        <row r="3011">
          <cell r="E3011">
            <v>0.35381785714285746</v>
          </cell>
        </row>
        <row r="3012">
          <cell r="E3012">
            <v>0.35526607142857175</v>
          </cell>
        </row>
        <row r="3013">
          <cell r="E3013">
            <v>0.35671428571428604</v>
          </cell>
        </row>
        <row r="3014">
          <cell r="E3014">
            <v>0.35816250000000033</v>
          </cell>
        </row>
        <row r="3015">
          <cell r="E3015">
            <v>0.35961071428571462</v>
          </cell>
        </row>
        <row r="3016">
          <cell r="E3016">
            <v>0.36105892857142891</v>
          </cell>
        </row>
        <row r="3017">
          <cell r="E3017">
            <v>0.36250714285714319</v>
          </cell>
        </row>
        <row r="3018">
          <cell r="E3018">
            <v>0.36395535714285748</v>
          </cell>
        </row>
        <row r="3019">
          <cell r="E3019">
            <v>0.36540357142857177</v>
          </cell>
        </row>
        <row r="3020">
          <cell r="E3020">
            <v>0.36685178571428606</v>
          </cell>
        </row>
        <row r="3021">
          <cell r="E3021">
            <v>0.36830000000000035</v>
          </cell>
        </row>
        <row r="3022">
          <cell r="E3022">
            <v>0.36974821428571464</v>
          </cell>
        </row>
        <row r="3023">
          <cell r="E3023">
            <v>0.37119642857142893</v>
          </cell>
        </row>
        <row r="3024">
          <cell r="E3024">
            <v>0.37264464285714322</v>
          </cell>
        </row>
        <row r="3025">
          <cell r="E3025">
            <v>0.3740928571428575</v>
          </cell>
        </row>
        <row r="3026">
          <cell r="E3026">
            <v>0.37554107142857179</v>
          </cell>
        </row>
        <row r="3027">
          <cell r="E3027">
            <v>0.37698928571428608</v>
          </cell>
        </row>
        <row r="3028">
          <cell r="E3028">
            <v>0.37843750000000037</v>
          </cell>
        </row>
        <row r="3029">
          <cell r="E3029">
            <v>0.37988571428571466</v>
          </cell>
        </row>
        <row r="3030">
          <cell r="E3030">
            <v>0.38133392857142895</v>
          </cell>
        </row>
        <row r="3031">
          <cell r="E3031">
            <v>0.38278214285714324</v>
          </cell>
        </row>
        <row r="3032">
          <cell r="E3032">
            <v>0.38423035714285753</v>
          </cell>
        </row>
        <row r="3033">
          <cell r="E3033">
            <v>0.38567857142857181</v>
          </cell>
        </row>
        <row r="3034">
          <cell r="E3034">
            <v>0.3871267857142861</v>
          </cell>
        </row>
        <row r="3035">
          <cell r="E3035">
            <v>0.38857500000000039</v>
          </cell>
        </row>
        <row r="3036">
          <cell r="E3036">
            <v>0.39002321428571468</v>
          </cell>
        </row>
        <row r="3037">
          <cell r="E3037">
            <v>0.39147142857142897</v>
          </cell>
        </row>
        <row r="3038">
          <cell r="E3038">
            <v>0.39291964285714326</v>
          </cell>
        </row>
        <row r="3039">
          <cell r="E3039">
            <v>0.39436785714285755</v>
          </cell>
        </row>
        <row r="3040">
          <cell r="E3040">
            <v>0.39581607142857184</v>
          </cell>
        </row>
        <row r="3041">
          <cell r="E3041">
            <v>0.39726428571428613</v>
          </cell>
        </row>
        <row r="3042">
          <cell r="E3042">
            <v>0.39871250000000041</v>
          </cell>
        </row>
        <row r="3043">
          <cell r="E3043">
            <v>0.4001607142857147</v>
          </cell>
        </row>
        <row r="3044">
          <cell r="E3044">
            <v>0.40160892857142899</v>
          </cell>
        </row>
        <row r="3045">
          <cell r="E3045">
            <v>0.40305714285714328</v>
          </cell>
        </row>
        <row r="3046">
          <cell r="E3046">
            <v>0.40450535714285757</v>
          </cell>
        </row>
        <row r="3047">
          <cell r="E3047">
            <v>0.40595357142857186</v>
          </cell>
        </row>
        <row r="3048">
          <cell r="E3048">
            <v>0.40740178571428615</v>
          </cell>
        </row>
        <row r="3049">
          <cell r="E3049">
            <v>0.40885000000000044</v>
          </cell>
        </row>
        <row r="3050">
          <cell r="E3050">
            <v>0.41029821428571472</v>
          </cell>
        </row>
        <row r="3051">
          <cell r="E3051">
            <v>0.41174642857142901</v>
          </cell>
        </row>
        <row r="3052">
          <cell r="E3052">
            <v>0.4131946428571433</v>
          </cell>
        </row>
        <row r="3053">
          <cell r="E3053">
            <v>0.41464285714285759</v>
          </cell>
        </row>
        <row r="3054">
          <cell r="E3054">
            <v>0.41609107142857188</v>
          </cell>
        </row>
        <row r="3055">
          <cell r="E3055">
            <v>0.41753928571428617</v>
          </cell>
        </row>
        <row r="3056">
          <cell r="E3056">
            <v>0.41898750000000046</v>
          </cell>
        </row>
        <row r="3057">
          <cell r="E3057">
            <v>0.42043571428571475</v>
          </cell>
        </row>
        <row r="3058">
          <cell r="E3058">
            <v>0.42188392857142903</v>
          </cell>
        </row>
        <row r="3059">
          <cell r="E3059">
            <v>0.42333214285714332</v>
          </cell>
        </row>
        <row r="3060">
          <cell r="E3060">
            <v>0.42478035714285761</v>
          </cell>
        </row>
        <row r="3061">
          <cell r="E3061">
            <v>0.4262285714285719</v>
          </cell>
        </row>
        <row r="3062">
          <cell r="E3062">
            <v>0.42767678571428619</v>
          </cell>
        </row>
        <row r="3063">
          <cell r="E3063">
            <v>0.42912500000000048</v>
          </cell>
        </row>
        <row r="3064">
          <cell r="E3064">
            <v>0.43057321428571477</v>
          </cell>
        </row>
        <row r="3065">
          <cell r="E3065">
            <v>0.43202142857142906</v>
          </cell>
        </row>
        <row r="3066">
          <cell r="E3066">
            <v>0.43346964285714334</v>
          </cell>
        </row>
        <row r="3067">
          <cell r="E3067">
            <v>0.43491785714285763</v>
          </cell>
        </row>
        <row r="3068">
          <cell r="E3068">
            <v>0.43636607142857192</v>
          </cell>
        </row>
        <row r="3069">
          <cell r="E3069">
            <v>0.43781428571428621</v>
          </cell>
        </row>
        <row r="3070">
          <cell r="E3070">
            <v>0.4392625000000005</v>
          </cell>
        </row>
        <row r="3071">
          <cell r="E3071">
            <v>0.44071071428571479</v>
          </cell>
        </row>
        <row r="3072">
          <cell r="E3072">
            <v>0.44215892857142908</v>
          </cell>
        </row>
        <row r="3073">
          <cell r="E3073">
            <v>0.44360714285714337</v>
          </cell>
        </row>
        <row r="3074">
          <cell r="E3074">
            <v>0.44505535714285765</v>
          </cell>
        </row>
        <row r="3075">
          <cell r="E3075">
            <v>0.44650357142857194</v>
          </cell>
        </row>
        <row r="3076">
          <cell r="E3076">
            <v>0.44795178571428623</v>
          </cell>
        </row>
        <row r="3077">
          <cell r="E3077">
            <v>0.39940000000000003</v>
          </cell>
        </row>
        <row r="3078">
          <cell r="E3078">
            <v>0.40132727272727275</v>
          </cell>
        </row>
        <row r="3079">
          <cell r="E3079">
            <v>0.40325454545454548</v>
          </cell>
        </row>
        <row r="3080">
          <cell r="E3080">
            <v>0.4051818181818182</v>
          </cell>
        </row>
        <row r="3081">
          <cell r="E3081">
            <v>0.40710909090909092</v>
          </cell>
        </row>
        <row r="3082">
          <cell r="E3082">
            <v>0.40903636363636364</v>
          </cell>
        </row>
        <row r="3083">
          <cell r="E3083">
            <v>0.41096363636363636</v>
          </cell>
        </row>
        <row r="3084">
          <cell r="E3084">
            <v>0.41289090909090909</v>
          </cell>
        </row>
        <row r="3085">
          <cell r="E3085">
            <v>0.41481818181818181</v>
          </cell>
        </row>
        <row r="3086">
          <cell r="E3086">
            <v>0.41674545454545453</v>
          </cell>
        </row>
        <row r="3087">
          <cell r="E3087">
            <v>0.41867272727272725</v>
          </cell>
        </row>
        <row r="3088">
          <cell r="E3088">
            <v>0.42060000000000003</v>
          </cell>
        </row>
        <row r="3089">
          <cell r="E3089">
            <v>0.42562857142857147</v>
          </cell>
        </row>
        <row r="3090">
          <cell r="E3090">
            <v>0.4306571428571429</v>
          </cell>
        </row>
        <row r="3091">
          <cell r="E3091">
            <v>0.43568571428571434</v>
          </cell>
        </row>
        <row r="3092">
          <cell r="E3092">
            <v>0.44071428571428578</v>
          </cell>
        </row>
        <row r="3093">
          <cell r="E3093">
            <v>0.44574285714285722</v>
          </cell>
        </row>
        <row r="3094">
          <cell r="E3094">
            <v>0.45077142857142866</v>
          </cell>
        </row>
        <row r="3095">
          <cell r="E3095">
            <v>0.45580000000000004</v>
          </cell>
        </row>
        <row r="3096">
          <cell r="E3096">
            <v>0.45794000000000007</v>
          </cell>
        </row>
        <row r="3097">
          <cell r="E3097">
            <v>0.4600800000000001</v>
          </cell>
        </row>
        <row r="3098">
          <cell r="E3098">
            <v>0.46222000000000013</v>
          </cell>
        </row>
        <row r="3099">
          <cell r="E3099">
            <v>0.46436000000000016</v>
          </cell>
        </row>
        <row r="3100">
          <cell r="E3100">
            <v>0.46650000000000019</v>
          </cell>
        </row>
        <row r="3101">
          <cell r="E3101">
            <v>0.46864000000000022</v>
          </cell>
        </row>
        <row r="3102">
          <cell r="E3102">
            <v>0.47078000000000025</v>
          </cell>
        </row>
        <row r="3103">
          <cell r="E3103">
            <v>0.47292000000000028</v>
          </cell>
        </row>
        <row r="3104">
          <cell r="E3104">
            <v>0.47506000000000032</v>
          </cell>
        </row>
        <row r="3105">
          <cell r="E3105">
            <v>0.47720000000000001</v>
          </cell>
        </row>
        <row r="3106">
          <cell r="E3106">
            <v>0.47925454545454543</v>
          </cell>
        </row>
        <row r="3107">
          <cell r="E3107">
            <v>0.48130909090909085</v>
          </cell>
        </row>
        <row r="3108">
          <cell r="E3108">
            <v>0.48336363636363627</v>
          </cell>
        </row>
        <row r="3109">
          <cell r="E3109">
            <v>0.48541818181818169</v>
          </cell>
        </row>
        <row r="3110">
          <cell r="E3110">
            <v>0.48747272727272711</v>
          </cell>
        </row>
        <row r="3111">
          <cell r="E3111">
            <v>0.48952727272727253</v>
          </cell>
        </row>
        <row r="3112">
          <cell r="E3112">
            <v>0.49158181818181795</v>
          </cell>
        </row>
        <row r="3113">
          <cell r="E3113">
            <v>0.49363636363636337</v>
          </cell>
        </row>
        <row r="3114">
          <cell r="E3114">
            <v>0.49569090909090879</v>
          </cell>
        </row>
        <row r="3115">
          <cell r="E3115">
            <v>0.49774545454545421</v>
          </cell>
        </row>
        <row r="3116">
          <cell r="E3116">
            <v>0.49979999999999997</v>
          </cell>
        </row>
        <row r="3117">
          <cell r="E3117">
            <v>0.50119999999999987</v>
          </cell>
        </row>
        <row r="3118">
          <cell r="E3118">
            <v>0.50259999999999982</v>
          </cell>
        </row>
        <row r="3119">
          <cell r="E3119">
            <v>0.50399999999999978</v>
          </cell>
        </row>
        <row r="3120">
          <cell r="E3120">
            <v>0.50539999999999974</v>
          </cell>
        </row>
        <row r="3121">
          <cell r="E3121">
            <v>0.5067999999999997</v>
          </cell>
        </row>
        <row r="3122">
          <cell r="E3122">
            <v>0.50819999999999965</v>
          </cell>
        </row>
        <row r="3123">
          <cell r="E3123">
            <v>0.50959999999999961</v>
          </cell>
        </row>
        <row r="3124">
          <cell r="E3124">
            <v>0.51099999999999957</v>
          </cell>
        </row>
        <row r="3125">
          <cell r="E3125">
            <v>0.51239999999999952</v>
          </cell>
        </row>
        <row r="3126">
          <cell r="E3126">
            <v>0.51379999999999992</v>
          </cell>
        </row>
        <row r="3127">
          <cell r="E3127">
            <v>0.51612999999999998</v>
          </cell>
        </row>
        <row r="3128">
          <cell r="E3128">
            <v>0.51845999999999992</v>
          </cell>
        </row>
        <row r="3129">
          <cell r="E3129">
            <v>0.52078999999999986</v>
          </cell>
        </row>
        <row r="3130">
          <cell r="E3130">
            <v>0.52311999999999981</v>
          </cell>
        </row>
        <row r="3131">
          <cell r="E3131">
            <v>0.52544999999999975</v>
          </cell>
        </row>
        <row r="3132">
          <cell r="E3132">
            <v>0.52777999999999969</v>
          </cell>
        </row>
        <row r="3133">
          <cell r="E3133">
            <v>0.53010999999999964</v>
          </cell>
        </row>
        <row r="3134">
          <cell r="E3134">
            <v>0.53243999999999958</v>
          </cell>
        </row>
        <row r="3135">
          <cell r="E3135">
            <v>0.53476999999999952</v>
          </cell>
        </row>
        <row r="3136">
          <cell r="E3136">
            <v>0.53709999999999991</v>
          </cell>
        </row>
        <row r="3137">
          <cell r="E3137">
            <v>0.53622727272727266</v>
          </cell>
        </row>
        <row r="3138">
          <cell r="E3138">
            <v>0.53535454545454542</v>
          </cell>
        </row>
        <row r="3139">
          <cell r="E3139">
            <v>0.53448181818181817</v>
          </cell>
        </row>
        <row r="3140">
          <cell r="E3140">
            <v>0.53360909090909092</v>
          </cell>
        </row>
        <row r="3141">
          <cell r="E3141">
            <v>0.53273636363636367</v>
          </cell>
        </row>
        <row r="3142">
          <cell r="E3142">
            <v>0.53186363636363643</v>
          </cell>
        </row>
        <row r="3143">
          <cell r="E3143">
            <v>0.53099090909090918</v>
          </cell>
        </row>
        <row r="3144">
          <cell r="E3144">
            <v>0.53011818181818193</v>
          </cell>
        </row>
        <row r="3145">
          <cell r="E3145">
            <v>0.52924545454545469</v>
          </cell>
        </row>
        <row r="3146">
          <cell r="E3146">
            <v>0.52837272727272744</v>
          </cell>
        </row>
        <row r="3147">
          <cell r="E3147">
            <v>0.52749999999999997</v>
          </cell>
        </row>
        <row r="3148">
          <cell r="E3148">
            <v>0.52402222222222217</v>
          </cell>
        </row>
        <row r="3149">
          <cell r="E3149">
            <v>0.52054444444444437</v>
          </cell>
        </row>
        <row r="3150">
          <cell r="E3150">
            <v>0.51706666666666656</v>
          </cell>
        </row>
        <row r="3151">
          <cell r="E3151">
            <v>0.51358888888888876</v>
          </cell>
        </row>
        <row r="3152">
          <cell r="E3152">
            <v>0.51011111111111096</v>
          </cell>
        </row>
        <row r="3153">
          <cell r="E3153">
            <v>0.50663333333333316</v>
          </cell>
        </row>
        <row r="3154">
          <cell r="E3154">
            <v>0.50315555555555536</v>
          </cell>
        </row>
        <row r="3155">
          <cell r="E3155">
            <v>0.49967777777777761</v>
          </cell>
        </row>
        <row r="3156">
          <cell r="E3156">
            <v>0.49620000000000003</v>
          </cell>
        </row>
        <row r="3157">
          <cell r="E3157">
            <v>0.49070000000000008</v>
          </cell>
        </row>
        <row r="3158">
          <cell r="E3158">
            <v>0.48520000000000013</v>
          </cell>
        </row>
        <row r="3159">
          <cell r="E3159">
            <v>0.47970000000000018</v>
          </cell>
        </row>
        <row r="3160">
          <cell r="E3160">
            <v>0.47420000000000023</v>
          </cell>
        </row>
        <row r="3161">
          <cell r="E3161">
            <v>0.46870000000000028</v>
          </cell>
        </row>
        <row r="3162">
          <cell r="E3162">
            <v>0.46320000000000033</v>
          </cell>
        </row>
        <row r="3163">
          <cell r="E3163">
            <v>0.45770000000000038</v>
          </cell>
        </row>
        <row r="3164">
          <cell r="E3164">
            <v>0.45220000000000043</v>
          </cell>
        </row>
        <row r="3165">
          <cell r="E3165">
            <v>0.44670000000000043</v>
          </cell>
        </row>
        <row r="3166">
          <cell r="E3166">
            <v>0.44120000000000004</v>
          </cell>
        </row>
        <row r="3167">
          <cell r="E3167">
            <v>0.43743636363636368</v>
          </cell>
        </row>
        <row r="3168">
          <cell r="E3168">
            <v>0.43367272727272732</v>
          </cell>
        </row>
        <row r="3169">
          <cell r="E3169">
            <v>0.42990909090909096</v>
          </cell>
        </row>
        <row r="3170">
          <cell r="E3170">
            <v>0.42614545454545461</v>
          </cell>
        </row>
        <row r="3171">
          <cell r="E3171">
            <v>0.42238181818181825</v>
          </cell>
        </row>
        <row r="3172">
          <cell r="E3172">
            <v>0.41861818181818189</v>
          </cell>
        </row>
        <row r="3173">
          <cell r="E3173">
            <v>0.41485454545454553</v>
          </cell>
        </row>
        <row r="3174">
          <cell r="E3174">
            <v>0.41109090909090917</v>
          </cell>
        </row>
        <row r="3175">
          <cell r="E3175">
            <v>0.40732727272727282</v>
          </cell>
        </row>
        <row r="3176">
          <cell r="E3176">
            <v>0.40356363636363646</v>
          </cell>
        </row>
        <row r="3177">
          <cell r="E3177">
            <v>0.39979999999999999</v>
          </cell>
        </row>
        <row r="3178">
          <cell r="E3178">
            <v>0.39344000000000001</v>
          </cell>
        </row>
        <row r="3179">
          <cell r="E3179">
            <v>0.38708000000000004</v>
          </cell>
        </row>
        <row r="3180">
          <cell r="E3180">
            <v>0.38072000000000006</v>
          </cell>
        </row>
        <row r="3181">
          <cell r="E3181">
            <v>0.37436000000000008</v>
          </cell>
        </row>
        <row r="3182">
          <cell r="E3182">
            <v>0.3680000000000001</v>
          </cell>
        </row>
        <row r="3183">
          <cell r="E3183">
            <v>0.36164000000000013</v>
          </cell>
        </row>
        <row r="3184">
          <cell r="E3184">
            <v>0.35528000000000015</v>
          </cell>
        </row>
        <row r="3185">
          <cell r="E3185">
            <v>0.34892000000000017</v>
          </cell>
        </row>
        <row r="3186">
          <cell r="E3186">
            <v>0.3425600000000002</v>
          </cell>
        </row>
        <row r="3187">
          <cell r="E3187">
            <v>0.3362</v>
          </cell>
        </row>
        <row r="3188">
          <cell r="E3188">
            <v>0.37977727272727274</v>
          </cell>
        </row>
        <row r="3189">
          <cell r="E3189">
            <v>0.37335454545454549</v>
          </cell>
        </row>
        <row r="3190">
          <cell r="E3190">
            <v>0.36693181818181825</v>
          </cell>
        </row>
        <row r="3191">
          <cell r="E3191">
            <v>0.360509090909091</v>
          </cell>
        </row>
        <row r="3192">
          <cell r="E3192">
            <v>0.35408636363636375</v>
          </cell>
        </row>
        <row r="3193">
          <cell r="E3193">
            <v>0.34766363636363651</v>
          </cell>
        </row>
        <row r="3194">
          <cell r="E3194">
            <v>0.34124090909090926</v>
          </cell>
        </row>
        <row r="3195">
          <cell r="E3195">
            <v>0.33481818181818201</v>
          </cell>
        </row>
        <row r="3196">
          <cell r="E3196">
            <v>0.32839545454545477</v>
          </cell>
        </row>
        <row r="3197">
          <cell r="E3197">
            <v>0.32197272727272752</v>
          </cell>
        </row>
        <row r="3198">
          <cell r="E3198">
            <v>0.31555000000000027</v>
          </cell>
        </row>
        <row r="3199">
          <cell r="E3199">
            <v>0.30912727272727303</v>
          </cell>
        </row>
        <row r="3200">
          <cell r="E3200">
            <v>0.30270454545454578</v>
          </cell>
        </row>
        <row r="3201">
          <cell r="E3201">
            <v>0.29628181818181853</v>
          </cell>
        </row>
        <row r="3202">
          <cell r="E3202">
            <v>0.28985909090909129</v>
          </cell>
        </row>
        <row r="3203">
          <cell r="E3203">
            <v>0.28343636363636404</v>
          </cell>
        </row>
        <row r="3204">
          <cell r="E3204">
            <v>0.27701363636363679</v>
          </cell>
        </row>
        <row r="3205">
          <cell r="E3205">
            <v>0.27059090909090955</v>
          </cell>
        </row>
        <row r="3206">
          <cell r="E3206">
            <v>0.2641681818181823</v>
          </cell>
        </row>
        <row r="3207">
          <cell r="E3207">
            <v>0.25774545454545505</v>
          </cell>
        </row>
        <row r="3208">
          <cell r="E3208">
            <v>0.25132272727272781</v>
          </cell>
        </row>
        <row r="3209">
          <cell r="E3209">
            <v>0.24490000000000001</v>
          </cell>
        </row>
        <row r="3210">
          <cell r="E3210">
            <v>0.25086666666666668</v>
          </cell>
        </row>
        <row r="3211">
          <cell r="E3211">
            <v>0.25683333333333336</v>
          </cell>
        </row>
        <row r="3212">
          <cell r="E3212">
            <v>0.26279999999999998</v>
          </cell>
        </row>
        <row r="3213">
          <cell r="E3213">
            <v>0.26221249999999996</v>
          </cell>
        </row>
        <row r="3214">
          <cell r="E3214">
            <v>0.26162499999999994</v>
          </cell>
        </row>
        <row r="3215">
          <cell r="E3215">
            <v>0.26103749999999992</v>
          </cell>
        </row>
        <row r="3216">
          <cell r="E3216">
            <v>0.2604499999999999</v>
          </cell>
        </row>
        <row r="3217">
          <cell r="E3217">
            <v>0.25986249999999989</v>
          </cell>
        </row>
        <row r="3218">
          <cell r="E3218">
            <v>0.25927499999999987</v>
          </cell>
        </row>
        <row r="3219">
          <cell r="E3219">
            <v>0.25868749999999985</v>
          </cell>
        </row>
        <row r="3220">
          <cell r="E3220">
            <v>0.2581</v>
          </cell>
        </row>
        <row r="3221">
          <cell r="E3221">
            <v>0.24773333333333333</v>
          </cell>
        </row>
        <row r="3222">
          <cell r="E3222">
            <v>0.23736666666666667</v>
          </cell>
        </row>
        <row r="3223">
          <cell r="E3223">
            <v>0.22700000000000001</v>
          </cell>
        </row>
        <row r="3224">
          <cell r="E3224">
            <v>0.23180000000000001</v>
          </cell>
        </row>
        <row r="3225">
          <cell r="E3225">
            <v>0.2366</v>
          </cell>
        </row>
        <row r="3226">
          <cell r="E3226">
            <v>0.2414</v>
          </cell>
        </row>
        <row r="3227">
          <cell r="E3227">
            <v>0.23932727272727272</v>
          </cell>
        </row>
        <row r="3228">
          <cell r="E3228">
            <v>0.23725454545454544</v>
          </cell>
        </row>
        <row r="3229">
          <cell r="E3229">
            <v>0.23518181818181816</v>
          </cell>
        </row>
        <row r="3230">
          <cell r="E3230">
            <v>0.23310909090909088</v>
          </cell>
        </row>
        <row r="3231">
          <cell r="E3231">
            <v>0.2310363636363636</v>
          </cell>
        </row>
        <row r="3232">
          <cell r="E3232">
            <v>0.22896363636363631</v>
          </cell>
        </row>
        <row r="3233">
          <cell r="E3233">
            <v>0.22689090909090903</v>
          </cell>
        </row>
        <row r="3234">
          <cell r="E3234">
            <v>0.22481818181818175</v>
          </cell>
        </row>
        <row r="3235">
          <cell r="E3235">
            <v>0.22274545454545447</v>
          </cell>
        </row>
        <row r="3236">
          <cell r="E3236">
            <v>0.22067272727272719</v>
          </cell>
        </row>
        <row r="3237">
          <cell r="E3237">
            <v>0.21859999999999999</v>
          </cell>
        </row>
        <row r="3238">
          <cell r="E3238">
            <v>0.2135</v>
          </cell>
        </row>
        <row r="3239">
          <cell r="E3239">
            <v>0.2084</v>
          </cell>
        </row>
        <row r="3240">
          <cell r="E3240">
            <v>0.20619999999999999</v>
          </cell>
        </row>
        <row r="3241">
          <cell r="E3241">
            <v>0.20399999999999999</v>
          </cell>
        </row>
        <row r="3242">
          <cell r="E3242">
            <v>0.20307142857142857</v>
          </cell>
        </row>
        <row r="3243">
          <cell r="E3243">
            <v>0.20214285714285715</v>
          </cell>
        </row>
        <row r="3244">
          <cell r="E3244">
            <v>0.20121428571428573</v>
          </cell>
        </row>
        <row r="3245">
          <cell r="E3245">
            <v>0.20028571428571432</v>
          </cell>
        </row>
        <row r="3246">
          <cell r="E3246">
            <v>0.1993571428571429</v>
          </cell>
        </row>
        <row r="3247">
          <cell r="E3247">
            <v>0.19842857142857148</v>
          </cell>
        </row>
        <row r="3248">
          <cell r="E3248">
            <v>0.19750000000000001</v>
          </cell>
        </row>
        <row r="3249">
          <cell r="E3249">
            <v>0.19812727272727274</v>
          </cell>
        </row>
        <row r="3250">
          <cell r="E3250">
            <v>0.19875454545454546</v>
          </cell>
        </row>
        <row r="3251">
          <cell r="E3251">
            <v>0.19938181818181819</v>
          </cell>
        </row>
        <row r="3252">
          <cell r="E3252">
            <v>0.20000909090909091</v>
          </cell>
        </row>
        <row r="3253">
          <cell r="E3253">
            <v>0.20063636363636364</v>
          </cell>
        </row>
        <row r="3254">
          <cell r="E3254">
            <v>0.20126363636363637</v>
          </cell>
        </row>
        <row r="3255">
          <cell r="E3255">
            <v>0.20189090909090909</v>
          </cell>
        </row>
        <row r="3256">
          <cell r="E3256">
            <v>0.20251818181818182</v>
          </cell>
        </row>
        <row r="3257">
          <cell r="E3257">
            <v>0.20314545454545455</v>
          </cell>
        </row>
        <row r="3258">
          <cell r="E3258">
            <v>0.20377272727272727</v>
          </cell>
        </row>
        <row r="3259">
          <cell r="E3259">
            <v>0.2044</v>
          </cell>
        </row>
        <row r="3260">
          <cell r="E3260">
            <v>0.20422000000000001</v>
          </cell>
        </row>
        <row r="3261">
          <cell r="E3261">
            <v>0.20404</v>
          </cell>
        </row>
        <row r="3262">
          <cell r="E3262">
            <v>0.20385999999999999</v>
          </cell>
        </row>
        <row r="3263">
          <cell r="E3263">
            <v>0.20367999999999997</v>
          </cell>
        </row>
        <row r="3264">
          <cell r="E3264">
            <v>0.20349999999999996</v>
          </cell>
        </row>
        <row r="3265">
          <cell r="E3265">
            <v>0.20331999999999995</v>
          </cell>
        </row>
        <row r="3266">
          <cell r="E3266">
            <v>0.20313999999999993</v>
          </cell>
        </row>
        <row r="3267">
          <cell r="E3267">
            <v>0.20295999999999992</v>
          </cell>
        </row>
        <row r="3268">
          <cell r="E3268">
            <v>0.2027799999999999</v>
          </cell>
        </row>
        <row r="3269">
          <cell r="E3269">
            <v>0.2026</v>
          </cell>
        </row>
        <row r="3270">
          <cell r="E3270">
            <v>0.20115</v>
          </cell>
        </row>
        <row r="3271">
          <cell r="E3271">
            <v>0.19969999999999999</v>
          </cell>
        </row>
        <row r="3272">
          <cell r="E3272">
            <v>0.19824999999999998</v>
          </cell>
        </row>
        <row r="3273">
          <cell r="E3273">
            <v>0.1968</v>
          </cell>
        </row>
        <row r="3274">
          <cell r="E3274">
            <v>0.19658</v>
          </cell>
        </row>
        <row r="3275">
          <cell r="E3275">
            <v>0.19636000000000001</v>
          </cell>
        </row>
        <row r="3276">
          <cell r="E3276">
            <v>0.19614000000000001</v>
          </cell>
        </row>
        <row r="3277">
          <cell r="E3277">
            <v>0.19592000000000001</v>
          </cell>
        </row>
        <row r="3278">
          <cell r="E3278">
            <v>0.19570000000000001</v>
          </cell>
        </row>
        <row r="3279">
          <cell r="E3279">
            <v>0.19536111111111112</v>
          </cell>
        </row>
        <row r="3280">
          <cell r="E3280">
            <v>0.19502222222222224</v>
          </cell>
        </row>
        <row r="3281">
          <cell r="E3281">
            <v>0.19468333333333335</v>
          </cell>
        </row>
        <row r="3282">
          <cell r="E3282">
            <v>0.19434444444444446</v>
          </cell>
        </row>
        <row r="3283">
          <cell r="E3283">
            <v>0.19400555555555557</v>
          </cell>
        </row>
        <row r="3284">
          <cell r="E3284">
            <v>0.19366666666666668</v>
          </cell>
        </row>
        <row r="3285">
          <cell r="E3285">
            <v>0.19332777777777779</v>
          </cell>
        </row>
        <row r="3286">
          <cell r="E3286">
            <v>0.1929888888888889</v>
          </cell>
        </row>
        <row r="3287">
          <cell r="E3287">
            <v>0.19265000000000002</v>
          </cell>
        </row>
        <row r="3288">
          <cell r="E3288">
            <v>0.19231111111111113</v>
          </cell>
        </row>
        <row r="3289">
          <cell r="E3289">
            <v>0.19197222222222224</v>
          </cell>
        </row>
        <row r="3290">
          <cell r="E3290">
            <v>0.19163333333333335</v>
          </cell>
        </row>
        <row r="3291">
          <cell r="E3291">
            <v>0.19129444444444446</v>
          </cell>
        </row>
        <row r="3292">
          <cell r="E3292">
            <v>0.19095555555555557</v>
          </cell>
        </row>
        <row r="3293">
          <cell r="E3293">
            <v>0.19061666666666668</v>
          </cell>
        </row>
        <row r="3294">
          <cell r="E3294">
            <v>0.1902777777777778</v>
          </cell>
        </row>
        <row r="3295">
          <cell r="E3295">
            <v>0.18993888888888891</v>
          </cell>
        </row>
        <row r="3296">
          <cell r="E3296">
            <v>0.18959999999999999</v>
          </cell>
        </row>
        <row r="3297">
          <cell r="E3297">
            <v>0.19016666666666665</v>
          </cell>
        </row>
        <row r="3298">
          <cell r="E3298">
            <v>0.19073333333333331</v>
          </cell>
        </row>
        <row r="3299">
          <cell r="E3299">
            <v>0.19129999999999997</v>
          </cell>
        </row>
        <row r="3300">
          <cell r="E3300">
            <v>0.19186666666666663</v>
          </cell>
        </row>
        <row r="3301">
          <cell r="E3301">
            <v>0.19243333333333329</v>
          </cell>
        </row>
        <row r="3302">
          <cell r="E3302">
            <v>0.19299999999999995</v>
          </cell>
        </row>
        <row r="3303">
          <cell r="E3303">
            <v>0.19356666666666661</v>
          </cell>
        </row>
        <row r="3304">
          <cell r="E3304">
            <v>0.19413333333333327</v>
          </cell>
        </row>
        <row r="3305">
          <cell r="E3305">
            <v>0.19470000000000001</v>
          </cell>
        </row>
        <row r="3306">
          <cell r="E3306">
            <v>0.19818000000000002</v>
          </cell>
        </row>
        <row r="3307">
          <cell r="E3307">
            <v>0.20166000000000003</v>
          </cell>
        </row>
        <row r="3308">
          <cell r="E3308">
            <v>0.20514000000000004</v>
          </cell>
        </row>
        <row r="3309">
          <cell r="E3309">
            <v>0.20862000000000006</v>
          </cell>
        </row>
        <row r="3310">
          <cell r="C3310">
            <v>0.21210000000000001</v>
          </cell>
        </row>
        <row r="3311">
          <cell r="C3311">
            <v>0.21182500000000001</v>
          </cell>
        </row>
        <row r="3312">
          <cell r="C3312">
            <v>0.21155000000000002</v>
          </cell>
        </row>
        <row r="3313">
          <cell r="C3313">
            <v>0.21127500000000002</v>
          </cell>
        </row>
        <row r="3314">
          <cell r="C3314">
            <v>0.21099999999999999</v>
          </cell>
        </row>
        <row r="3315">
          <cell r="C3315">
            <v>0.21190000000000001</v>
          </cell>
        </row>
        <row r="3316">
          <cell r="C3316">
            <v>0.21280000000000002</v>
          </cell>
        </row>
        <row r="3317">
          <cell r="C3317">
            <v>0.2137</v>
          </cell>
        </row>
        <row r="3318">
          <cell r="C3318">
            <v>0.21224999999999999</v>
          </cell>
        </row>
        <row r="3319">
          <cell r="C3319">
            <v>0.21079999999999999</v>
          </cell>
        </row>
        <row r="3320">
          <cell r="C3320">
            <v>0.20934999999999998</v>
          </cell>
        </row>
        <row r="3321">
          <cell r="C3321">
            <v>0.2079</v>
          </cell>
        </row>
        <row r="3322">
          <cell r="C3322">
            <v>0.20805000000000001</v>
          </cell>
        </row>
        <row r="3323">
          <cell r="C3323">
            <v>0.2082</v>
          </cell>
        </row>
        <row r="3324">
          <cell r="C3324">
            <v>0.20838378378378378</v>
          </cell>
        </row>
        <row r="3325">
          <cell r="C3325">
            <v>0.20856756756756756</v>
          </cell>
        </row>
        <row r="3326">
          <cell r="C3326">
            <v>0.20875135135135134</v>
          </cell>
        </row>
        <row r="3327">
          <cell r="C3327">
            <v>0.20893513513513512</v>
          </cell>
        </row>
        <row r="3328">
          <cell r="C3328">
            <v>0.2091189189189189</v>
          </cell>
        </row>
        <row r="3329">
          <cell r="C3329">
            <v>0.20930270270270268</v>
          </cell>
        </row>
        <row r="3330">
          <cell r="C3330">
            <v>0.20948648648648646</v>
          </cell>
        </row>
        <row r="3331">
          <cell r="C3331">
            <v>0.20967027027027024</v>
          </cell>
        </row>
        <row r="3332">
          <cell r="C3332">
            <v>0.20985405405405402</v>
          </cell>
        </row>
        <row r="3333">
          <cell r="C3333">
            <v>0.2100378378378378</v>
          </cell>
        </row>
        <row r="3334">
          <cell r="C3334">
            <v>0.21022162162162158</v>
          </cell>
        </row>
        <row r="3335">
          <cell r="C3335">
            <v>0.21040540540540537</v>
          </cell>
        </row>
        <row r="3336">
          <cell r="C3336">
            <v>0.21058918918918915</v>
          </cell>
        </row>
        <row r="3337">
          <cell r="C3337">
            <v>0.21077297297297293</v>
          </cell>
        </row>
        <row r="3338">
          <cell r="C3338">
            <v>0.21095675675675671</v>
          </cell>
        </row>
        <row r="3339">
          <cell r="C3339">
            <v>0.21114054054054049</v>
          </cell>
        </row>
        <row r="3340">
          <cell r="C3340">
            <v>0.21132432432432427</v>
          </cell>
        </row>
        <row r="3341">
          <cell r="C3341">
            <v>0.21150810810810805</v>
          </cell>
        </row>
        <row r="3342">
          <cell r="C3342">
            <v>0.21169189189189183</v>
          </cell>
        </row>
        <row r="3343">
          <cell r="C3343">
            <v>0.21187567567567561</v>
          </cell>
        </row>
        <row r="3344">
          <cell r="C3344">
            <v>0.21205945945945939</v>
          </cell>
        </row>
        <row r="3345">
          <cell r="C3345">
            <v>0.21224324324324317</v>
          </cell>
        </row>
        <row r="3346">
          <cell r="C3346">
            <v>0.21242702702702695</v>
          </cell>
        </row>
        <row r="3347">
          <cell r="C3347">
            <v>0.21261081081081074</v>
          </cell>
        </row>
        <row r="3348">
          <cell r="C3348">
            <v>0.21279459459459452</v>
          </cell>
        </row>
        <row r="3349">
          <cell r="C3349">
            <v>0.2129783783783783</v>
          </cell>
        </row>
        <row r="3350">
          <cell r="C3350">
            <v>0.21316216216216208</v>
          </cell>
        </row>
        <row r="3351">
          <cell r="C3351">
            <v>0.21334594594594586</v>
          </cell>
        </row>
        <row r="3352">
          <cell r="C3352">
            <v>0.21352972972972964</v>
          </cell>
        </row>
        <row r="3353">
          <cell r="C3353">
            <v>0.21371351351351342</v>
          </cell>
        </row>
        <row r="3354">
          <cell r="C3354">
            <v>0.2138972972972972</v>
          </cell>
        </row>
        <row r="3355">
          <cell r="C3355">
            <v>0.21408108108108098</v>
          </cell>
        </row>
        <row r="3356">
          <cell r="C3356">
            <v>0.21426486486486476</v>
          </cell>
        </row>
        <row r="3357">
          <cell r="C3357">
            <v>0.21444864864864854</v>
          </cell>
        </row>
        <row r="3358">
          <cell r="C3358">
            <v>0.21463243243243232</v>
          </cell>
        </row>
        <row r="3359">
          <cell r="C3359">
            <v>0.2148162162162161</v>
          </cell>
        </row>
        <row r="3360">
          <cell r="C3360">
            <v>0.21499999999999997</v>
          </cell>
        </row>
        <row r="3361">
          <cell r="C3361">
            <v>0.21914999999999996</v>
          </cell>
        </row>
        <row r="3362">
          <cell r="C3362">
            <v>0.22329999999999994</v>
          </cell>
        </row>
        <row r="3363">
          <cell r="C3363">
            <v>0.22744999999999993</v>
          </cell>
        </row>
        <row r="3364">
          <cell r="C3364">
            <v>0.23159999999999992</v>
          </cell>
        </row>
        <row r="3365">
          <cell r="C3365">
            <v>0.2357499999999999</v>
          </cell>
        </row>
        <row r="3366">
          <cell r="C3366">
            <v>0.23989999999999989</v>
          </cell>
        </row>
        <row r="3367">
          <cell r="C3367">
            <v>0.24404999999999988</v>
          </cell>
        </row>
        <row r="3368">
          <cell r="C3368">
            <v>0.24819999999999987</v>
          </cell>
        </row>
        <row r="3369">
          <cell r="C3369">
            <v>0.25234999999999985</v>
          </cell>
        </row>
        <row r="3370">
          <cell r="C3370">
            <v>0.25649999999999984</v>
          </cell>
        </row>
        <row r="3371">
          <cell r="C3371">
            <v>0.26064999999999983</v>
          </cell>
        </row>
        <row r="3372">
          <cell r="C3372">
            <v>0.26479999999999981</v>
          </cell>
        </row>
        <row r="3373">
          <cell r="C3373">
            <v>0.2689499999999998</v>
          </cell>
        </row>
        <row r="3374">
          <cell r="C3374">
            <v>0.27309999999999979</v>
          </cell>
        </row>
        <row r="3375">
          <cell r="C3375">
            <v>0.27724999999999977</v>
          </cell>
        </row>
        <row r="3376">
          <cell r="C3376">
            <v>0.28139999999999976</v>
          </cell>
        </row>
        <row r="3377">
          <cell r="C3377">
            <v>0.28554999999999975</v>
          </cell>
        </row>
        <row r="3378">
          <cell r="C3378">
            <v>0.28969999999999974</v>
          </cell>
        </row>
        <row r="3379">
          <cell r="C3379">
            <v>0.29384999999999972</v>
          </cell>
        </row>
        <row r="3380">
          <cell r="C3380">
            <v>0.29799999999999999</v>
          </cell>
        </row>
        <row r="3381">
          <cell r="C3381">
            <v>0.29504999999999998</v>
          </cell>
        </row>
        <row r="3382">
          <cell r="C3382">
            <v>0.29209999999999997</v>
          </cell>
        </row>
        <row r="3383">
          <cell r="C3383">
            <v>0.28914999999999996</v>
          </cell>
        </row>
        <row r="3384">
          <cell r="C3384">
            <v>0.28619999999999995</v>
          </cell>
        </row>
        <row r="3385">
          <cell r="C3385">
            <v>0.28324999999999995</v>
          </cell>
        </row>
        <row r="3386">
          <cell r="C3386">
            <v>0.28029999999999994</v>
          </cell>
        </row>
        <row r="3387">
          <cell r="C3387">
            <v>0.45450000000000002</v>
          </cell>
        </row>
        <row r="3388">
          <cell r="C3388">
            <v>0.45450000000000002</v>
          </cell>
        </row>
        <row r="3389">
          <cell r="C3389">
            <v>0.45450000000000002</v>
          </cell>
        </row>
        <row r="3390">
          <cell r="C3390">
            <v>0.26850000000000002</v>
          </cell>
        </row>
        <row r="3391">
          <cell r="C3391">
            <v>0.26070000000000004</v>
          </cell>
        </row>
        <row r="3392">
          <cell r="C3392">
            <v>0.25290000000000001</v>
          </cell>
        </row>
        <row r="3393">
          <cell r="C3393">
            <v>0.26700000000000002</v>
          </cell>
        </row>
        <row r="3394">
          <cell r="C3394">
            <v>0.28110000000000002</v>
          </cell>
        </row>
        <row r="3395">
          <cell r="C3395">
            <v>0.28156000000000003</v>
          </cell>
        </row>
        <row r="3396">
          <cell r="C3396">
            <v>0.28202000000000005</v>
          </cell>
        </row>
        <row r="3397">
          <cell r="C3397">
            <v>0.28248000000000006</v>
          </cell>
        </row>
        <row r="3398">
          <cell r="C3398">
            <v>0.28294000000000008</v>
          </cell>
        </row>
        <row r="3399">
          <cell r="C3399">
            <v>0.2834000000000001</v>
          </cell>
        </row>
        <row r="3400">
          <cell r="C3400">
            <v>0.28386000000000011</v>
          </cell>
        </row>
        <row r="3401">
          <cell r="C3401">
            <v>0.28432000000000013</v>
          </cell>
        </row>
        <row r="3402">
          <cell r="C3402">
            <v>0.28478000000000014</v>
          </cell>
        </row>
        <row r="3403">
          <cell r="C3403">
            <v>0.28524000000000016</v>
          </cell>
        </row>
        <row r="3404">
          <cell r="C3404">
            <v>0.28570000000000001</v>
          </cell>
        </row>
        <row r="3405">
          <cell r="C3405">
            <v>0.28522500000000001</v>
          </cell>
        </row>
        <row r="3406">
          <cell r="C3406">
            <v>0.28475</v>
          </cell>
        </row>
        <row r="3407">
          <cell r="C3407">
            <v>0.284275</v>
          </cell>
        </row>
        <row r="3408">
          <cell r="C3408">
            <v>0.2838</v>
          </cell>
        </row>
        <row r="3409">
          <cell r="C3409">
            <v>0.28332499999999999</v>
          </cell>
        </row>
        <row r="3410">
          <cell r="C3410">
            <v>0.28284999999999999</v>
          </cell>
        </row>
        <row r="3411">
          <cell r="C3411">
            <v>0.28237499999999999</v>
          </cell>
        </row>
        <row r="3412">
          <cell r="C3412">
            <v>0.28189999999999998</v>
          </cell>
        </row>
        <row r="3413">
          <cell r="C3413">
            <v>0.28723333333333334</v>
          </cell>
        </row>
        <row r="3414">
          <cell r="C3414">
            <v>0.2925666666666667</v>
          </cell>
        </row>
        <row r="3415">
          <cell r="C3415">
            <v>0.29790000000000005</v>
          </cell>
        </row>
        <row r="3416">
          <cell r="C3416">
            <v>0.30323333333333341</v>
          </cell>
        </row>
        <row r="3417">
          <cell r="C3417">
            <v>0.30856666666666677</v>
          </cell>
        </row>
        <row r="3418">
          <cell r="C3418">
            <v>0.31390000000000001</v>
          </cell>
        </row>
        <row r="3419">
          <cell r="C3419">
            <v>0.31743414634146344</v>
          </cell>
        </row>
        <row r="3420">
          <cell r="C3420">
            <v>0.32096829268292687</v>
          </cell>
        </row>
        <row r="3421">
          <cell r="C3421">
            <v>0.3245024390243903</v>
          </cell>
        </row>
        <row r="3422">
          <cell r="C3422">
            <v>0.32803658536585373</v>
          </cell>
        </row>
        <row r="3423">
          <cell r="C3423">
            <v>0.33157073170731716</v>
          </cell>
        </row>
        <row r="3424">
          <cell r="C3424">
            <v>0.33510487804878059</v>
          </cell>
        </row>
        <row r="3425">
          <cell r="C3425">
            <v>0.33863902439024401</v>
          </cell>
        </row>
        <row r="3426">
          <cell r="C3426">
            <v>0.34217317073170744</v>
          </cell>
        </row>
        <row r="3427">
          <cell r="C3427">
            <v>0.34570731707317087</v>
          </cell>
        </row>
        <row r="3428">
          <cell r="C3428">
            <v>0.3492414634146343</v>
          </cell>
        </row>
        <row r="3429">
          <cell r="C3429">
            <v>0.35277560975609773</v>
          </cell>
        </row>
        <row r="3430">
          <cell r="C3430">
            <v>0.35630975609756116</v>
          </cell>
        </row>
        <row r="3431">
          <cell r="C3431">
            <v>0.35984390243902459</v>
          </cell>
        </row>
        <row r="3432">
          <cell r="C3432">
            <v>0.36337804878048802</v>
          </cell>
        </row>
        <row r="3433">
          <cell r="C3433">
            <v>0.36691219512195145</v>
          </cell>
        </row>
        <row r="3434">
          <cell r="C3434">
            <v>0.37044634146341487</v>
          </cell>
        </row>
        <row r="3435">
          <cell r="C3435">
            <v>0.3739804878048783</v>
          </cell>
        </row>
        <row r="3436">
          <cell r="C3436">
            <v>0.37751463414634173</v>
          </cell>
        </row>
        <row r="3437">
          <cell r="C3437">
            <v>0.38104878048780516</v>
          </cell>
        </row>
        <row r="3438">
          <cell r="C3438">
            <v>0.38458292682926859</v>
          </cell>
        </row>
        <row r="3439">
          <cell r="C3439">
            <v>0.38811707317073202</v>
          </cell>
        </row>
        <row r="3440">
          <cell r="C3440">
            <v>0.39165121951219545</v>
          </cell>
        </row>
        <row r="3441">
          <cell r="C3441">
            <v>0.39518536585365888</v>
          </cell>
        </row>
        <row r="3442">
          <cell r="C3442">
            <v>0.39871951219512231</v>
          </cell>
        </row>
        <row r="3443">
          <cell r="C3443">
            <v>0.40225365853658573</v>
          </cell>
        </row>
        <row r="3444">
          <cell r="C3444">
            <v>0.40578780487804916</v>
          </cell>
        </row>
        <row r="3445">
          <cell r="C3445">
            <v>0.40932195121951259</v>
          </cell>
        </row>
        <row r="3446">
          <cell r="C3446">
            <v>0.41285609756097602</v>
          </cell>
        </row>
        <row r="3447">
          <cell r="C3447">
            <v>0.41639024390243945</v>
          </cell>
        </row>
        <row r="3448">
          <cell r="C3448">
            <v>0.41992439024390288</v>
          </cell>
        </row>
        <row r="3449">
          <cell r="C3449">
            <v>0.42345853658536631</v>
          </cell>
        </row>
        <row r="3450">
          <cell r="C3450">
            <v>0.42699268292682974</v>
          </cell>
        </row>
        <row r="3451">
          <cell r="C3451">
            <v>0.43052682926829317</v>
          </cell>
        </row>
        <row r="3452">
          <cell r="C3452">
            <v>0.43406097560975659</v>
          </cell>
        </row>
        <row r="3453">
          <cell r="C3453">
            <v>0.43759512195122002</v>
          </cell>
        </row>
        <row r="3454">
          <cell r="C3454">
            <v>0.44112926829268345</v>
          </cell>
        </row>
        <row r="3455">
          <cell r="C3455">
            <v>0.44466341463414688</v>
          </cell>
        </row>
        <row r="3456">
          <cell r="C3456">
            <v>0.44819756097561031</v>
          </cell>
        </row>
        <row r="3457">
          <cell r="C3457">
            <v>0.45173170731707374</v>
          </cell>
        </row>
        <row r="3458">
          <cell r="C3458">
            <v>0.45526585365853717</v>
          </cell>
        </row>
        <row r="3459">
          <cell r="C3459">
            <v>0.45880000000000004</v>
          </cell>
        </row>
        <row r="3460">
          <cell r="C3460">
            <v>0.44557500000000005</v>
          </cell>
        </row>
        <row r="3461">
          <cell r="C3461">
            <v>0.43235000000000001</v>
          </cell>
        </row>
        <row r="3462">
          <cell r="C3462">
            <v>0.41912499999999997</v>
          </cell>
        </row>
        <row r="3463">
          <cell r="C3463">
            <v>0.40589999999999998</v>
          </cell>
        </row>
        <row r="3464">
          <cell r="C3464">
            <v>0.40710769230769228</v>
          </cell>
        </row>
        <row r="3465">
          <cell r="C3465">
            <v>0.40831538461538458</v>
          </cell>
        </row>
        <row r="3466">
          <cell r="C3466">
            <v>0.40952307692307688</v>
          </cell>
        </row>
        <row r="3467">
          <cell r="C3467">
            <v>0.41073076923076918</v>
          </cell>
        </row>
        <row r="3468">
          <cell r="C3468">
            <v>0.41193846153846148</v>
          </cell>
        </row>
        <row r="3469">
          <cell r="C3469">
            <v>0.41314615384615377</v>
          </cell>
        </row>
        <row r="3470">
          <cell r="C3470">
            <v>0.41435384615384607</v>
          </cell>
        </row>
        <row r="3471">
          <cell r="C3471">
            <v>0.41556153846153837</v>
          </cell>
        </row>
        <row r="3472">
          <cell r="C3472">
            <v>0.41676923076923067</v>
          </cell>
        </row>
        <row r="3473">
          <cell r="C3473">
            <v>0.41797692307692297</v>
          </cell>
        </row>
        <row r="3474">
          <cell r="C3474">
            <v>0.41918461538461527</v>
          </cell>
        </row>
        <row r="3475">
          <cell r="C3475">
            <v>0.42039230769230757</v>
          </cell>
        </row>
        <row r="3476">
          <cell r="C3476">
            <v>0.42159999999999997</v>
          </cell>
        </row>
        <row r="3477">
          <cell r="C3477">
            <v>0.42147142857142855</v>
          </cell>
        </row>
        <row r="3478">
          <cell r="C3478">
            <v>0.42134285714285713</v>
          </cell>
        </row>
        <row r="3479">
          <cell r="C3479">
            <v>0.42121428571428571</v>
          </cell>
        </row>
        <row r="3480">
          <cell r="C3480">
            <v>0.42108571428571429</v>
          </cell>
        </row>
        <row r="3481">
          <cell r="C3481">
            <v>0.42095714285714286</v>
          </cell>
        </row>
        <row r="3482">
          <cell r="C3482">
            <v>0.42082857142857144</v>
          </cell>
        </row>
        <row r="3483">
          <cell r="C3483">
            <v>0.42069999999999996</v>
          </cell>
        </row>
        <row r="3484">
          <cell r="C3484">
            <v>0.42225599999999996</v>
          </cell>
        </row>
        <row r="3485">
          <cell r="C3485">
            <v>0.42381199999999997</v>
          </cell>
        </row>
        <row r="3486">
          <cell r="C3486">
            <v>0.42536799999999997</v>
          </cell>
        </row>
        <row r="3487">
          <cell r="C3487">
            <v>0.42692399999999997</v>
          </cell>
        </row>
        <row r="3488">
          <cell r="C3488">
            <v>0.42847999999999997</v>
          </cell>
        </row>
        <row r="3489">
          <cell r="C3489">
            <v>0.43003599999999997</v>
          </cell>
        </row>
        <row r="3490">
          <cell r="C3490">
            <v>0.43159199999999998</v>
          </cell>
        </row>
        <row r="3491">
          <cell r="C3491">
            <v>0.43314799999999998</v>
          </cell>
        </row>
        <row r="3492">
          <cell r="C3492">
            <v>0.43470399999999998</v>
          </cell>
        </row>
        <row r="3493">
          <cell r="C3493">
            <v>0.43625999999999998</v>
          </cell>
        </row>
        <row r="3494">
          <cell r="C3494">
            <v>0.43781599999999998</v>
          </cell>
        </row>
        <row r="3495">
          <cell r="C3495">
            <v>0.43937199999999998</v>
          </cell>
        </row>
        <row r="3496">
          <cell r="C3496">
            <v>0.44092799999999999</v>
          </cell>
        </row>
        <row r="3497">
          <cell r="C3497">
            <v>0.44248399999999999</v>
          </cell>
        </row>
        <row r="3498">
          <cell r="C3498">
            <v>0.44403999999999999</v>
          </cell>
        </row>
        <row r="3499">
          <cell r="C3499">
            <v>0.44559599999999999</v>
          </cell>
        </row>
        <row r="3500">
          <cell r="C3500">
            <v>0.44715199999999999</v>
          </cell>
        </row>
        <row r="3501">
          <cell r="C3501">
            <v>0.448708</v>
          </cell>
        </row>
        <row r="3502">
          <cell r="C3502">
            <v>0.450264</v>
          </cell>
        </row>
        <row r="3503">
          <cell r="C3503">
            <v>0.45182</v>
          </cell>
        </row>
        <row r="3504">
          <cell r="C3504">
            <v>0.453376</v>
          </cell>
        </row>
        <row r="3505">
          <cell r="C3505">
            <v>0.454932</v>
          </cell>
        </row>
        <row r="3506">
          <cell r="C3506">
            <v>0.456488</v>
          </cell>
        </row>
        <row r="3507">
          <cell r="C3507">
            <v>0.45804400000000001</v>
          </cell>
        </row>
        <row r="3508">
          <cell r="C3508">
            <v>0.45959999999999995</v>
          </cell>
        </row>
        <row r="3509">
          <cell r="C3509">
            <v>0.45841666666666664</v>
          </cell>
        </row>
        <row r="3510">
          <cell r="C3510">
            <v>0.45723333333333332</v>
          </cell>
        </row>
        <row r="3511">
          <cell r="C3511">
            <v>0.45605000000000001</v>
          </cell>
        </row>
        <row r="3512">
          <cell r="C3512">
            <v>0.4548666666666667</v>
          </cell>
        </row>
        <row r="3513">
          <cell r="C3513">
            <v>0.45368333333333338</v>
          </cell>
        </row>
        <row r="3514">
          <cell r="C3514">
            <v>0.45249999999999996</v>
          </cell>
        </row>
        <row r="3515">
          <cell r="C3515">
            <v>0.45191249999999994</v>
          </cell>
        </row>
        <row r="3516">
          <cell r="C3516">
            <v>0.45132499999999992</v>
          </cell>
        </row>
        <row r="3517">
          <cell r="C3517">
            <v>0.4507374999999999</v>
          </cell>
        </row>
        <row r="3518">
          <cell r="C3518">
            <v>0.45014999999999988</v>
          </cell>
        </row>
        <row r="3519">
          <cell r="C3519">
            <v>0.44956249999999986</v>
          </cell>
        </row>
        <row r="3520">
          <cell r="C3520">
            <v>0.44897499999999985</v>
          </cell>
        </row>
        <row r="3521">
          <cell r="C3521">
            <v>0.44838749999999983</v>
          </cell>
        </row>
        <row r="3522">
          <cell r="C3522">
            <v>0.44779999999999981</v>
          </cell>
        </row>
        <row r="3523">
          <cell r="C3523">
            <v>0.44721249999999979</v>
          </cell>
        </row>
        <row r="3524">
          <cell r="C3524">
            <v>0.44662499999999977</v>
          </cell>
        </row>
        <row r="3525">
          <cell r="C3525">
            <v>0.44603749999999975</v>
          </cell>
        </row>
        <row r="3526">
          <cell r="C3526">
            <v>0.44544999999999974</v>
          </cell>
        </row>
        <row r="3527">
          <cell r="C3527">
            <v>0.44486249999999972</v>
          </cell>
        </row>
        <row r="3528">
          <cell r="C3528">
            <v>0.4442749999999997</v>
          </cell>
        </row>
        <row r="3529">
          <cell r="C3529">
            <v>0.44368749999999968</v>
          </cell>
        </row>
        <row r="3530">
          <cell r="C3530">
            <v>0.44309999999999999</v>
          </cell>
        </row>
        <row r="3531">
          <cell r="C3531">
            <v>0.41959999999999997</v>
          </cell>
        </row>
        <row r="3532">
          <cell r="C3532">
            <v>0.39610000000000001</v>
          </cell>
        </row>
        <row r="3533">
          <cell r="C3533">
            <v>0.38090000000000002</v>
          </cell>
        </row>
        <row r="3534">
          <cell r="C3534">
            <v>0.36570000000000003</v>
          </cell>
        </row>
        <row r="3535">
          <cell r="C3535">
            <v>0.35050000000000003</v>
          </cell>
        </row>
        <row r="3536">
          <cell r="C3536">
            <v>0.33529999999999999</v>
          </cell>
        </row>
        <row r="3537">
          <cell r="C3537">
            <v>0.33292857142857141</v>
          </cell>
        </row>
        <row r="3538">
          <cell r="C3538">
            <v>0.33055714285714283</v>
          </cell>
        </row>
        <row r="3539">
          <cell r="C3539">
            <v>0.32818571428571425</v>
          </cell>
        </row>
        <row r="3540">
          <cell r="C3540">
            <v>0.32581428571428567</v>
          </cell>
        </row>
        <row r="3541">
          <cell r="C3541">
            <v>0.32344285714285709</v>
          </cell>
        </row>
        <row r="3542">
          <cell r="C3542">
            <v>0.32107142857142851</v>
          </cell>
        </row>
        <row r="3543">
          <cell r="C3543">
            <v>0.31869999999999993</v>
          </cell>
        </row>
        <row r="3544">
          <cell r="C3544">
            <v>0.31632857142857135</v>
          </cell>
        </row>
        <row r="3545">
          <cell r="C3545">
            <v>0.31395714285714277</v>
          </cell>
        </row>
        <row r="3546">
          <cell r="C3546">
            <v>0.31158571428571419</v>
          </cell>
        </row>
        <row r="3547">
          <cell r="C3547">
            <v>0.30921428571428561</v>
          </cell>
        </row>
        <row r="3548">
          <cell r="C3548">
            <v>0.30684285714285703</v>
          </cell>
        </row>
        <row r="3549">
          <cell r="C3549">
            <v>0.30447142857142845</v>
          </cell>
        </row>
        <row r="3550">
          <cell r="C3550">
            <v>0.30209999999999998</v>
          </cell>
        </row>
        <row r="3551">
          <cell r="C3551">
            <v>0.30354285714285711</v>
          </cell>
        </row>
        <row r="3552">
          <cell r="C3552">
            <v>0.30498571428571425</v>
          </cell>
        </row>
        <row r="3553">
          <cell r="C3553">
            <v>0.30642857142857138</v>
          </cell>
        </row>
        <row r="3554">
          <cell r="C3554">
            <v>0.30787142857142852</v>
          </cell>
        </row>
        <row r="3555">
          <cell r="C3555">
            <v>0.30931428571428565</v>
          </cell>
        </row>
        <row r="3556">
          <cell r="C3556">
            <v>0.31075714285714279</v>
          </cell>
        </row>
        <row r="3557">
          <cell r="C3557">
            <v>0.31220000000000003</v>
          </cell>
        </row>
        <row r="3558">
          <cell r="C3558">
            <v>0.30826666666666669</v>
          </cell>
        </row>
        <row r="3559">
          <cell r="C3559">
            <v>0.30433333333333334</v>
          </cell>
        </row>
        <row r="3560">
          <cell r="C3560">
            <v>0.3004</v>
          </cell>
        </row>
        <row r="3561">
          <cell r="C3561">
            <v>0.29646666666666666</v>
          </cell>
        </row>
        <row r="3562">
          <cell r="C3562">
            <v>0.29253333333333331</v>
          </cell>
        </row>
        <row r="3563">
          <cell r="C3563">
            <v>0.28860000000000002</v>
          </cell>
        </row>
        <row r="3564">
          <cell r="C3564">
            <v>0.28532142857142861</v>
          </cell>
        </row>
        <row r="3565">
          <cell r="C3565">
            <v>0.28204285714285721</v>
          </cell>
        </row>
        <row r="3566">
          <cell r="C3566">
            <v>0.2787642857142858</v>
          </cell>
        </row>
        <row r="3567">
          <cell r="C3567">
            <v>0.27548571428571439</v>
          </cell>
        </row>
        <row r="3568">
          <cell r="C3568">
            <v>0.27220714285714298</v>
          </cell>
        </row>
        <row r="3569">
          <cell r="C3569">
            <v>0.26892857142857157</v>
          </cell>
        </row>
        <row r="3570">
          <cell r="C3570">
            <v>0.26565000000000016</v>
          </cell>
        </row>
        <row r="3571">
          <cell r="C3571">
            <v>0.26237142857142876</v>
          </cell>
        </row>
        <row r="3572">
          <cell r="C3572">
            <v>0.25909285714285735</v>
          </cell>
        </row>
        <row r="3573">
          <cell r="C3573">
            <v>0.25581428571428594</v>
          </cell>
        </row>
        <row r="3574">
          <cell r="C3574">
            <v>0.25253571428571453</v>
          </cell>
        </row>
        <row r="3575">
          <cell r="C3575">
            <v>0.24925714285714309</v>
          </cell>
        </row>
        <row r="3576">
          <cell r="C3576">
            <v>0.24597857142857166</v>
          </cell>
        </row>
        <row r="3577">
          <cell r="C3577">
            <v>0.24270000000000003</v>
          </cell>
        </row>
        <row r="3578">
          <cell r="C3578">
            <v>0.24006666666666671</v>
          </cell>
        </row>
        <row r="3579">
          <cell r="C3579">
            <v>0.23743333333333339</v>
          </cell>
        </row>
        <row r="3580">
          <cell r="C3580">
            <v>0.23480000000000006</v>
          </cell>
        </row>
        <row r="3581">
          <cell r="C3581">
            <v>0.23216666666666674</v>
          </cell>
        </row>
        <row r="3582">
          <cell r="C3582">
            <v>0.22953333333333342</v>
          </cell>
        </row>
        <row r="3583">
          <cell r="C3583">
            <v>0.2269000000000001</v>
          </cell>
        </row>
        <row r="3584">
          <cell r="C3584">
            <v>0.22426666666666678</v>
          </cell>
        </row>
        <row r="3585">
          <cell r="C3585">
            <v>0.22163333333333346</v>
          </cell>
        </row>
        <row r="3586">
          <cell r="C3586">
            <v>0.21900000000000003</v>
          </cell>
        </row>
        <row r="3587">
          <cell r="C3587">
            <v>0.22100000000000003</v>
          </cell>
        </row>
        <row r="3588">
          <cell r="C3588">
            <v>0.22300000000000003</v>
          </cell>
        </row>
        <row r="3589">
          <cell r="C3589">
            <v>0.21950000000000003</v>
          </cell>
        </row>
        <row r="3590">
          <cell r="C3590">
            <v>0.21600000000000003</v>
          </cell>
        </row>
        <row r="3591">
          <cell r="C3591">
            <v>0.21250000000000002</v>
          </cell>
        </row>
        <row r="3592">
          <cell r="C3592">
            <v>0.20900000000000002</v>
          </cell>
        </row>
        <row r="3593">
          <cell r="C3593">
            <v>0.20550000000000002</v>
          </cell>
        </row>
        <row r="3594">
          <cell r="C3594">
            <v>0.20200000000000001</v>
          </cell>
        </row>
        <row r="3595">
          <cell r="C3595">
            <v>0.19850000000000001</v>
          </cell>
        </row>
        <row r="3596">
          <cell r="C3596">
            <v>0.19500000000000001</v>
          </cell>
        </row>
        <row r="3597">
          <cell r="C3597">
            <v>0.1915</v>
          </cell>
        </row>
        <row r="3598">
          <cell r="C3598">
            <v>0.19098666666666667</v>
          </cell>
        </row>
        <row r="3599">
          <cell r="C3599">
            <v>0.19047333333333333</v>
          </cell>
        </row>
        <row r="3600">
          <cell r="C3600">
            <v>0.18995999999999999</v>
          </cell>
        </row>
        <row r="3601">
          <cell r="C3601">
            <v>0.18944666666666665</v>
          </cell>
        </row>
        <row r="3602">
          <cell r="C3602">
            <v>0.18893333333333331</v>
          </cell>
        </row>
        <row r="3603">
          <cell r="C3603">
            <v>0.18841999999999998</v>
          </cell>
        </row>
        <row r="3604">
          <cell r="C3604">
            <v>0.18790666666666664</v>
          </cell>
        </row>
        <row r="3605">
          <cell r="C3605">
            <v>0.1873933333333333</v>
          </cell>
        </row>
        <row r="3606">
          <cell r="C3606">
            <v>0.18687999999999996</v>
          </cell>
        </row>
        <row r="3607">
          <cell r="C3607">
            <v>0.18636666666666662</v>
          </cell>
        </row>
        <row r="3608">
          <cell r="C3608">
            <v>0.18585333333333329</v>
          </cell>
        </row>
        <row r="3609">
          <cell r="C3609">
            <v>0.18533999999999995</v>
          </cell>
        </row>
        <row r="3610">
          <cell r="C3610">
            <v>0.18482666666666661</v>
          </cell>
        </row>
        <row r="3611">
          <cell r="C3611">
            <v>0.18431333333333327</v>
          </cell>
        </row>
        <row r="3612">
          <cell r="C3612">
            <v>0.18380000000000002</v>
          </cell>
        </row>
        <row r="3613">
          <cell r="C3613">
            <v>0.17725000000000002</v>
          </cell>
        </row>
        <row r="3614">
          <cell r="C3614">
            <v>0.17070000000000002</v>
          </cell>
        </row>
        <row r="3615">
          <cell r="C3615">
            <v>0.17068181818181818</v>
          </cell>
        </row>
        <row r="3616">
          <cell r="C3616">
            <v>0.17066363636363635</v>
          </cell>
        </row>
        <row r="3617">
          <cell r="C3617">
            <v>0.17064545454545452</v>
          </cell>
        </row>
        <row r="3618">
          <cell r="C3618">
            <v>0.17062727272727268</v>
          </cell>
        </row>
        <row r="3619">
          <cell r="C3619">
            <v>0.17060909090909085</v>
          </cell>
        </row>
        <row r="3620">
          <cell r="C3620">
            <v>0.17059090909090902</v>
          </cell>
        </row>
        <row r="3621">
          <cell r="C3621">
            <v>0.17057272727272718</v>
          </cell>
        </row>
        <row r="3622">
          <cell r="C3622">
            <v>0.17055454545454535</v>
          </cell>
        </row>
        <row r="3623">
          <cell r="C3623">
            <v>0.17053636363636351</v>
          </cell>
        </row>
        <row r="3624">
          <cell r="C3624">
            <v>0.17051818181818168</v>
          </cell>
        </row>
        <row r="3625">
          <cell r="C3625">
            <v>0.17049999999999998</v>
          </cell>
        </row>
        <row r="3626">
          <cell r="C3626">
            <v>0.17399999999999999</v>
          </cell>
        </row>
        <row r="3627">
          <cell r="C3627">
            <v>0.17749999999999999</v>
          </cell>
        </row>
        <row r="3628">
          <cell r="C3628">
            <v>0.17627142857142855</v>
          </cell>
        </row>
        <row r="3629">
          <cell r="C3629">
            <v>0.17504285714285711</v>
          </cell>
        </row>
        <row r="3630">
          <cell r="C3630">
            <v>0.17381428571428567</v>
          </cell>
        </row>
        <row r="3631">
          <cell r="C3631">
            <v>0.17258571428571423</v>
          </cell>
        </row>
        <row r="3632">
          <cell r="C3632">
            <v>0.17135714285714279</v>
          </cell>
        </row>
        <row r="3633">
          <cell r="C3633">
            <v>0.17012857142857135</v>
          </cell>
        </row>
        <row r="3634">
          <cell r="C3634">
            <v>0.16889999999999999</v>
          </cell>
        </row>
        <row r="3635">
          <cell r="C3635">
            <v>0.16849999999999998</v>
          </cell>
        </row>
        <row r="3636">
          <cell r="C3636">
            <v>0.16809999999999997</v>
          </cell>
        </row>
        <row r="3637">
          <cell r="C3637">
            <v>0.16769999999999996</v>
          </cell>
        </row>
        <row r="3638">
          <cell r="C3638">
            <v>0.16729999999999995</v>
          </cell>
        </row>
        <row r="3639">
          <cell r="C3639">
            <v>0.16689999999999994</v>
          </cell>
        </row>
        <row r="3640">
          <cell r="C3640">
            <v>0.16649999999999993</v>
          </cell>
        </row>
        <row r="3641">
          <cell r="C3641">
            <v>0.16609999999999991</v>
          </cell>
        </row>
        <row r="3642">
          <cell r="C3642">
            <v>0.1656999999999999</v>
          </cell>
        </row>
        <row r="3643">
          <cell r="C3643">
            <v>0.16529999999999989</v>
          </cell>
        </row>
        <row r="3644">
          <cell r="C3644">
            <v>0.16489999999999988</v>
          </cell>
        </row>
        <row r="3645">
          <cell r="C3645">
            <v>0.16449999999999987</v>
          </cell>
        </row>
        <row r="3646">
          <cell r="C3646">
            <v>0.16409999999999986</v>
          </cell>
        </row>
        <row r="3647">
          <cell r="C3647">
            <v>0.16369999999999985</v>
          </cell>
        </row>
        <row r="3648">
          <cell r="C3648">
            <v>0.1633</v>
          </cell>
        </row>
        <row r="3649">
          <cell r="C3649">
            <v>0.16367999999999999</v>
          </cell>
        </row>
        <row r="3650">
          <cell r="C3650">
            <v>0.16405999999999998</v>
          </cell>
        </row>
        <row r="3651">
          <cell r="C3651">
            <v>0.16443999999999998</v>
          </cell>
        </row>
        <row r="3652">
          <cell r="C3652">
            <v>0.16481999999999997</v>
          </cell>
        </row>
        <row r="3653">
          <cell r="C3653">
            <v>0.16519999999999996</v>
          </cell>
        </row>
        <row r="3654">
          <cell r="C3654">
            <v>0.16557999999999995</v>
          </cell>
        </row>
        <row r="3655">
          <cell r="C3655">
            <v>0.16595999999999994</v>
          </cell>
        </row>
        <row r="3656">
          <cell r="C3656">
            <v>0.16633999999999993</v>
          </cell>
        </row>
        <row r="3657">
          <cell r="C3657">
            <v>0.16671999999999992</v>
          </cell>
        </row>
        <row r="3658">
          <cell r="C3658">
            <v>0.16709999999999992</v>
          </cell>
        </row>
        <row r="3659">
          <cell r="C3659">
            <v>0.16747999999999991</v>
          </cell>
        </row>
        <row r="3660">
          <cell r="C3660">
            <v>0.1678599999999999</v>
          </cell>
        </row>
        <row r="3661">
          <cell r="C3661">
            <v>0.16823999999999989</v>
          </cell>
        </row>
        <row r="3662">
          <cell r="C3662">
            <v>0.16861999999999988</v>
          </cell>
        </row>
        <row r="3663">
          <cell r="C3663">
            <v>0.16899999999999987</v>
          </cell>
        </row>
        <row r="3664">
          <cell r="C3664">
            <v>0.16937999999999986</v>
          </cell>
        </row>
        <row r="3665">
          <cell r="C3665">
            <v>0.16975999999999986</v>
          </cell>
        </row>
        <row r="3666">
          <cell r="C3666">
            <v>0.17013999999999985</v>
          </cell>
        </row>
        <row r="3667">
          <cell r="C3667">
            <v>0.17051999999999984</v>
          </cell>
        </row>
        <row r="3668">
          <cell r="C3668">
            <v>0.1709</v>
          </cell>
        </row>
        <row r="3669">
          <cell r="C3669">
            <v>0.18152772727272726</v>
          </cell>
        </row>
        <row r="3670">
          <cell r="C3670">
            <v>0.19215545454545452</v>
          </cell>
        </row>
        <row r="3671">
          <cell r="C3671">
            <v>0.20278318181818178</v>
          </cell>
        </row>
        <row r="3672">
          <cell r="C3672">
            <v>0.21341090909090904</v>
          </cell>
        </row>
        <row r="3673">
          <cell r="C3673">
            <v>0.2240386363636363</v>
          </cell>
        </row>
        <row r="3674">
          <cell r="C3674">
            <v>0.23466636363636356</v>
          </cell>
        </row>
        <row r="3675">
          <cell r="C3675">
            <v>0.24529409090909082</v>
          </cell>
        </row>
        <row r="3676">
          <cell r="C3676">
            <v>0.25592181818181808</v>
          </cell>
        </row>
        <row r="3677">
          <cell r="C3677">
            <v>0.26654954545454534</v>
          </cell>
        </row>
        <row r="3678">
          <cell r="C3678">
            <v>0.27717727272727261</v>
          </cell>
        </row>
        <row r="3679">
          <cell r="C3679">
            <v>0.28780499999999998</v>
          </cell>
        </row>
        <row r="3680">
          <cell r="C3680">
            <v>0.28120299999999998</v>
          </cell>
        </row>
        <row r="3681">
          <cell r="C3681">
            <v>0.27460099999999998</v>
          </cell>
        </row>
        <row r="3682">
          <cell r="C3682">
            <v>0.26799899999999999</v>
          </cell>
        </row>
        <row r="3683">
          <cell r="C3683">
            <v>0.26139699999999999</v>
          </cell>
        </row>
        <row r="3684">
          <cell r="C3684">
            <v>0.25983823076923074</v>
          </cell>
        </row>
        <row r="3685">
          <cell r="C3685">
            <v>0.25827946153846149</v>
          </cell>
        </row>
        <row r="3686">
          <cell r="C3686">
            <v>0.25672069230769223</v>
          </cell>
        </row>
        <row r="3687">
          <cell r="C3687">
            <v>0.25516192307692298</v>
          </cell>
        </row>
        <row r="3688">
          <cell r="C3688">
            <v>0.25360315384615373</v>
          </cell>
        </row>
        <row r="3689">
          <cell r="C3689">
            <v>0.25204438461538448</v>
          </cell>
        </row>
        <row r="3690">
          <cell r="C3690">
            <v>0.25048561538461522</v>
          </cell>
        </row>
        <row r="3691">
          <cell r="C3691">
            <v>0.248926846153846</v>
          </cell>
        </row>
        <row r="3692">
          <cell r="C3692">
            <v>0.24736807692307677</v>
          </cell>
        </row>
        <row r="3693">
          <cell r="C3693">
            <v>0.24580930769230755</v>
          </cell>
        </row>
        <row r="3694">
          <cell r="C3694">
            <v>0.24425053846153832</v>
          </cell>
        </row>
        <row r="3695">
          <cell r="C3695">
            <v>0.2426917692307691</v>
          </cell>
        </row>
        <row r="3696">
          <cell r="C3696">
            <v>0.24113299999999999</v>
          </cell>
        </row>
        <row r="3697">
          <cell r="C3697">
            <v>0.24918949999999998</v>
          </cell>
        </row>
        <row r="3698">
          <cell r="C3698">
            <v>0.25724599999999997</v>
          </cell>
        </row>
        <row r="3699">
          <cell r="C3699">
            <v>0.2653025</v>
          </cell>
        </row>
        <row r="3700">
          <cell r="C3700">
            <v>0.27335900000000002</v>
          </cell>
        </row>
        <row r="3701">
          <cell r="C3701">
            <v>0.28141550000000004</v>
          </cell>
        </row>
        <row r="3702">
          <cell r="C3702">
            <v>0.28947200000000006</v>
          </cell>
        </row>
        <row r="3703">
          <cell r="C3703">
            <v>0.29752850000000008</v>
          </cell>
        </row>
        <row r="3704">
          <cell r="C3704">
            <v>0.305585</v>
          </cell>
        </row>
        <row r="3705">
          <cell r="C3705">
            <v>0.30432199999999998</v>
          </cell>
        </row>
        <row r="3706">
          <cell r="C3706">
            <v>0.30305899999999997</v>
          </cell>
        </row>
        <row r="3707">
          <cell r="C3707">
            <v>0.30179599999999995</v>
          </cell>
        </row>
        <row r="3708">
          <cell r="C3708">
            <v>0.30053299999999994</v>
          </cell>
        </row>
        <row r="3709">
          <cell r="C3709">
            <v>0.29926999999999992</v>
          </cell>
        </row>
        <row r="3710">
          <cell r="C3710">
            <v>0.29800699999999991</v>
          </cell>
        </row>
        <row r="3711">
          <cell r="C3711">
            <v>0.2967439999999999</v>
          </cell>
        </row>
        <row r="3712">
          <cell r="C3712">
            <v>0.29548099999999988</v>
          </cell>
        </row>
        <row r="3713">
          <cell r="C3713">
            <v>0.29421799999999998</v>
          </cell>
        </row>
        <row r="3714">
          <cell r="C3714">
            <v>0.28619</v>
          </cell>
        </row>
        <row r="3715">
          <cell r="C3715">
            <v>0.27816200000000002</v>
          </cell>
        </row>
        <row r="3716">
          <cell r="C3716">
            <v>0.27013400000000004</v>
          </cell>
        </row>
        <row r="3717">
          <cell r="C3717">
            <v>0.26210600000000006</v>
          </cell>
        </row>
        <row r="3718">
          <cell r="C3718">
            <v>0.25407800000000008</v>
          </cell>
        </row>
        <row r="3719">
          <cell r="C3719">
            <v>0.24604999999999999</v>
          </cell>
        </row>
        <row r="3720">
          <cell r="C3720">
            <v>0.24700607142857142</v>
          </cell>
        </row>
        <row r="3721">
          <cell r="C3721">
            <v>0.24796214285714285</v>
          </cell>
        </row>
        <row r="3722">
          <cell r="C3722">
            <v>0.24891821428571428</v>
          </cell>
        </row>
        <row r="3723">
          <cell r="C3723">
            <v>0.24987428571428572</v>
          </cell>
        </row>
        <row r="3724">
          <cell r="C3724">
            <v>0.25083035714285717</v>
          </cell>
        </row>
        <row r="3725">
          <cell r="C3725">
            <v>0.25178642857142863</v>
          </cell>
        </row>
        <row r="3726">
          <cell r="C3726">
            <v>0.25274250000000009</v>
          </cell>
        </row>
        <row r="3727">
          <cell r="C3727">
            <v>0.25369857142857155</v>
          </cell>
        </row>
        <row r="3728">
          <cell r="C3728">
            <v>0.25465464285714301</v>
          </cell>
        </row>
        <row r="3729">
          <cell r="C3729">
            <v>0.25561071428571447</v>
          </cell>
        </row>
        <row r="3730">
          <cell r="C3730">
            <v>0.25656678571428593</v>
          </cell>
        </row>
        <row r="3731">
          <cell r="C3731">
            <v>0.25752285714285739</v>
          </cell>
        </row>
        <row r="3732">
          <cell r="C3732">
            <v>0.25847892857142885</v>
          </cell>
        </row>
        <row r="3733">
          <cell r="C3733">
            <v>0.25943500000000003</v>
          </cell>
        </row>
        <row r="3734">
          <cell r="C3734">
            <v>0.25766900000000004</v>
          </cell>
        </row>
        <row r="3735">
          <cell r="C3735">
            <v>0.25590299999999999</v>
          </cell>
        </row>
        <row r="3736">
          <cell r="C3736">
            <v>0.25937860000000001</v>
          </cell>
        </row>
        <row r="3737">
          <cell r="C3737">
            <v>0.26285420000000004</v>
          </cell>
        </row>
        <row r="3738">
          <cell r="C3738">
            <v>0.26632980000000006</v>
          </cell>
        </row>
        <row r="3739">
          <cell r="C3739">
            <v>0.26980540000000008</v>
          </cell>
        </row>
        <row r="3740">
          <cell r="C3740">
            <v>0.273281</v>
          </cell>
        </row>
        <row r="3741">
          <cell r="C3741">
            <v>0.27192083333333333</v>
          </cell>
        </row>
        <row r="3742">
          <cell r="C3742">
            <v>0.27056066666666667</v>
          </cell>
        </row>
        <row r="3743">
          <cell r="C3743">
            <v>0.26920050000000001</v>
          </cell>
        </row>
        <row r="3744">
          <cell r="C3744">
            <v>0.26784033333333335</v>
          </cell>
        </row>
        <row r="3745">
          <cell r="C3745">
            <v>0.26648016666666668</v>
          </cell>
        </row>
        <row r="3746">
          <cell r="C3746">
            <v>0.26512000000000002</v>
          </cell>
        </row>
        <row r="3747">
          <cell r="C3747">
            <v>0.27331450000000002</v>
          </cell>
        </row>
        <row r="3748">
          <cell r="C3748">
            <v>0.28150900000000001</v>
          </cell>
        </row>
        <row r="3749">
          <cell r="C3749">
            <v>0.2897035</v>
          </cell>
        </row>
        <row r="3750">
          <cell r="C3750">
            <v>0.297898</v>
          </cell>
        </row>
        <row r="3751">
          <cell r="C3751">
            <v>0.30109118749999997</v>
          </cell>
        </row>
        <row r="3752">
          <cell r="C3752">
            <v>0.30428437499999994</v>
          </cell>
        </row>
        <row r="3753">
          <cell r="C3753">
            <v>0.30747756249999991</v>
          </cell>
        </row>
        <row r="3754">
          <cell r="C3754">
            <v>0.31067074999999988</v>
          </cell>
        </row>
        <row r="3755">
          <cell r="C3755">
            <v>0.31386393749999986</v>
          </cell>
        </row>
        <row r="3756">
          <cell r="C3756">
            <v>0.31705712499999983</v>
          </cell>
        </row>
        <row r="3757">
          <cell r="C3757">
            <v>0.3202503124999998</v>
          </cell>
        </row>
        <row r="3758">
          <cell r="C3758">
            <v>0.32344349999999977</v>
          </cell>
        </row>
        <row r="3759">
          <cell r="C3759">
            <v>0.32663668749999974</v>
          </cell>
        </row>
        <row r="3760">
          <cell r="C3760">
            <v>0.32982987499999972</v>
          </cell>
        </row>
        <row r="3761">
          <cell r="C3761">
            <v>0.33302306249999969</v>
          </cell>
        </row>
        <row r="3762">
          <cell r="C3762">
            <v>0.33621624999999966</v>
          </cell>
        </row>
        <row r="3763">
          <cell r="C3763">
            <v>0.33940943749999963</v>
          </cell>
        </row>
        <row r="3764">
          <cell r="C3764">
            <v>0.34260262499999961</v>
          </cell>
        </row>
        <row r="3765">
          <cell r="C3765">
            <v>0.34579581249999958</v>
          </cell>
        </row>
        <row r="3766">
          <cell r="C3766">
            <v>0.34898899999999999</v>
          </cell>
        </row>
        <row r="3767">
          <cell r="C3767">
            <v>0.35052416666666664</v>
          </cell>
        </row>
        <row r="3768">
          <cell r="C3768">
            <v>0.35205933333333328</v>
          </cell>
        </row>
        <row r="3769">
          <cell r="C3769">
            <v>0.35359449999999992</v>
          </cell>
        </row>
        <row r="3770">
          <cell r="C3770">
            <v>0.35512966666666657</v>
          </cell>
        </row>
        <row r="3771">
          <cell r="C3771">
            <v>0.35666483333333321</v>
          </cell>
        </row>
        <row r="3772">
          <cell r="C3772">
            <v>0.35819999999999985</v>
          </cell>
        </row>
        <row r="3773">
          <cell r="C3773">
            <v>0.35973516666666649</v>
          </cell>
        </row>
        <row r="3774">
          <cell r="C3774">
            <v>0.36127033333333314</v>
          </cell>
        </row>
        <row r="3775">
          <cell r="C3775">
            <v>0.36280549999999978</v>
          </cell>
        </row>
        <row r="3776">
          <cell r="C3776">
            <v>0.36434066666666642</v>
          </cell>
        </row>
        <row r="3777">
          <cell r="C3777">
            <v>0.36587583333333307</v>
          </cell>
        </row>
        <row r="3778">
          <cell r="C3778">
            <v>0.36741099999999999</v>
          </cell>
        </row>
        <row r="3779">
          <cell r="C3779">
            <v>0.375354625</v>
          </cell>
        </row>
        <row r="3780">
          <cell r="C3780">
            <v>0.38329825000000001</v>
          </cell>
        </row>
        <row r="3781">
          <cell r="C3781">
            <v>0.39124187500000002</v>
          </cell>
        </row>
        <row r="3782">
          <cell r="C3782">
            <v>0.39918550000000003</v>
          </cell>
        </row>
        <row r="3783">
          <cell r="C3783">
            <v>0.40712912500000004</v>
          </cell>
        </row>
        <row r="3784">
          <cell r="C3784">
            <v>0.41507275000000005</v>
          </cell>
        </row>
        <row r="3785">
          <cell r="C3785">
            <v>0.42301637500000006</v>
          </cell>
        </row>
        <row r="3786">
          <cell r="C3786">
            <v>0.43096000000000001</v>
          </cell>
        </row>
        <row r="3787">
          <cell r="C3787">
            <v>0.41936000000000001</v>
          </cell>
        </row>
        <row r="3788">
          <cell r="C3788">
            <v>0.40776000000000001</v>
          </cell>
        </row>
        <row r="3789">
          <cell r="C3789">
            <v>0.39616000000000001</v>
          </cell>
        </row>
        <row r="3790">
          <cell r="C3790">
            <v>0.38456000000000001</v>
          </cell>
        </row>
        <row r="3791">
          <cell r="C3791">
            <v>0.38817466666666667</v>
          </cell>
        </row>
        <row r="3792">
          <cell r="C3792">
            <v>0.39178933333333332</v>
          </cell>
        </row>
        <row r="3793">
          <cell r="C3793">
            <v>0.39540399999999998</v>
          </cell>
        </row>
        <row r="3794">
          <cell r="C3794">
            <v>0.39901866666666663</v>
          </cell>
        </row>
        <row r="3795">
          <cell r="C3795">
            <v>0.40263333333333329</v>
          </cell>
        </row>
        <row r="3796">
          <cell r="C3796">
            <v>0.406248</v>
          </cell>
        </row>
        <row r="3797">
          <cell r="C3797">
            <v>0.4103047142857143</v>
          </cell>
        </row>
        <row r="3798">
          <cell r="C3798">
            <v>0.4143614285714286</v>
          </cell>
        </row>
        <row r="3799">
          <cell r="C3799">
            <v>0.41841814285714291</v>
          </cell>
        </row>
        <row r="3800">
          <cell r="C3800">
            <v>0.42247485714285721</v>
          </cell>
        </row>
        <row r="3801">
          <cell r="C3801">
            <v>0.42653157142857151</v>
          </cell>
        </row>
        <row r="3802">
          <cell r="C3802">
            <v>0.43058828571428581</v>
          </cell>
        </row>
        <row r="3803">
          <cell r="C3803">
            <v>0.434645</v>
          </cell>
        </row>
        <row r="3804">
          <cell r="C3804">
            <v>0.43227033333333331</v>
          </cell>
        </row>
        <row r="3805">
          <cell r="C3805">
            <v>0.42989566666666662</v>
          </cell>
        </row>
        <row r="3806">
          <cell r="C3806">
            <v>0.42752099999999998</v>
          </cell>
        </row>
        <row r="3807">
          <cell r="C3807">
            <v>0.42983422222222223</v>
          </cell>
        </row>
        <row r="3808">
          <cell r="C3808">
            <v>0.43214744444444447</v>
          </cell>
        </row>
        <row r="3809">
          <cell r="C3809">
            <v>0.43446066666666672</v>
          </cell>
        </row>
        <row r="3810">
          <cell r="C3810">
            <v>0.43677388888888896</v>
          </cell>
        </row>
        <row r="3811">
          <cell r="C3811">
            <v>0.43908711111111121</v>
          </cell>
        </row>
        <row r="3812">
          <cell r="C3812">
            <v>0.44140033333333345</v>
          </cell>
        </row>
        <row r="3813">
          <cell r="C3813">
            <v>0.44371355555555569</v>
          </cell>
        </row>
        <row r="3814">
          <cell r="C3814">
            <v>0.44602677777777794</v>
          </cell>
        </row>
        <row r="3815">
          <cell r="C3815">
            <v>0.44834000000000018</v>
          </cell>
        </row>
        <row r="3816">
          <cell r="C3816">
            <v>0.45065322222222243</v>
          </cell>
        </row>
        <row r="3817">
          <cell r="C3817">
            <v>0.45296644444444467</v>
          </cell>
        </row>
        <row r="3818">
          <cell r="C3818">
            <v>0.45527966666666692</v>
          </cell>
        </row>
        <row r="3819">
          <cell r="C3819">
            <v>0.45759288888888916</v>
          </cell>
        </row>
        <row r="3820">
          <cell r="C3820">
            <v>0.4599061111111114</v>
          </cell>
        </row>
        <row r="3821">
          <cell r="C3821">
            <v>0.46221933333333365</v>
          </cell>
        </row>
        <row r="3822">
          <cell r="C3822">
            <v>0.46453255555555589</v>
          </cell>
        </row>
        <row r="3823">
          <cell r="C3823">
            <v>0.46684577777777814</v>
          </cell>
        </row>
        <row r="3824">
          <cell r="C3824">
            <v>0.46915899999999999</v>
          </cell>
        </row>
        <row r="3825">
          <cell r="C3825">
            <v>0.48092425</v>
          </cell>
        </row>
        <row r="3826">
          <cell r="C3826">
            <v>0.4926895</v>
          </cell>
        </row>
        <row r="3827">
          <cell r="C3827">
            <v>0.50445475000000006</v>
          </cell>
        </row>
        <row r="3828">
          <cell r="C3828">
            <v>0.51622000000000001</v>
          </cell>
        </row>
        <row r="3829">
          <cell r="C3829">
            <v>0.51162700000000005</v>
          </cell>
        </row>
        <row r="3830">
          <cell r="C3830">
            <v>0.5070340000000001</v>
          </cell>
        </row>
        <row r="3831">
          <cell r="C3831">
            <v>0.50244100000000014</v>
          </cell>
        </row>
        <row r="3832">
          <cell r="C3832">
            <v>0.49784800000000012</v>
          </cell>
        </row>
        <row r="3833">
          <cell r="C3833">
            <v>0.49325500000000011</v>
          </cell>
        </row>
        <row r="3834">
          <cell r="C3834">
            <v>0.4886620000000001</v>
          </cell>
        </row>
        <row r="3835">
          <cell r="C3835">
            <v>0.48406900000000008</v>
          </cell>
        </row>
        <row r="3836">
          <cell r="C3836">
            <v>0.47947600000000007</v>
          </cell>
        </row>
        <row r="3837">
          <cell r="C3837">
            <v>0.47488300000000006</v>
          </cell>
        </row>
        <row r="3838">
          <cell r="C3838">
            <v>0.47028999999999999</v>
          </cell>
        </row>
        <row r="3839">
          <cell r="C3839">
            <v>0.47706874999999999</v>
          </cell>
        </row>
        <row r="3840">
          <cell r="C3840">
            <v>0.48384749999999999</v>
          </cell>
        </row>
        <row r="3841">
          <cell r="C3841">
            <v>0.49062624999999999</v>
          </cell>
        </row>
        <row r="3842">
          <cell r="C3842">
            <v>0.49740499999999999</v>
          </cell>
        </row>
        <row r="3843">
          <cell r="C3843">
            <v>0.50418374999999993</v>
          </cell>
        </row>
        <row r="3844">
          <cell r="C3844">
            <v>0.51096249999999999</v>
          </cell>
        </row>
        <row r="3845">
          <cell r="C3845">
            <v>0.51774125000000004</v>
          </cell>
        </row>
        <row r="3846">
          <cell r="C3846">
            <v>0.5245200000000001</v>
          </cell>
        </row>
        <row r="3847">
          <cell r="C3847">
            <v>0.53129875000000015</v>
          </cell>
        </row>
        <row r="3848">
          <cell r="C3848">
            <v>0.53807750000000021</v>
          </cell>
        </row>
        <row r="3849">
          <cell r="C3849">
            <v>0.54485625000000026</v>
          </cell>
        </row>
        <row r="3850">
          <cell r="C3850">
            <v>0.55163499999999999</v>
          </cell>
        </row>
        <row r="3851">
          <cell r="C3851">
            <v>0.55208985714285708</v>
          </cell>
        </row>
        <row r="3852">
          <cell r="C3852">
            <v>0.55254471428571417</v>
          </cell>
        </row>
        <row r="3853">
          <cell r="C3853">
            <v>0.55299957142857126</v>
          </cell>
        </row>
        <row r="3854">
          <cell r="C3854">
            <v>0.55345442857142835</v>
          </cell>
        </row>
        <row r="3855">
          <cell r="C3855">
            <v>0.55390928571428544</v>
          </cell>
        </row>
        <row r="3856">
          <cell r="C3856">
            <v>0.55436414285714253</v>
          </cell>
        </row>
        <row r="3857">
          <cell r="C3857">
            <v>0.55481899999999995</v>
          </cell>
        </row>
        <row r="3858">
          <cell r="C3858">
            <v>0.53342049999999996</v>
          </cell>
        </row>
        <row r="3859">
          <cell r="C3859">
            <v>0.51202199999999998</v>
          </cell>
        </row>
        <row r="3860">
          <cell r="C3860">
            <v>0.50931099999999996</v>
          </cell>
        </row>
        <row r="3861">
          <cell r="C3861">
            <v>0.50659999999999994</v>
          </cell>
        </row>
        <row r="3862">
          <cell r="C3862">
            <v>0.50388899999999992</v>
          </cell>
        </row>
        <row r="3863">
          <cell r="C3863">
            <v>0.5011779999999999</v>
          </cell>
        </row>
        <row r="3864">
          <cell r="C3864">
            <v>0.49846699999999988</v>
          </cell>
        </row>
        <row r="3865">
          <cell r="C3865">
            <v>0.49575599999999986</v>
          </cell>
        </row>
        <row r="3866">
          <cell r="C3866">
            <v>0.49304499999999984</v>
          </cell>
        </row>
        <row r="3867">
          <cell r="C3867">
            <v>0.49033399999999983</v>
          </cell>
        </row>
        <row r="3868">
          <cell r="C3868">
            <v>0.48762299999999981</v>
          </cell>
        </row>
        <row r="3869">
          <cell r="C3869">
            <v>0.48491200000000001</v>
          </cell>
        </row>
        <row r="3870">
          <cell r="C3870">
            <v>0.48616181818181819</v>
          </cell>
        </row>
        <row r="3871">
          <cell r="C3871">
            <v>0.48741163636363638</v>
          </cell>
        </row>
        <row r="3872">
          <cell r="C3872">
            <v>0.48866145454545457</v>
          </cell>
        </row>
        <row r="3873">
          <cell r="C3873">
            <v>0.48991127272727275</v>
          </cell>
        </row>
        <row r="3874">
          <cell r="C3874">
            <v>0.49116109090909094</v>
          </cell>
        </row>
        <row r="3875">
          <cell r="C3875">
            <v>0.49241090909090912</v>
          </cell>
        </row>
        <row r="3876">
          <cell r="C3876">
            <v>0.49366072727272731</v>
          </cell>
        </row>
        <row r="3877">
          <cell r="C3877">
            <v>0.49491054545454549</v>
          </cell>
        </row>
        <row r="3878">
          <cell r="C3878">
            <v>0.49616036363636368</v>
          </cell>
        </row>
        <row r="3879">
          <cell r="C3879">
            <v>0.49741018181818186</v>
          </cell>
        </row>
        <row r="3880">
          <cell r="C3880">
            <v>0.49865999999999999</v>
          </cell>
        </row>
        <row r="3881">
          <cell r="C3881">
            <v>0.48131099999999999</v>
          </cell>
        </row>
        <row r="3882">
          <cell r="C3882">
            <v>0.46396199999999999</v>
          </cell>
        </row>
        <row r="3883">
          <cell r="C3883">
            <v>0.44661299999999998</v>
          </cell>
        </row>
        <row r="3884">
          <cell r="C3884">
            <v>0.42926399999999998</v>
          </cell>
        </row>
        <row r="3885">
          <cell r="C3885">
            <v>0.41191499999999998</v>
          </cell>
        </row>
        <row r="3886">
          <cell r="C3886">
            <v>0.39456599999999997</v>
          </cell>
        </row>
        <row r="3887">
          <cell r="C3887">
            <v>0.41284566666666667</v>
          </cell>
        </row>
        <row r="3888">
          <cell r="C3888">
            <v>0.43112533333333336</v>
          </cell>
        </row>
        <row r="3889">
          <cell r="C3889">
            <v>0.449405</v>
          </cell>
        </row>
        <row r="3890">
          <cell r="C3890">
            <v>0.44602544999999999</v>
          </cell>
        </row>
        <row r="3891">
          <cell r="C3891">
            <v>0.44264589999999998</v>
          </cell>
        </row>
        <row r="3892">
          <cell r="C3892">
            <v>0.43926634999999997</v>
          </cell>
        </row>
        <row r="3893">
          <cell r="C3893">
            <v>0.43588679999999996</v>
          </cell>
        </row>
        <row r="3894">
          <cell r="C3894">
            <v>0.43250724999999995</v>
          </cell>
        </row>
        <row r="3895">
          <cell r="C3895">
            <v>0.42912769999999995</v>
          </cell>
        </row>
        <row r="3896">
          <cell r="C3896">
            <v>0.42574814999999994</v>
          </cell>
        </row>
        <row r="3897">
          <cell r="C3897">
            <v>0.42236859999999993</v>
          </cell>
        </row>
        <row r="3898">
          <cell r="C3898">
            <v>0.41898904999999992</v>
          </cell>
        </row>
        <row r="3899">
          <cell r="C3899">
            <v>0.41560949999999991</v>
          </cell>
        </row>
        <row r="3900">
          <cell r="C3900">
            <v>0.4122299499999999</v>
          </cell>
        </row>
        <row r="3901">
          <cell r="C3901">
            <v>0.40885039999999989</v>
          </cell>
        </row>
        <row r="3902">
          <cell r="C3902">
            <v>0.40547084999999988</v>
          </cell>
        </row>
        <row r="3903">
          <cell r="C3903">
            <v>0.40209129999999987</v>
          </cell>
        </row>
        <row r="3904">
          <cell r="C3904">
            <v>0.39871174999999986</v>
          </cell>
        </row>
        <row r="3905">
          <cell r="C3905">
            <v>0.39533219999999986</v>
          </cell>
        </row>
        <row r="3906">
          <cell r="C3906">
            <v>0.39195264999999985</v>
          </cell>
        </row>
        <row r="3907">
          <cell r="C3907">
            <v>0.38857309999999984</v>
          </cell>
        </row>
        <row r="3908">
          <cell r="C3908">
            <v>0.38519354999999983</v>
          </cell>
        </row>
        <row r="3909">
          <cell r="C3909">
            <v>0.38181399999999999</v>
          </cell>
        </row>
        <row r="3910">
          <cell r="C3910">
            <v>0.37868955555555556</v>
          </cell>
        </row>
        <row r="3911">
          <cell r="C3911">
            <v>0.37556511111111113</v>
          </cell>
        </row>
        <row r="3912">
          <cell r="C3912">
            <v>0.3724406666666667</v>
          </cell>
        </row>
        <row r="3913">
          <cell r="C3913">
            <v>0.36931622222222227</v>
          </cell>
        </row>
        <row r="3914">
          <cell r="C3914">
            <v>0.36619177777777784</v>
          </cell>
        </row>
        <row r="3915">
          <cell r="C3915">
            <v>0.36306733333333341</v>
          </cell>
        </row>
        <row r="3916">
          <cell r="C3916">
            <v>0.35994288888888898</v>
          </cell>
        </row>
        <row r="3917">
          <cell r="C3917">
            <v>0.35681844444444455</v>
          </cell>
        </row>
        <row r="3918">
          <cell r="C3918">
            <v>0.35369400000000001</v>
          </cell>
        </row>
        <row r="3919">
          <cell r="C3919">
            <v>0.362126</v>
          </cell>
        </row>
        <row r="3920">
          <cell r="C3920">
            <v>0.370558</v>
          </cell>
        </row>
        <row r="3921">
          <cell r="C3921">
            <v>0.37898999999999999</v>
          </cell>
        </row>
        <row r="3922">
          <cell r="C3922">
            <v>0.38742199999999999</v>
          </cell>
        </row>
        <row r="3923">
          <cell r="C3923">
            <v>0.39585399999999998</v>
          </cell>
        </row>
        <row r="3924">
          <cell r="C3924">
            <v>0.39073977777777774</v>
          </cell>
        </row>
        <row r="3925">
          <cell r="C3925">
            <v>0.3856255555555555</v>
          </cell>
        </row>
        <row r="3926">
          <cell r="C3926">
            <v>0.38051133333333326</v>
          </cell>
        </row>
        <row r="3927">
          <cell r="C3927">
            <v>0.37539711111111101</v>
          </cell>
        </row>
        <row r="3928">
          <cell r="C3928">
            <v>0.37028288888888877</v>
          </cell>
        </row>
        <row r="3929">
          <cell r="C3929">
            <v>0.36516866666666653</v>
          </cell>
        </row>
        <row r="3930">
          <cell r="C3930">
            <v>0.36005444444444429</v>
          </cell>
        </row>
        <row r="3931">
          <cell r="C3931">
            <v>0.35494022222222205</v>
          </cell>
        </row>
        <row r="3932">
          <cell r="C3932">
            <v>0.34982600000000003</v>
          </cell>
        </row>
        <row r="3933">
          <cell r="C3933">
            <v>0.35150880000000001</v>
          </cell>
        </row>
        <row r="3934">
          <cell r="C3934">
            <v>0.35319159999999999</v>
          </cell>
        </row>
        <row r="3935">
          <cell r="C3935">
            <v>0.35487439999999998</v>
          </cell>
        </row>
        <row r="3936">
          <cell r="C3936">
            <v>0.35655719999999996</v>
          </cell>
        </row>
        <row r="3937">
          <cell r="C3937">
            <v>0.35824</v>
          </cell>
        </row>
        <row r="3938">
          <cell r="C3938">
            <v>0.35046270000000002</v>
          </cell>
        </row>
        <row r="3939">
          <cell r="C3939">
            <v>0.34268540000000003</v>
          </cell>
        </row>
        <row r="3940">
          <cell r="C3940">
            <v>0.33490810000000004</v>
          </cell>
        </row>
        <row r="3941">
          <cell r="C3941">
            <v>0.32713080000000005</v>
          </cell>
        </row>
        <row r="3942">
          <cell r="C3942">
            <v>0.31935350000000007</v>
          </cell>
        </row>
        <row r="3943">
          <cell r="C3943">
            <v>0.31157620000000008</v>
          </cell>
        </row>
        <row r="3944">
          <cell r="C3944">
            <v>0.30379890000000009</v>
          </cell>
        </row>
        <row r="3945">
          <cell r="C3945">
            <v>0.29602160000000011</v>
          </cell>
        </row>
        <row r="3946">
          <cell r="C3946">
            <v>0.28824430000000012</v>
          </cell>
        </row>
        <row r="3947">
          <cell r="C3947">
            <v>0.28046700000000002</v>
          </cell>
        </row>
        <row r="3948">
          <cell r="C3948">
            <v>0.28482600000000002</v>
          </cell>
        </row>
        <row r="3949">
          <cell r="C3949">
            <v>0.28918500000000003</v>
          </cell>
        </row>
        <row r="3950">
          <cell r="C3950">
            <v>0.28549200000000002</v>
          </cell>
        </row>
        <row r="3951">
          <cell r="C3951">
            <v>0.28179900000000002</v>
          </cell>
        </row>
        <row r="3952">
          <cell r="C3952">
            <v>0.27810600000000002</v>
          </cell>
        </row>
        <row r="3953">
          <cell r="C3953">
            <v>0.27441300000000002</v>
          </cell>
        </row>
        <row r="3954">
          <cell r="C3954">
            <v>0.27072000000000002</v>
          </cell>
        </row>
        <row r="3955">
          <cell r="C3955">
            <v>0.26702700000000001</v>
          </cell>
        </row>
        <row r="3956">
          <cell r="C3956">
            <v>0.26333400000000001</v>
          </cell>
        </row>
        <row r="3957">
          <cell r="C3957">
            <v>0.26348369230769231</v>
          </cell>
        </row>
        <row r="3958">
          <cell r="C3958">
            <v>0.2636333846153846</v>
          </cell>
        </row>
        <row r="3959">
          <cell r="C3959">
            <v>0.2637830769230769</v>
          </cell>
        </row>
        <row r="3960">
          <cell r="C3960">
            <v>0.26393276923076919</v>
          </cell>
        </row>
        <row r="3961">
          <cell r="C3961">
            <v>0.26408246153846149</v>
          </cell>
        </row>
        <row r="3962">
          <cell r="C3962">
            <v>0.26423215384615378</v>
          </cell>
        </row>
        <row r="3963">
          <cell r="C3963">
            <v>0.26438184615384608</v>
          </cell>
        </row>
        <row r="3964">
          <cell r="C3964">
            <v>0.26453153846153837</v>
          </cell>
        </row>
        <row r="3965">
          <cell r="C3965">
            <v>0.26468123076923067</v>
          </cell>
        </row>
        <row r="3966">
          <cell r="C3966">
            <v>0.26483092307692296</v>
          </cell>
        </row>
        <row r="3967">
          <cell r="C3967">
            <v>0.26498061538461526</v>
          </cell>
        </row>
        <row r="3968">
          <cell r="C3968">
            <v>0.26513030769230755</v>
          </cell>
        </row>
        <row r="3969">
          <cell r="C3969">
            <v>0.26528000000000002</v>
          </cell>
        </row>
        <row r="3970">
          <cell r="C3970">
            <v>0.24770700000000001</v>
          </cell>
        </row>
        <row r="3971">
          <cell r="C3971">
            <v>0.23013400000000001</v>
          </cell>
        </row>
        <row r="3972">
          <cell r="C3972">
            <v>0.212561</v>
          </cell>
        </row>
        <row r="3973">
          <cell r="C3973">
            <v>0.19498799999999999</v>
          </cell>
        </row>
        <row r="3974">
          <cell r="C3974">
            <v>0.17741499999999999</v>
          </cell>
        </row>
        <row r="3975">
          <cell r="C3975">
            <v>0.15984199999999998</v>
          </cell>
        </row>
        <row r="3976">
          <cell r="C3976">
            <v>0.14226899999999998</v>
          </cell>
        </row>
        <row r="3977">
          <cell r="C3977">
            <v>0.12469599999999997</v>
          </cell>
        </row>
        <row r="3978">
          <cell r="C3978">
            <v>0.24770700000000001</v>
          </cell>
        </row>
        <row r="3979">
          <cell r="C3979">
            <v>0.228494</v>
          </cell>
        </row>
        <row r="3980">
          <cell r="C3980">
            <v>0.228494</v>
          </cell>
        </row>
        <row r="3981">
          <cell r="C3981">
            <v>0.23020283333333333</v>
          </cell>
        </row>
        <row r="3982">
          <cell r="C3982">
            <v>0.23191166666666665</v>
          </cell>
        </row>
        <row r="3983">
          <cell r="C3983">
            <v>0.23362049999999998</v>
          </cell>
        </row>
        <row r="3984">
          <cell r="C3984">
            <v>0.23532933333333331</v>
          </cell>
        </row>
        <row r="3985">
          <cell r="C3985">
            <v>0.23703816666666663</v>
          </cell>
        </row>
        <row r="3986">
          <cell r="C3986">
            <v>0.23874699999999996</v>
          </cell>
        </row>
        <row r="3987">
          <cell r="C3987">
            <v>0.24045583333333329</v>
          </cell>
        </row>
        <row r="3988">
          <cell r="C3988">
            <v>0.24216466666666661</v>
          </cell>
        </row>
        <row r="3989">
          <cell r="C3989">
            <v>0.24387349999999994</v>
          </cell>
        </row>
        <row r="3990">
          <cell r="C3990">
            <v>0.24558233333333326</v>
          </cell>
        </row>
        <row r="3991">
          <cell r="C3991">
            <v>0.24729116666666659</v>
          </cell>
        </row>
        <row r="3992">
          <cell r="C3992">
            <v>0.249</v>
          </cell>
        </row>
        <row r="3993">
          <cell r="C3993">
            <v>0.25004183333333335</v>
          </cell>
        </row>
        <row r="3994">
          <cell r="C3994">
            <v>0.2510836666666667</v>
          </cell>
        </row>
        <row r="3995">
          <cell r="C3995">
            <v>0.25212550000000006</v>
          </cell>
        </row>
        <row r="3996">
          <cell r="C3996">
            <v>0.25316733333333341</v>
          </cell>
        </row>
        <row r="3997">
          <cell r="C3997">
            <v>0.25420916666666676</v>
          </cell>
        </row>
        <row r="3998">
          <cell r="C3998">
            <v>0.25525100000000001</v>
          </cell>
        </row>
        <row r="3999">
          <cell r="C3999">
            <v>0.25242057142857144</v>
          </cell>
        </row>
        <row r="4000">
          <cell r="C4000">
            <v>0.24959014285714287</v>
          </cell>
        </row>
        <row r="4001">
          <cell r="C4001">
            <v>0.2467597142857143</v>
          </cell>
        </row>
        <row r="4002">
          <cell r="C4002">
            <v>0.24392928571428574</v>
          </cell>
        </row>
        <row r="4003">
          <cell r="C4003">
            <v>0.24109885714285717</v>
          </cell>
        </row>
        <row r="4004">
          <cell r="C4004">
            <v>0.2382684285714286</v>
          </cell>
        </row>
        <row r="4005">
          <cell r="C4005">
            <v>0.23543800000000001</v>
          </cell>
        </row>
        <row r="4006">
          <cell r="C4006">
            <v>0.23258083333333335</v>
          </cell>
        </row>
        <row r="4007">
          <cell r="C4007">
            <v>0.22972366666666669</v>
          </cell>
        </row>
        <row r="4008">
          <cell r="C4008">
            <v>0.22686650000000003</v>
          </cell>
        </row>
        <row r="4009">
          <cell r="C4009">
            <v>0.22400933333333337</v>
          </cell>
        </row>
        <row r="4010">
          <cell r="C4010">
            <v>0.22115216666666671</v>
          </cell>
        </row>
        <row r="4011">
          <cell r="C4011">
            <v>0.21829499999999999</v>
          </cell>
        </row>
        <row r="4012">
          <cell r="C4012">
            <v>0.217642</v>
          </cell>
        </row>
        <row r="4013">
          <cell r="C4013">
            <v>0.21698900000000002</v>
          </cell>
        </row>
        <row r="4014">
          <cell r="C4014">
            <v>0.21633600000000003</v>
          </cell>
        </row>
        <row r="4015">
          <cell r="C4015">
            <v>0.21568300000000004</v>
          </cell>
        </row>
        <row r="4016">
          <cell r="C4016">
            <v>0.21503000000000005</v>
          </cell>
        </row>
        <row r="4017">
          <cell r="C4017">
            <v>0.21437700000000007</v>
          </cell>
        </row>
        <row r="4018">
          <cell r="C4018">
            <v>0.213724</v>
          </cell>
        </row>
        <row r="4019">
          <cell r="C4019">
            <v>0.21611962500000001</v>
          </cell>
        </row>
        <row r="4020">
          <cell r="C4020">
            <v>0.21851525000000002</v>
          </cell>
        </row>
        <row r="4021">
          <cell r="C4021">
            <v>0.22091087500000003</v>
          </cell>
        </row>
        <row r="4022">
          <cell r="C4022">
            <v>0.22330650000000005</v>
          </cell>
        </row>
        <row r="4023">
          <cell r="C4023">
            <v>0.22570212500000006</v>
          </cell>
        </row>
        <row r="4024">
          <cell r="C4024">
            <v>0.22809775000000007</v>
          </cell>
        </row>
        <row r="4025">
          <cell r="C4025">
            <v>0.23049337500000008</v>
          </cell>
        </row>
        <row r="4026">
          <cell r="C4026">
            <v>0.23288900000000001</v>
          </cell>
        </row>
        <row r="4027">
          <cell r="C4027">
            <v>0.23500764285714287</v>
          </cell>
        </row>
        <row r="4028">
          <cell r="C4028">
            <v>0.23712628571428573</v>
          </cell>
        </row>
        <row r="4029">
          <cell r="C4029">
            <v>0.23924492857142859</v>
          </cell>
        </row>
        <row r="4030">
          <cell r="C4030">
            <v>0.24136357142857146</v>
          </cell>
        </row>
        <row r="4031">
          <cell r="C4031">
            <v>0.24348221428571432</v>
          </cell>
        </row>
        <row r="4032">
          <cell r="C4032">
            <v>0.24560085714285718</v>
          </cell>
        </row>
        <row r="4033">
          <cell r="C4033">
            <v>0.24771950000000004</v>
          </cell>
        </row>
        <row r="4034">
          <cell r="C4034">
            <v>0.2498381428571429</v>
          </cell>
        </row>
        <row r="4035">
          <cell r="C4035">
            <v>0.25195678571428576</v>
          </cell>
        </row>
        <row r="4036">
          <cell r="C4036">
            <v>0.25407542857142862</v>
          </cell>
        </row>
        <row r="4037">
          <cell r="C4037">
            <v>0.25619407142857148</v>
          </cell>
        </row>
        <row r="4038">
          <cell r="C4038">
            <v>0.25831271428571434</v>
          </cell>
        </row>
        <row r="4039">
          <cell r="C4039">
            <v>0.2604313571428572</v>
          </cell>
        </row>
        <row r="4040">
          <cell r="C4040">
            <v>0.26255000000000001</v>
          </cell>
        </row>
        <row r="4041">
          <cell r="C4041">
            <v>0.26822299999999999</v>
          </cell>
        </row>
        <row r="4042">
          <cell r="C4042">
            <v>0.27389599999999997</v>
          </cell>
        </row>
        <row r="4043">
          <cell r="C4043">
            <v>0.27956899999999996</v>
          </cell>
        </row>
        <row r="4044">
          <cell r="C4044">
            <v>0.28524199999999994</v>
          </cell>
        </row>
        <row r="4045">
          <cell r="C4045">
            <v>0.234185</v>
          </cell>
        </row>
        <row r="4046">
          <cell r="C4046">
            <v>0.221333</v>
          </cell>
        </row>
        <row r="4047">
          <cell r="C4047">
            <v>0.22239600000000001</v>
          </cell>
        </row>
        <row r="4048">
          <cell r="C4048">
            <v>0.22345900000000002</v>
          </cell>
        </row>
        <row r="4049">
          <cell r="C4049">
            <v>0.22452200000000003</v>
          </cell>
        </row>
        <row r="4050">
          <cell r="C4050">
            <v>0.22558500000000004</v>
          </cell>
        </row>
        <row r="4051">
          <cell r="C4051">
            <v>0.22664800000000004</v>
          </cell>
        </row>
        <row r="4052">
          <cell r="C4052">
            <v>0.22771100000000005</v>
          </cell>
        </row>
        <row r="4053">
          <cell r="C4053">
            <v>0.22877400000000006</v>
          </cell>
        </row>
        <row r="4054">
          <cell r="C4054">
            <v>0.22983700000000007</v>
          </cell>
        </row>
        <row r="4055">
          <cell r="C4055">
            <v>0.23089999999999999</v>
          </cell>
        </row>
        <row r="4056">
          <cell r="C4056">
            <v>0.23506830769230769</v>
          </cell>
        </row>
        <row r="4057">
          <cell r="C4057">
            <v>0.23923661538461538</v>
          </cell>
        </row>
        <row r="4058">
          <cell r="C4058">
            <v>0.24340492307692307</v>
          </cell>
        </row>
        <row r="4059">
          <cell r="C4059">
            <v>0.24757323076923077</v>
          </cell>
        </row>
        <row r="4060">
          <cell r="C4060">
            <v>0.25174153846153846</v>
          </cell>
        </row>
        <row r="4061">
          <cell r="C4061">
            <v>0.25590984615384615</v>
          </cell>
        </row>
        <row r="4062">
          <cell r="C4062">
            <v>0.26007815384615385</v>
          </cell>
        </row>
        <row r="4063">
          <cell r="C4063">
            <v>0.26424646153846154</v>
          </cell>
        </row>
        <row r="4064">
          <cell r="C4064">
            <v>0.26841476923076923</v>
          </cell>
        </row>
        <row r="4065">
          <cell r="C4065">
            <v>0.27258307692307693</v>
          </cell>
        </row>
        <row r="4066">
          <cell r="C4066">
            <v>0.27675138461538462</v>
          </cell>
        </row>
        <row r="4067">
          <cell r="C4067">
            <v>0.28091969230769231</v>
          </cell>
        </row>
        <row r="4068">
          <cell r="C4068">
            <v>0.28508800000000001</v>
          </cell>
        </row>
        <row r="4069">
          <cell r="C4069">
            <v>0.2892563076923077</v>
          </cell>
        </row>
        <row r="4070">
          <cell r="C4070">
            <v>0.29342461538461539</v>
          </cell>
        </row>
        <row r="4071">
          <cell r="C4071">
            <v>0.29759292307692309</v>
          </cell>
        </row>
        <row r="4072">
          <cell r="C4072">
            <v>0.30176123076923078</v>
          </cell>
        </row>
        <row r="4073">
          <cell r="C4073">
            <v>0.30592953846153847</v>
          </cell>
        </row>
        <row r="4074">
          <cell r="C4074">
            <v>0.31009784615384617</v>
          </cell>
        </row>
        <row r="4075">
          <cell r="C4075">
            <v>0.31426615384615386</v>
          </cell>
        </row>
        <row r="4076">
          <cell r="C4076">
            <v>0.31843446153846156</v>
          </cell>
        </row>
        <row r="4077">
          <cell r="C4077">
            <v>0.32260276923076925</v>
          </cell>
        </row>
        <row r="4078">
          <cell r="C4078">
            <v>0.32677107692307694</v>
          </cell>
        </row>
        <row r="4079">
          <cell r="C4079">
            <v>0.33093938461538464</v>
          </cell>
        </row>
        <row r="4080">
          <cell r="C4080">
            <v>0.33510769230769233</v>
          </cell>
        </row>
        <row r="4081">
          <cell r="C4081">
            <v>0.33927600000000002</v>
          </cell>
        </row>
        <row r="4082">
          <cell r="C4082">
            <v>0.32527033333333333</v>
          </cell>
        </row>
        <row r="4083">
          <cell r="C4083">
            <v>0.31126466666666663</v>
          </cell>
        </row>
        <row r="4084">
          <cell r="C4084">
            <v>0.297259</v>
          </cell>
        </row>
        <row r="4085">
          <cell r="C4085">
            <v>0.29149199999999997</v>
          </cell>
        </row>
        <row r="4086">
          <cell r="C4086">
            <v>0.28572499999999995</v>
          </cell>
        </row>
        <row r="4087">
          <cell r="C4087">
            <v>0.27995799999999998</v>
          </cell>
        </row>
        <row r="4088">
          <cell r="C4088">
            <v>0.28254950000000001</v>
          </cell>
        </row>
        <row r="4089">
          <cell r="C4089">
            <v>0.28514100000000003</v>
          </cell>
        </row>
        <row r="4090">
          <cell r="C4090">
            <v>0.28773250000000006</v>
          </cell>
        </row>
        <row r="4091">
          <cell r="C4091">
            <v>0.29032400000000008</v>
          </cell>
        </row>
        <row r="4092">
          <cell r="C4092">
            <v>0.29291550000000011</v>
          </cell>
        </row>
        <row r="4093">
          <cell r="C4093">
            <v>0.29550700000000002</v>
          </cell>
        </row>
        <row r="4094">
          <cell r="C4094">
            <v>0.29652152631578949</v>
          </cell>
        </row>
        <row r="4095">
          <cell r="C4095">
            <v>0.29753605263157895</v>
          </cell>
        </row>
        <row r="4096">
          <cell r="C4096">
            <v>0.29855057894736842</v>
          </cell>
        </row>
        <row r="4097">
          <cell r="C4097">
            <v>0.29956510526315788</v>
          </cell>
        </row>
        <row r="4098">
          <cell r="C4098">
            <v>0.30057963157894735</v>
          </cell>
        </row>
        <row r="4099">
          <cell r="C4099">
            <v>0.30159415789473681</v>
          </cell>
        </row>
        <row r="4100">
          <cell r="C4100">
            <v>0.30260868421052628</v>
          </cell>
        </row>
        <row r="4101">
          <cell r="C4101">
            <v>0.30362321052631575</v>
          </cell>
        </row>
        <row r="4102">
          <cell r="C4102">
            <v>0.30463773684210521</v>
          </cell>
        </row>
        <row r="4103">
          <cell r="C4103">
            <v>0.30565226315789468</v>
          </cell>
        </row>
        <row r="4104">
          <cell r="C4104">
            <v>0.30666678947368414</v>
          </cell>
        </row>
        <row r="4105">
          <cell r="C4105">
            <v>0.30768131578947361</v>
          </cell>
        </row>
        <row r="4106">
          <cell r="C4106">
            <v>0.30869584210526307</v>
          </cell>
        </row>
        <row r="4107">
          <cell r="C4107">
            <v>0.30971036842105254</v>
          </cell>
        </row>
        <row r="4108">
          <cell r="C4108">
            <v>0.31072489473684201</v>
          </cell>
        </row>
        <row r="4109">
          <cell r="C4109">
            <v>0.31173942105263147</v>
          </cell>
        </row>
        <row r="4110">
          <cell r="C4110">
            <v>0.31275394736842094</v>
          </cell>
        </row>
        <row r="4111">
          <cell r="C4111">
            <v>0.3137684736842104</v>
          </cell>
        </row>
        <row r="4112">
          <cell r="C4112">
            <v>0.31478299999999998</v>
          </cell>
        </row>
        <row r="4113">
          <cell r="C4113">
            <v>0.31590771874999996</v>
          </cell>
        </row>
        <row r="4114">
          <cell r="C4114">
            <v>0.31703243749999993</v>
          </cell>
        </row>
        <row r="4115">
          <cell r="C4115">
            <v>0.31815715624999991</v>
          </cell>
        </row>
        <row r="4116">
          <cell r="C4116">
            <v>0.31928187499999988</v>
          </cell>
        </row>
        <row r="4117">
          <cell r="C4117">
            <v>0.32040659374999986</v>
          </cell>
        </row>
        <row r="4118">
          <cell r="C4118">
            <v>0.32153131249999983</v>
          </cell>
        </row>
        <row r="4119">
          <cell r="C4119">
            <v>0.32265603124999981</v>
          </cell>
        </row>
        <row r="4120">
          <cell r="C4120">
            <v>0.32378074999999978</v>
          </cell>
        </row>
        <row r="4121">
          <cell r="C4121">
            <v>0.32490546874999976</v>
          </cell>
        </row>
        <row r="4122">
          <cell r="C4122">
            <v>0.32603018749999974</v>
          </cell>
        </row>
        <row r="4123">
          <cell r="C4123">
            <v>0.32715490624999971</v>
          </cell>
        </row>
        <row r="4124">
          <cell r="C4124">
            <v>0.32827962499999969</v>
          </cell>
        </row>
        <row r="4125">
          <cell r="C4125">
            <v>0.32940434374999966</v>
          </cell>
        </row>
        <row r="4126">
          <cell r="C4126">
            <v>0.33052906249999964</v>
          </cell>
        </row>
        <row r="4127">
          <cell r="C4127">
            <v>0.33165378124999961</v>
          </cell>
        </row>
        <row r="4128">
          <cell r="C4128">
            <v>0.33277849999999959</v>
          </cell>
        </row>
        <row r="4129">
          <cell r="C4129">
            <v>0.33390321874999956</v>
          </cell>
        </row>
        <row r="4130">
          <cell r="C4130">
            <v>0.33502793749999954</v>
          </cell>
        </row>
        <row r="4131">
          <cell r="C4131">
            <v>0.33615265624999952</v>
          </cell>
        </row>
        <row r="4132">
          <cell r="C4132">
            <v>0.33727737499999949</v>
          </cell>
        </row>
        <row r="4133">
          <cell r="C4133">
            <v>0.33840209374999947</v>
          </cell>
        </row>
        <row r="4134">
          <cell r="C4134">
            <v>0.33952681249999944</v>
          </cell>
        </row>
        <row r="4135">
          <cell r="C4135">
            <v>0.34065153124999942</v>
          </cell>
        </row>
        <row r="4136">
          <cell r="C4136">
            <v>0.34177624999999939</v>
          </cell>
        </row>
        <row r="4137">
          <cell r="C4137">
            <v>0.34290096874999937</v>
          </cell>
        </row>
        <row r="4138">
          <cell r="C4138">
            <v>0.34402568749999934</v>
          </cell>
        </row>
        <row r="4139">
          <cell r="C4139">
            <v>0.34515040624999932</v>
          </cell>
        </row>
        <row r="4140">
          <cell r="C4140">
            <v>0.3462751249999993</v>
          </cell>
        </row>
        <row r="4141">
          <cell r="C4141">
            <v>0.34739984374999927</v>
          </cell>
        </row>
        <row r="4142">
          <cell r="C4142">
            <v>0.34852456249999925</v>
          </cell>
        </row>
        <row r="4143">
          <cell r="C4143">
            <v>0.34964928124999922</v>
          </cell>
        </row>
        <row r="4144">
          <cell r="C4144">
            <v>0.35077399999999997</v>
          </cell>
        </row>
        <row r="4145">
          <cell r="C4145">
            <v>0.35280803333333333</v>
          </cell>
        </row>
        <row r="4146">
          <cell r="C4146">
            <v>0.35484206666666668</v>
          </cell>
        </row>
        <row r="4147">
          <cell r="C4147">
            <v>0.35687610000000003</v>
          </cell>
        </row>
        <row r="4148">
          <cell r="C4148">
            <v>0.35891013333333338</v>
          </cell>
        </row>
        <row r="4149">
          <cell r="C4149">
            <v>0.36094416666666673</v>
          </cell>
        </row>
        <row r="4150">
          <cell r="C4150">
            <v>0.36297820000000008</v>
          </cell>
        </row>
        <row r="4151">
          <cell r="C4151">
            <v>0.36501223333333344</v>
          </cell>
        </row>
        <row r="4152">
          <cell r="C4152">
            <v>0.36704626666666679</v>
          </cell>
        </row>
        <row r="4153">
          <cell r="C4153">
            <v>0.36908030000000014</v>
          </cell>
        </row>
        <row r="4154">
          <cell r="C4154">
            <v>0.37111433333333349</v>
          </cell>
        </row>
        <row r="4155">
          <cell r="C4155">
            <v>0.37314836666666684</v>
          </cell>
        </row>
        <row r="4156">
          <cell r="C4156">
            <v>0.37518240000000019</v>
          </cell>
        </row>
        <row r="4157">
          <cell r="C4157">
            <v>0.37721643333333355</v>
          </cell>
        </row>
        <row r="4158">
          <cell r="C4158">
            <v>0.3792504666666669</v>
          </cell>
        </row>
        <row r="4159">
          <cell r="C4159">
            <v>0.38128450000000025</v>
          </cell>
        </row>
        <row r="4160">
          <cell r="C4160">
            <v>0.3833185333333336</v>
          </cell>
        </row>
        <row r="4161">
          <cell r="C4161">
            <v>0.38535256666666695</v>
          </cell>
        </row>
        <row r="4162">
          <cell r="C4162">
            <v>0.3873866000000003</v>
          </cell>
        </row>
        <row r="4163">
          <cell r="C4163">
            <v>0.38942063333333365</v>
          </cell>
        </row>
        <row r="4164">
          <cell r="C4164">
            <v>0.39145466666666701</v>
          </cell>
        </row>
        <row r="4165">
          <cell r="C4165">
            <v>0.39348870000000036</v>
          </cell>
        </row>
        <row r="4166">
          <cell r="C4166">
            <v>0.39552273333333371</v>
          </cell>
        </row>
        <row r="4167">
          <cell r="C4167">
            <v>0.39755676666666706</v>
          </cell>
        </row>
        <row r="4168">
          <cell r="C4168">
            <v>0.39959080000000041</v>
          </cell>
        </row>
        <row r="4169">
          <cell r="C4169">
            <v>0.40162483333333376</v>
          </cell>
        </row>
        <row r="4170">
          <cell r="C4170">
            <v>0.40365886666666712</v>
          </cell>
        </row>
        <row r="4171">
          <cell r="C4171">
            <v>0.40569290000000047</v>
          </cell>
        </row>
        <row r="4172">
          <cell r="C4172">
            <v>0.40772693333333382</v>
          </cell>
        </row>
        <row r="4173">
          <cell r="C4173">
            <v>0.40976096666666717</v>
          </cell>
        </row>
        <row r="4174">
          <cell r="C4174">
            <v>0.41179500000000002</v>
          </cell>
        </row>
        <row r="4175">
          <cell r="C4175">
            <v>0.40668800000000005</v>
          </cell>
        </row>
        <row r="4176">
          <cell r="C4176">
            <v>0.40158100000000002</v>
          </cell>
        </row>
        <row r="4177">
          <cell r="C4177">
            <v>0.4046806</v>
          </cell>
        </row>
        <row r="4178">
          <cell r="C4178">
            <v>0.40778019999999998</v>
          </cell>
        </row>
        <row r="4179">
          <cell r="C4179">
            <v>0.41087979999999996</v>
          </cell>
        </row>
        <row r="4180">
          <cell r="C4180">
            <v>0.41397939999999994</v>
          </cell>
        </row>
        <row r="4181">
          <cell r="C4181">
            <v>0.41707899999999998</v>
          </cell>
        </row>
        <row r="4182">
          <cell r="C4182">
            <v>0.42974219999999996</v>
          </cell>
        </row>
        <row r="4183">
          <cell r="C4183">
            <v>0.44240539999999995</v>
          </cell>
        </row>
        <row r="4184">
          <cell r="C4184">
            <v>0.45506859999999993</v>
          </cell>
        </row>
        <row r="4185">
          <cell r="C4185">
            <v>0.46773179999999992</v>
          </cell>
        </row>
        <row r="4186">
          <cell r="C4186">
            <v>0.48039500000000002</v>
          </cell>
        </row>
        <row r="4187">
          <cell r="C4187">
            <v>0.4800174705882353</v>
          </cell>
        </row>
        <row r="4188">
          <cell r="C4188">
            <v>0.47963994117647057</v>
          </cell>
        </row>
        <row r="4189">
          <cell r="C4189">
            <v>0.47926241176470585</v>
          </cell>
        </row>
        <row r="4190">
          <cell r="C4190">
            <v>0.47888488235294113</v>
          </cell>
        </row>
        <row r="4191">
          <cell r="C4191">
            <v>0.47850735294117641</v>
          </cell>
        </row>
        <row r="4192">
          <cell r="C4192">
            <v>0.47812982352941169</v>
          </cell>
        </row>
        <row r="4193">
          <cell r="C4193">
            <v>0.47775229411764697</v>
          </cell>
        </row>
        <row r="4194">
          <cell r="C4194">
            <v>0.47737476470588225</v>
          </cell>
        </row>
        <row r="4195">
          <cell r="C4195">
            <v>0.47699723529411753</v>
          </cell>
        </row>
        <row r="4196">
          <cell r="C4196">
            <v>0.47661970588235281</v>
          </cell>
        </row>
        <row r="4197">
          <cell r="C4197">
            <v>0.47624217647058809</v>
          </cell>
        </row>
        <row r="4198">
          <cell r="C4198">
            <v>0.47586464705882336</v>
          </cell>
        </row>
        <row r="4199">
          <cell r="C4199">
            <v>0.47548711764705864</v>
          </cell>
        </row>
        <row r="4200">
          <cell r="C4200">
            <v>0.47510958823529392</v>
          </cell>
        </row>
        <row r="4201">
          <cell r="C4201">
            <v>0.4747320588235292</v>
          </cell>
        </row>
        <row r="4202">
          <cell r="C4202">
            <v>0.47435452941176448</v>
          </cell>
        </row>
        <row r="4203">
          <cell r="C4203">
            <v>0.47397699999999998</v>
          </cell>
        </row>
        <row r="4204">
          <cell r="C4204">
            <v>0.48331550000000001</v>
          </cell>
        </row>
        <row r="4205">
          <cell r="C4205">
            <v>0.49265399999999998</v>
          </cell>
        </row>
        <row r="4206">
          <cell r="C4206">
            <v>0.48223466666666664</v>
          </cell>
        </row>
        <row r="4207">
          <cell r="C4207">
            <v>0.47181533333333331</v>
          </cell>
        </row>
        <row r="4208">
          <cell r="C4208">
            <v>0.46139599999999997</v>
          </cell>
        </row>
        <row r="4209">
          <cell r="C4209">
            <v>0.48087599999999997</v>
          </cell>
        </row>
        <row r="4210">
          <cell r="C4210">
            <v>0.50035600000000002</v>
          </cell>
        </row>
        <row r="4211">
          <cell r="C4211">
            <v>0.51983599999999996</v>
          </cell>
        </row>
        <row r="4212">
          <cell r="C4212">
            <v>0.51030266666666668</v>
          </cell>
        </row>
        <row r="4213">
          <cell r="C4213">
            <v>0.5007693333333334</v>
          </cell>
        </row>
        <row r="4214">
          <cell r="C4214">
            <v>0.49123600000000006</v>
          </cell>
        </row>
        <row r="4215">
          <cell r="C4215">
            <v>0.48170266666666672</v>
          </cell>
        </row>
        <row r="4216">
          <cell r="C4216">
            <v>0.47216933333333339</v>
          </cell>
        </row>
        <row r="4217">
          <cell r="C4217">
            <v>0.46263599999999999</v>
          </cell>
        </row>
        <row r="4218">
          <cell r="C4218">
            <v>0.4659892727272727</v>
          </cell>
        </row>
        <row r="4219">
          <cell r="C4219">
            <v>0.4693425454545454</v>
          </cell>
        </row>
        <row r="4220">
          <cell r="C4220">
            <v>0.47269581818181811</v>
          </cell>
        </row>
        <row r="4221">
          <cell r="C4221">
            <v>0.47604909090909081</v>
          </cell>
        </row>
        <row r="4222">
          <cell r="C4222">
            <v>0.47940236363636352</v>
          </cell>
        </row>
        <row r="4223">
          <cell r="C4223">
            <v>0.48275563636363622</v>
          </cell>
        </row>
        <row r="4224">
          <cell r="C4224">
            <v>0.48610890909090892</v>
          </cell>
        </row>
        <row r="4225">
          <cell r="C4225">
            <v>0.48946218181818163</v>
          </cell>
        </row>
        <row r="4226">
          <cell r="C4226">
            <v>0.49281545454545433</v>
          </cell>
        </row>
        <row r="4227">
          <cell r="C4227">
            <v>0.49616872727272704</v>
          </cell>
        </row>
        <row r="4228">
          <cell r="C4228">
            <v>0.49952200000000002</v>
          </cell>
        </row>
        <row r="4229">
          <cell r="C4229">
            <v>0.49583114285714286</v>
          </cell>
        </row>
        <row r="4230">
          <cell r="C4230">
            <v>0.4921402857142857</v>
          </cell>
        </row>
        <row r="4231">
          <cell r="C4231">
            <v>0.48844942857142853</v>
          </cell>
        </row>
        <row r="4232">
          <cell r="C4232">
            <v>0.48475857142857137</v>
          </cell>
        </row>
        <row r="4233">
          <cell r="C4233">
            <v>0.48106771428571421</v>
          </cell>
        </row>
        <row r="4234">
          <cell r="C4234">
            <v>0.47737685714285705</v>
          </cell>
        </row>
        <row r="4235">
          <cell r="C4235">
            <v>0.473686</v>
          </cell>
        </row>
        <row r="4236">
          <cell r="C4236">
            <v>0.48109637500000002</v>
          </cell>
        </row>
        <row r="4237">
          <cell r="C4237">
            <v>0.48850675000000005</v>
          </cell>
        </row>
        <row r="4238">
          <cell r="C4238">
            <v>0.49591712500000007</v>
          </cell>
        </row>
        <row r="4239">
          <cell r="C4239">
            <v>0.50332750000000004</v>
          </cell>
        </row>
        <row r="4240">
          <cell r="C4240">
            <v>0.51073787500000001</v>
          </cell>
        </row>
        <row r="4241">
          <cell r="C4241">
            <v>0.51814824999999998</v>
          </cell>
        </row>
        <row r="4242">
          <cell r="C4242">
            <v>0.52555862499999995</v>
          </cell>
        </row>
        <row r="4243">
          <cell r="C4243">
            <v>0.53296900000000003</v>
          </cell>
        </row>
        <row r="4244">
          <cell r="C4244">
            <v>0.50709249999999995</v>
          </cell>
        </row>
        <row r="4245">
          <cell r="C4245">
            <v>0.48121599999999998</v>
          </cell>
        </row>
        <row r="4246">
          <cell r="C4246">
            <v>0.47619090909090905</v>
          </cell>
        </row>
        <row r="4247">
          <cell r="C4247">
            <v>0.47116581818181813</v>
          </cell>
        </row>
        <row r="4248">
          <cell r="C4248">
            <v>0.46614072727272721</v>
          </cell>
        </row>
        <row r="4249">
          <cell r="C4249">
            <v>0.46111563636363628</v>
          </cell>
        </row>
        <row r="4250">
          <cell r="C4250">
            <v>0.45609054545454536</v>
          </cell>
        </row>
        <row r="4251">
          <cell r="C4251">
            <v>0.45106545454545444</v>
          </cell>
        </row>
        <row r="4252">
          <cell r="C4252">
            <v>0.44604036363636351</v>
          </cell>
        </row>
        <row r="4253">
          <cell r="C4253">
            <v>0.44101527272727259</v>
          </cell>
        </row>
        <row r="4254">
          <cell r="C4254">
            <v>0.43599018181818167</v>
          </cell>
        </row>
        <row r="4255">
          <cell r="C4255">
            <v>0.43096509090909074</v>
          </cell>
        </row>
        <row r="4256">
          <cell r="C4256">
            <v>0.42593999999999999</v>
          </cell>
        </row>
        <row r="4257">
          <cell r="C4257">
            <v>0.52853399999999995</v>
          </cell>
        </row>
        <row r="4258">
          <cell r="C4258">
            <v>0.50291350000000001</v>
          </cell>
        </row>
        <row r="4259">
          <cell r="C4259">
            <v>0.47729300000000002</v>
          </cell>
        </row>
        <row r="4260">
          <cell r="C4260">
            <v>0.47161344444444447</v>
          </cell>
        </row>
        <row r="4261">
          <cell r="C4261">
            <v>0.46593388888888893</v>
          </cell>
        </row>
        <row r="4262">
          <cell r="C4262">
            <v>0.46025433333333338</v>
          </cell>
        </row>
        <row r="4263">
          <cell r="C4263">
            <v>0.45457477777777783</v>
          </cell>
        </row>
        <row r="4264">
          <cell r="C4264">
            <v>0.44889522222222228</v>
          </cell>
        </row>
        <row r="4265">
          <cell r="C4265">
            <v>0.44321566666666673</v>
          </cell>
        </row>
        <row r="4266">
          <cell r="C4266">
            <v>0.43753611111111118</v>
          </cell>
        </row>
        <row r="4267">
          <cell r="C4267">
            <v>0.43185655555555563</v>
          </cell>
        </row>
        <row r="4268">
          <cell r="C4268">
            <v>0.42617699999999997</v>
          </cell>
        </row>
        <row r="4269">
          <cell r="C4269">
            <v>0.40487949999999995</v>
          </cell>
        </row>
        <row r="4270">
          <cell r="C4270">
            <v>0.38358199999999998</v>
          </cell>
        </row>
        <row r="4271">
          <cell r="C4271">
            <v>0.38181099999999996</v>
          </cell>
        </row>
        <row r="4272">
          <cell r="C4272">
            <v>0.38003999999999993</v>
          </cell>
        </row>
        <row r="4273">
          <cell r="C4273">
            <v>0.37826899999999991</v>
          </cell>
        </row>
        <row r="4274">
          <cell r="C4274">
            <v>0.37649799999999989</v>
          </cell>
        </row>
        <row r="4275">
          <cell r="C4275">
            <v>0.37472699999999987</v>
          </cell>
        </row>
        <row r="4276">
          <cell r="C4276">
            <v>0.37295599999999984</v>
          </cell>
        </row>
        <row r="4277">
          <cell r="C4277">
            <v>0.37118499999999982</v>
          </cell>
        </row>
        <row r="4278">
          <cell r="C4278">
            <v>0.3694139999999998</v>
          </cell>
        </row>
        <row r="4279">
          <cell r="C4279">
            <v>0.36764299999999978</v>
          </cell>
        </row>
        <row r="4280">
          <cell r="C4280">
            <v>0.36587199999999975</v>
          </cell>
        </row>
        <row r="4281">
          <cell r="C4281">
            <v>0.36410099999999973</v>
          </cell>
        </row>
        <row r="4282">
          <cell r="C4282">
            <v>0.36232999999999971</v>
          </cell>
        </row>
        <row r="4283">
          <cell r="C4283">
            <v>0.36055899999999969</v>
          </cell>
        </row>
        <row r="4284">
          <cell r="C4284">
            <v>0.358788</v>
          </cell>
        </row>
        <row r="4285">
          <cell r="C4285">
            <v>0.35567366666666667</v>
          </cell>
        </row>
        <row r="4286">
          <cell r="C4286">
            <v>0.35255933333333334</v>
          </cell>
        </row>
        <row r="4287">
          <cell r="C4287">
            <v>0.34944500000000001</v>
          </cell>
        </row>
        <row r="4288">
          <cell r="C4288">
            <v>0.34633066666666668</v>
          </cell>
        </row>
        <row r="4289">
          <cell r="C4289">
            <v>0.34321633333333335</v>
          </cell>
        </row>
        <row r="4290">
          <cell r="C4290">
            <v>0.34010200000000002</v>
          </cell>
        </row>
        <row r="4291">
          <cell r="C4291">
            <v>0.33698766666666669</v>
          </cell>
        </row>
        <row r="4292">
          <cell r="C4292">
            <v>0.33387333333333336</v>
          </cell>
        </row>
        <row r="4293">
          <cell r="C4293">
            <v>0.33075900000000003</v>
          </cell>
        </row>
        <row r="4294">
          <cell r="C4294">
            <v>0.31311250000000002</v>
          </cell>
        </row>
        <row r="4295">
          <cell r="C4295">
            <v>0.29546600000000001</v>
          </cell>
        </row>
        <row r="4296">
          <cell r="C4296">
            <v>0.2938409090909091</v>
          </cell>
        </row>
        <row r="4297">
          <cell r="C4297">
            <v>0.29221581818181819</v>
          </cell>
        </row>
        <row r="4298">
          <cell r="C4298">
            <v>0.29059072727272728</v>
          </cell>
        </row>
        <row r="4299">
          <cell r="C4299">
            <v>0.28896563636363637</v>
          </cell>
        </row>
        <row r="4300">
          <cell r="C4300">
            <v>0.28734054545454546</v>
          </cell>
        </row>
        <row r="4301">
          <cell r="C4301">
            <v>0.28571545454545455</v>
          </cell>
        </row>
        <row r="4302">
          <cell r="C4302">
            <v>0.28409036363636364</v>
          </cell>
        </row>
        <row r="4303">
          <cell r="C4303">
            <v>0.28246527272727273</v>
          </cell>
        </row>
        <row r="4304">
          <cell r="C4304">
            <v>0.28084018181818182</v>
          </cell>
        </row>
        <row r="4305">
          <cell r="C4305">
            <v>0.27921509090909091</v>
          </cell>
        </row>
        <row r="4306">
          <cell r="C4306">
            <v>0.27759</v>
          </cell>
        </row>
        <row r="4307">
          <cell r="C4307">
            <v>0.27852325</v>
          </cell>
        </row>
        <row r="4308">
          <cell r="C4308">
            <v>0.2794565</v>
          </cell>
        </row>
        <row r="4309">
          <cell r="C4309">
            <v>0.28038974999999999</v>
          </cell>
        </row>
        <row r="4310">
          <cell r="C4310">
            <v>0.28132299999999999</v>
          </cell>
        </row>
        <row r="4311">
          <cell r="C4311">
            <v>0.28225624999999999</v>
          </cell>
        </row>
        <row r="4312">
          <cell r="C4312">
            <v>0.28318949999999998</v>
          </cell>
        </row>
        <row r="4313">
          <cell r="C4313">
            <v>0.28412274999999998</v>
          </cell>
        </row>
        <row r="4314">
          <cell r="C4314">
            <v>0.28505599999999998</v>
          </cell>
        </row>
        <row r="4315">
          <cell r="C4315">
            <v>0.27286500000000002</v>
          </cell>
        </row>
        <row r="4316">
          <cell r="C4316">
            <v>0.26067400000000002</v>
          </cell>
        </row>
        <row r="4317">
          <cell r="C4317">
            <v>0.253077</v>
          </cell>
        </row>
        <row r="4318">
          <cell r="C4318">
            <v>0.24547999999999998</v>
          </cell>
        </row>
        <row r="4319">
          <cell r="C4319">
            <v>0.23788299999999996</v>
          </cell>
        </row>
        <row r="4320">
          <cell r="C4320">
            <v>0.23028599999999999</v>
          </cell>
        </row>
        <row r="4321">
          <cell r="C4321">
            <v>0.23573624999999998</v>
          </cell>
        </row>
        <row r="4322">
          <cell r="C4322">
            <v>0.24118649999999997</v>
          </cell>
        </row>
        <row r="4323">
          <cell r="C4323">
            <v>0.24663674999999996</v>
          </cell>
        </row>
        <row r="4324">
          <cell r="C4324">
            <v>0.25208700000000001</v>
          </cell>
        </row>
        <row r="4325">
          <cell r="C4325">
            <v>0.23504900000000001</v>
          </cell>
        </row>
        <row r="4326">
          <cell r="C4326">
            <v>0.23815560000000002</v>
          </cell>
        </row>
        <row r="4327">
          <cell r="C4327">
            <v>0.24126220000000004</v>
          </cell>
        </row>
        <row r="4328">
          <cell r="C4328">
            <v>0.24436880000000005</v>
          </cell>
        </row>
        <row r="4329">
          <cell r="C4329">
            <v>0.24747540000000007</v>
          </cell>
        </row>
        <row r="4330">
          <cell r="C4330">
            <v>0.25058200000000003</v>
          </cell>
        </row>
        <row r="4331">
          <cell r="C4331">
            <v>0.24079150000000002</v>
          </cell>
        </row>
        <row r="4332">
          <cell r="C4332">
            <v>0.23100100000000001</v>
          </cell>
        </row>
        <row r="4333">
          <cell r="C4333">
            <v>0.23539180000000001</v>
          </cell>
        </row>
        <row r="4334">
          <cell r="C4334">
            <v>0.23978260000000001</v>
          </cell>
        </row>
        <row r="4335">
          <cell r="C4335">
            <v>0.24417340000000001</v>
          </cell>
        </row>
        <row r="4336">
          <cell r="C4336">
            <v>0.24856420000000001</v>
          </cell>
        </row>
        <row r="4337">
          <cell r="C4337">
            <v>0.25295499999999999</v>
          </cell>
        </row>
        <row r="4338">
          <cell r="C4338">
            <v>0.24579516666666665</v>
          </cell>
        </row>
        <row r="4339">
          <cell r="C4339">
            <v>0.23863533333333331</v>
          </cell>
        </row>
        <row r="4340">
          <cell r="C4340">
            <v>0.23147549999999997</v>
          </cell>
        </row>
        <row r="4341">
          <cell r="C4341">
            <v>0.22431566666666664</v>
          </cell>
        </row>
        <row r="4342">
          <cell r="C4342">
            <v>0.2171558333333333</v>
          </cell>
        </row>
        <row r="4343">
          <cell r="C4343">
            <v>0.20999599999999999</v>
          </cell>
        </row>
        <row r="4344">
          <cell r="C4344">
            <v>0.21133783333333334</v>
          </cell>
        </row>
        <row r="4345">
          <cell r="C4345">
            <v>0.21267966666666666</v>
          </cell>
        </row>
        <row r="4346">
          <cell r="C4346">
            <v>0.21402149999999998</v>
          </cell>
        </row>
        <row r="4347">
          <cell r="C4347">
            <v>0.21804699999999999</v>
          </cell>
        </row>
        <row r="4348">
          <cell r="C4348">
            <v>0.21712866666666666</v>
          </cell>
        </row>
        <row r="4349">
          <cell r="C4349">
            <v>0.21621033333333334</v>
          </cell>
        </row>
        <row r="4350">
          <cell r="C4350">
            <v>0.21529200000000001</v>
          </cell>
        </row>
        <row r="4351">
          <cell r="C4351">
            <v>0.21670983333333335</v>
          </cell>
        </row>
        <row r="4352">
          <cell r="C4352">
            <v>0.21812766666666669</v>
          </cell>
        </row>
        <row r="4353">
          <cell r="C4353">
            <v>0.21954550000000003</v>
          </cell>
        </row>
        <row r="4354">
          <cell r="C4354">
            <v>0.22096333333333337</v>
          </cell>
        </row>
        <row r="4355">
          <cell r="C4355">
            <v>0.22238116666666671</v>
          </cell>
        </row>
        <row r="4356">
          <cell r="C4356">
            <v>0.223799</v>
          </cell>
        </row>
        <row r="4357">
          <cell r="C4357">
            <v>0.21953</v>
          </cell>
        </row>
        <row r="4358">
          <cell r="C4358">
            <v>0.21526100000000001</v>
          </cell>
        </row>
        <row r="4359">
          <cell r="C4359">
            <v>0.21099200000000001</v>
          </cell>
        </row>
        <row r="4360">
          <cell r="C4360">
            <v>0.210644</v>
          </cell>
        </row>
        <row r="4361">
          <cell r="C4361">
            <v>0.21029600000000001</v>
          </cell>
        </row>
        <row r="4362">
          <cell r="C4362">
            <v>0.213477</v>
          </cell>
        </row>
        <row r="4363">
          <cell r="C4363">
            <v>0.21665799999999999</v>
          </cell>
        </row>
        <row r="4364">
          <cell r="C4364">
            <v>0.21983900000000001</v>
          </cell>
        </row>
        <row r="4365">
          <cell r="C4365">
            <v>0.21514800000000001</v>
          </cell>
        </row>
        <row r="4366">
          <cell r="C4366">
            <v>0.21045700000000001</v>
          </cell>
        </row>
        <row r="4367">
          <cell r="C4367">
            <v>0.2096065</v>
          </cell>
        </row>
        <row r="4368">
          <cell r="C4368">
            <v>0.208756</v>
          </cell>
        </row>
        <row r="4369">
          <cell r="C4369">
            <v>0.20790549999999999</v>
          </cell>
        </row>
        <row r="4370">
          <cell r="C4370">
            <v>0.20705499999999999</v>
          </cell>
        </row>
        <row r="4371">
          <cell r="C4371">
            <v>0.21171799999999999</v>
          </cell>
        </row>
        <row r="4372">
          <cell r="C4372">
            <v>0.21638099999999999</v>
          </cell>
        </row>
        <row r="4373">
          <cell r="C4373">
            <v>0.21054800000000001</v>
          </cell>
        </row>
        <row r="4374">
          <cell r="C4374">
            <v>0.2098235</v>
          </cell>
        </row>
        <row r="4375">
          <cell r="C4375">
            <v>0.20909899999999998</v>
          </cell>
        </row>
        <row r="4376">
          <cell r="C4376">
            <v>0.20837449999999996</v>
          </cell>
        </row>
        <row r="4377">
          <cell r="C4377">
            <v>0.20765</v>
          </cell>
        </row>
        <row r="4378">
          <cell r="C4378">
            <v>0.209874</v>
          </cell>
        </row>
        <row r="4379">
          <cell r="C4379">
            <v>0.21209800000000001</v>
          </cell>
        </row>
        <row r="4380">
          <cell r="C4380">
            <v>0.20819133333333334</v>
          </cell>
        </row>
        <row r="4381">
          <cell r="C4381">
            <v>0.20428466666666667</v>
          </cell>
        </row>
        <row r="4382">
          <cell r="C4382">
            <v>0.200378</v>
          </cell>
        </row>
        <row r="4383">
          <cell r="C4383">
            <v>0.2022815</v>
          </cell>
        </row>
        <row r="4384">
          <cell r="C4384">
            <v>0.20418500000000001</v>
          </cell>
        </row>
        <row r="4385">
          <cell r="C4385">
            <v>0.20452387499999999</v>
          </cell>
        </row>
        <row r="4386">
          <cell r="C4386">
            <v>0.20486274999999998</v>
          </cell>
        </row>
        <row r="4387">
          <cell r="C4387">
            <v>0.20520162499999997</v>
          </cell>
        </row>
        <row r="4388">
          <cell r="C4388">
            <v>0.20554049999999996</v>
          </cell>
        </row>
        <row r="4389">
          <cell r="C4389">
            <v>0.20587937499999995</v>
          </cell>
        </row>
        <row r="4390">
          <cell r="C4390">
            <v>0.20621824999999994</v>
          </cell>
        </row>
        <row r="4391">
          <cell r="C4391">
            <v>0.20655712499999992</v>
          </cell>
        </row>
        <row r="4392">
          <cell r="C4392">
            <v>0.20689599999999991</v>
          </cell>
        </row>
        <row r="4393">
          <cell r="C4393">
            <v>0.2072348749999999</v>
          </cell>
        </row>
        <row r="4394">
          <cell r="C4394">
            <v>0.20757374999999989</v>
          </cell>
        </row>
        <row r="4395">
          <cell r="C4395">
            <v>0.20791262499999988</v>
          </cell>
        </row>
        <row r="4396">
          <cell r="C4396">
            <v>0.20825149999999987</v>
          </cell>
        </row>
        <row r="4397">
          <cell r="C4397">
            <v>0.20859037499999986</v>
          </cell>
        </row>
        <row r="4398">
          <cell r="C4398">
            <v>0.20892924999999984</v>
          </cell>
        </row>
        <row r="4399">
          <cell r="C4399">
            <v>0.20926812499999983</v>
          </cell>
        </row>
        <row r="4400">
          <cell r="C4400">
            <v>0.20960699999999999</v>
          </cell>
        </row>
        <row r="4401">
          <cell r="C4401">
            <v>0.20872599999999999</v>
          </cell>
        </row>
        <row r="4402">
          <cell r="C4402">
            <v>0.207845</v>
          </cell>
        </row>
        <row r="4403">
          <cell r="C4403">
            <v>0.20696400000000001</v>
          </cell>
        </row>
        <row r="4404">
          <cell r="C4404">
            <v>0.20608300000000002</v>
          </cell>
        </row>
        <row r="4405">
          <cell r="C4405">
            <v>0.20520200000000002</v>
          </cell>
        </row>
        <row r="4406">
          <cell r="C4406">
            <v>0.204321</v>
          </cell>
        </row>
        <row r="4407">
          <cell r="C4407">
            <v>0.21279000000000001</v>
          </cell>
        </row>
        <row r="4408">
          <cell r="C4408">
            <v>0.25802900000000001</v>
          </cell>
        </row>
        <row r="4409">
          <cell r="C4409">
            <v>0.21259400000000001</v>
          </cell>
        </row>
        <row r="4410">
          <cell r="C4410">
            <v>0.22803100000000001</v>
          </cell>
        </row>
        <row r="4411">
          <cell r="C4411">
            <v>0.21334400000000001</v>
          </cell>
        </row>
        <row r="4412">
          <cell r="C4412">
            <v>0.21574499999999999</v>
          </cell>
        </row>
        <row r="4413">
          <cell r="C4413">
            <v>0.21365400000000001</v>
          </cell>
        </row>
        <row r="4414">
          <cell r="C4414">
            <v>0.21848899999999999</v>
          </cell>
        </row>
        <row r="4415">
          <cell r="C4415">
            <v>0.26133200000000001</v>
          </cell>
        </row>
        <row r="4416">
          <cell r="C4416">
            <v>0.21357000000000001</v>
          </cell>
        </row>
        <row r="4417">
          <cell r="C4417">
            <v>0.21436695238095238</v>
          </cell>
        </row>
        <row r="4418">
          <cell r="C4418">
            <v>0.21516390476190475</v>
          </cell>
        </row>
        <row r="4419">
          <cell r="C4419">
            <v>0.21596085714285712</v>
          </cell>
        </row>
        <row r="4420">
          <cell r="C4420">
            <v>0.21675780952380949</v>
          </cell>
        </row>
        <row r="4421">
          <cell r="C4421">
            <v>0.21755476190476186</v>
          </cell>
        </row>
        <row r="4422">
          <cell r="C4422">
            <v>0.21835171428571423</v>
          </cell>
        </row>
        <row r="4423">
          <cell r="C4423">
            <v>0.2191486666666666</v>
          </cell>
        </row>
        <row r="4424">
          <cell r="C4424">
            <v>0.21994561904761897</v>
          </cell>
        </row>
        <row r="4425">
          <cell r="C4425">
            <v>0.22074257142857134</v>
          </cell>
        </row>
        <row r="4426">
          <cell r="C4426">
            <v>0.22153952380952371</v>
          </cell>
        </row>
        <row r="4427">
          <cell r="C4427">
            <v>0.22233647619047608</v>
          </cell>
        </row>
        <row r="4428">
          <cell r="C4428">
            <v>0.22313342857142845</v>
          </cell>
        </row>
        <row r="4429">
          <cell r="C4429">
            <v>0.22393038095238083</v>
          </cell>
        </row>
        <row r="4430">
          <cell r="C4430">
            <v>0.2247273333333332</v>
          </cell>
        </row>
        <row r="4431">
          <cell r="C4431">
            <v>0.22552428571428557</v>
          </cell>
        </row>
        <row r="4432">
          <cell r="C4432">
            <v>0.22632123809523794</v>
          </cell>
        </row>
        <row r="4433">
          <cell r="C4433">
            <v>0.22711819047619031</v>
          </cell>
        </row>
        <row r="4434">
          <cell r="C4434">
            <v>0.22791514285714268</v>
          </cell>
        </row>
        <row r="4435">
          <cell r="C4435">
            <v>0.22871209523809505</v>
          </cell>
        </row>
        <row r="4436">
          <cell r="C4436">
            <v>0.22950904761904742</v>
          </cell>
        </row>
        <row r="4437">
          <cell r="C4437">
            <v>0.23030600000000001</v>
          </cell>
        </row>
        <row r="4438">
          <cell r="C4438">
            <v>0.244865</v>
          </cell>
        </row>
        <row r="4439">
          <cell r="C4439">
            <v>0.27081699999999997</v>
          </cell>
        </row>
        <row r="4440">
          <cell r="C4440">
            <v>0.29676900000000001</v>
          </cell>
        </row>
        <row r="4441">
          <cell r="C4441">
            <v>0.36153299999999999</v>
          </cell>
        </row>
        <row r="4442">
          <cell r="C4442">
            <v>0.35037550000000001</v>
          </cell>
        </row>
        <row r="4443">
          <cell r="C4443">
            <v>0.33921800000000002</v>
          </cell>
        </row>
        <row r="4444">
          <cell r="C4444">
            <v>0.37106699999999998</v>
          </cell>
        </row>
        <row r="4445">
          <cell r="C4445">
            <v>0.253299</v>
          </cell>
        </row>
        <row r="4446">
          <cell r="C4446">
            <v>0.28861599999999998</v>
          </cell>
        </row>
        <row r="4447">
          <cell r="C4447">
            <v>0.29124</v>
          </cell>
        </row>
        <row r="4448">
          <cell r="C4448">
            <v>0.29386400000000001</v>
          </cell>
        </row>
        <row r="4449">
          <cell r="C4449">
            <v>0.33804899999999999</v>
          </cell>
        </row>
        <row r="4450">
          <cell r="C4450">
            <v>0.30751499999999998</v>
          </cell>
        </row>
        <row r="4451">
          <cell r="C4451">
            <v>0.31224859999999999</v>
          </cell>
        </row>
        <row r="4452">
          <cell r="C4452">
            <v>0.31698219999999999</v>
          </cell>
        </row>
        <row r="4453">
          <cell r="C4453">
            <v>0.3217158</v>
          </cell>
        </row>
        <row r="4454">
          <cell r="C4454">
            <v>0.3264494</v>
          </cell>
        </row>
        <row r="4455">
          <cell r="C4455">
            <v>0.33118300000000001</v>
          </cell>
        </row>
        <row r="4456">
          <cell r="C4456">
            <v>0.34376050000000002</v>
          </cell>
        </row>
        <row r="4457">
          <cell r="C4457">
            <v>0.35633799999999999</v>
          </cell>
        </row>
        <row r="4458">
          <cell r="C4458">
            <v>0.30235299999999998</v>
          </cell>
        </row>
        <row r="4459">
          <cell r="C4459">
            <v>0.24836800000000001</v>
          </cell>
        </row>
        <row r="4460">
          <cell r="C4460">
            <v>0.27505049999999998</v>
          </cell>
        </row>
        <row r="4461">
          <cell r="C4461">
            <v>0.30173299999999997</v>
          </cell>
        </row>
        <row r="4462">
          <cell r="C4462">
            <v>0.29891716666666662</v>
          </cell>
        </row>
        <row r="4463">
          <cell r="C4463">
            <v>0.29610133333333327</v>
          </cell>
        </row>
        <row r="4464">
          <cell r="C4464">
            <v>0.29328549999999992</v>
          </cell>
        </row>
        <row r="4465">
          <cell r="C4465">
            <v>0.29046966666666657</v>
          </cell>
        </row>
        <row r="4466">
          <cell r="C4466">
            <v>0.28765383333333322</v>
          </cell>
        </row>
        <row r="4467">
          <cell r="C4467">
            <v>0.28483799999999998</v>
          </cell>
        </row>
        <row r="4468">
          <cell r="C4468">
            <v>0.27133699999999999</v>
          </cell>
        </row>
        <row r="4469">
          <cell r="C4469">
            <v>0.28944249999999999</v>
          </cell>
        </row>
        <row r="4470">
          <cell r="C4470">
            <v>0.30754799999999999</v>
          </cell>
        </row>
        <row r="4471">
          <cell r="C4471">
            <v>0.26063700000000001</v>
          </cell>
        </row>
        <row r="4472">
          <cell r="C4472">
            <v>0.34673100000000001</v>
          </cell>
        </row>
        <row r="4473">
          <cell r="C4473">
            <v>0.23136300000000001</v>
          </cell>
        </row>
        <row r="4474">
          <cell r="C4474">
            <v>0.249639</v>
          </cell>
        </row>
        <row r="4475">
          <cell r="C4475">
            <v>0.26791500000000001</v>
          </cell>
        </row>
        <row r="4476">
          <cell r="C4476">
            <v>0.27027600000000002</v>
          </cell>
        </row>
        <row r="4477">
          <cell r="C4477">
            <v>0.28294999999999998</v>
          </cell>
        </row>
        <row r="4478">
          <cell r="C4478">
            <v>0.25489899999999999</v>
          </cell>
        </row>
        <row r="4479">
          <cell r="C4479">
            <v>0.2575365</v>
          </cell>
        </row>
        <row r="4480">
          <cell r="C4480">
            <v>0.26017400000000002</v>
          </cell>
        </row>
        <row r="4481">
          <cell r="C4481">
            <v>0.33700999999999998</v>
          </cell>
        </row>
        <row r="4482">
          <cell r="C4482">
            <v>0.31289899999999998</v>
          </cell>
        </row>
        <row r="4483">
          <cell r="C4483">
            <v>0.28878799999999999</v>
          </cell>
        </row>
        <row r="4484">
          <cell r="C4484">
            <v>0.28480230000000001</v>
          </cell>
        </row>
        <row r="4485">
          <cell r="C4485">
            <v>0.28081660000000003</v>
          </cell>
        </row>
        <row r="4486">
          <cell r="C4486">
            <v>0.27683090000000005</v>
          </cell>
        </row>
        <row r="4487">
          <cell r="C4487">
            <v>0.27284520000000007</v>
          </cell>
        </row>
        <row r="4488">
          <cell r="C4488">
            <v>0.26885950000000008</v>
          </cell>
        </row>
        <row r="4489">
          <cell r="C4489">
            <v>0.2648738000000001</v>
          </cell>
        </row>
        <row r="4490">
          <cell r="C4490">
            <v>0.26088810000000012</v>
          </cell>
        </row>
        <row r="4491">
          <cell r="C4491">
            <v>0.25690240000000014</v>
          </cell>
        </row>
        <row r="4492">
          <cell r="C4492">
            <v>0.25291670000000016</v>
          </cell>
        </row>
        <row r="4493">
          <cell r="C4493">
            <v>0.24893100000000001</v>
          </cell>
        </row>
        <row r="4494">
          <cell r="C4494">
            <v>0.25967733333333332</v>
          </cell>
        </row>
        <row r="4495">
          <cell r="C4495">
            <v>0.27042366666666662</v>
          </cell>
        </row>
        <row r="4496">
          <cell r="C4496">
            <v>0.28116999999999998</v>
          </cell>
        </row>
        <row r="4497">
          <cell r="C4497">
            <v>0.27315349999999999</v>
          </cell>
        </row>
        <row r="4498">
          <cell r="C4498">
            <v>0.26513700000000001</v>
          </cell>
        </row>
        <row r="4499">
          <cell r="C4499">
            <v>0.28057500000000002</v>
          </cell>
        </row>
        <row r="4500">
          <cell r="C4500">
            <v>0.25726599999999999</v>
          </cell>
        </row>
        <row r="4501">
          <cell r="C4501">
            <v>0.26960499999999998</v>
          </cell>
        </row>
        <row r="4502">
          <cell r="C4502">
            <v>0.28194399999999997</v>
          </cell>
        </row>
        <row r="4503">
          <cell r="C4503">
            <v>0.29428299999999996</v>
          </cell>
        </row>
        <row r="4504">
          <cell r="C4504">
            <v>0.30662199999999995</v>
          </cell>
        </row>
        <row r="4505">
          <cell r="C4505">
            <v>0.31896099999999999</v>
          </cell>
        </row>
        <row r="4506">
          <cell r="C4506">
            <v>0.31046899999999999</v>
          </cell>
        </row>
        <row r="4507">
          <cell r="C4507">
            <v>0.301977</v>
          </cell>
        </row>
        <row r="4508">
          <cell r="C4508">
            <v>0.293485</v>
          </cell>
        </row>
        <row r="4509">
          <cell r="C4509">
            <v>0.29515557142857141</v>
          </cell>
        </row>
        <row r="4510">
          <cell r="C4510">
            <v>0.29682614285714282</v>
          </cell>
        </row>
        <row r="4511">
          <cell r="C4511">
            <v>0.29849671428571423</v>
          </cell>
        </row>
        <row r="4512">
          <cell r="C4512">
            <v>0.30016728571428564</v>
          </cell>
        </row>
        <row r="4513">
          <cell r="C4513">
            <v>0.30183785714285705</v>
          </cell>
        </row>
        <row r="4514">
          <cell r="C4514">
            <v>0.30350842857142846</v>
          </cell>
        </row>
        <row r="4515">
          <cell r="C4515">
            <v>0.30517899999999998</v>
          </cell>
        </row>
        <row r="4516">
          <cell r="C4516">
            <v>0.26311449999999997</v>
          </cell>
        </row>
        <row r="4517">
          <cell r="C4517">
            <v>0.22105</v>
          </cell>
        </row>
        <row r="4518">
          <cell r="C4518">
            <v>0.32417299999999999</v>
          </cell>
        </row>
        <row r="4519">
          <cell r="C4519">
            <v>0.30262499999999998</v>
          </cell>
        </row>
        <row r="4520">
          <cell r="C4520">
            <v>0.32503066666666663</v>
          </cell>
        </row>
        <row r="4521">
          <cell r="C4521">
            <v>0.34743633333333329</v>
          </cell>
        </row>
        <row r="4522">
          <cell r="C4522">
            <v>0.369842</v>
          </cell>
        </row>
        <row r="4523">
          <cell r="C4523">
            <v>0.37896766666666665</v>
          </cell>
        </row>
        <row r="4524">
          <cell r="C4524">
            <v>0.38809333333333329</v>
          </cell>
        </row>
        <row r="4525">
          <cell r="C4525">
            <v>0.39721899999999999</v>
          </cell>
        </row>
        <row r="4526">
          <cell r="C4526">
            <v>0.33858199999999999</v>
          </cell>
        </row>
        <row r="4527">
          <cell r="C4527">
            <v>0.34343174999999998</v>
          </cell>
        </row>
        <row r="4528">
          <cell r="C4528">
            <v>0.34828149999999997</v>
          </cell>
        </row>
        <row r="4529">
          <cell r="C4529">
            <v>0.35313124999999995</v>
          </cell>
        </row>
        <row r="4530">
          <cell r="C4530">
            <v>0.35798099999999999</v>
          </cell>
        </row>
        <row r="4531">
          <cell r="C4531">
            <v>0.34375500000000003</v>
          </cell>
        </row>
        <row r="4532">
          <cell r="C4532">
            <v>0.32952900000000002</v>
          </cell>
        </row>
        <row r="4533">
          <cell r="C4533">
            <v>0.35035150000000004</v>
          </cell>
        </row>
        <row r="4534">
          <cell r="C4534">
            <v>0.371174</v>
          </cell>
        </row>
        <row r="4535">
          <cell r="C4535">
            <v>0.38518000000000002</v>
          </cell>
        </row>
        <row r="4536">
          <cell r="C4536">
            <v>0.35297499999999998</v>
          </cell>
        </row>
        <row r="4537">
          <cell r="C4537">
            <v>0.37284299999999998</v>
          </cell>
        </row>
        <row r="4538">
          <cell r="C4538">
            <v>0.39271099999999998</v>
          </cell>
        </row>
        <row r="4539">
          <cell r="C4539">
            <v>0.41257899999999997</v>
          </cell>
        </row>
        <row r="4540">
          <cell r="C4540">
            <v>0.4132662857142857</v>
          </cell>
        </row>
        <row r="4541">
          <cell r="C4541">
            <v>0.41395357142857142</v>
          </cell>
        </row>
        <row r="4542">
          <cell r="C4542">
            <v>0.41464085714285714</v>
          </cell>
        </row>
        <row r="4543">
          <cell r="C4543">
            <v>0.41532814285714287</v>
          </cell>
        </row>
        <row r="4544">
          <cell r="C4544">
            <v>0.41601542857142859</v>
          </cell>
        </row>
        <row r="4545">
          <cell r="C4545">
            <v>0.41670271428571432</v>
          </cell>
        </row>
        <row r="4546">
          <cell r="C4546">
            <v>0.41738999999999998</v>
          </cell>
        </row>
        <row r="4547">
          <cell r="C4547">
            <v>0.41476049999999998</v>
          </cell>
        </row>
        <row r="4548">
          <cell r="C4548">
            <v>0.41213100000000003</v>
          </cell>
        </row>
        <row r="4549">
          <cell r="C4549">
            <v>0.41437449999999998</v>
          </cell>
        </row>
        <row r="4550">
          <cell r="C4550">
            <v>0.41661799999999999</v>
          </cell>
        </row>
        <row r="4551">
          <cell r="C4551">
            <v>0.42222300000000001</v>
          </cell>
        </row>
        <row r="4552">
          <cell r="C4552">
            <v>0.42782799999999999</v>
          </cell>
        </row>
        <row r="4553">
          <cell r="C4553">
            <v>0.424066</v>
          </cell>
        </row>
        <row r="4554">
          <cell r="C4554">
            <v>0.42030400000000001</v>
          </cell>
        </row>
        <row r="4555">
          <cell r="C4555">
            <v>0.41654200000000002</v>
          </cell>
        </row>
        <row r="4556">
          <cell r="C4556">
            <v>0.41278000000000004</v>
          </cell>
        </row>
        <row r="4557">
          <cell r="C4557">
            <v>0.40901800000000005</v>
          </cell>
        </row>
        <row r="4558">
          <cell r="C4558">
            <v>0.40525600000000006</v>
          </cell>
        </row>
        <row r="4559">
          <cell r="C4559">
            <v>0.40149400000000007</v>
          </cell>
        </row>
        <row r="4560">
          <cell r="C4560">
            <v>0.39773200000000009</v>
          </cell>
        </row>
        <row r="4561">
          <cell r="C4561">
            <v>0.3939700000000001</v>
          </cell>
        </row>
        <row r="4562">
          <cell r="C4562">
            <v>0.39020800000000011</v>
          </cell>
        </row>
        <row r="4563">
          <cell r="C4563">
            <v>0.38644600000000001</v>
          </cell>
        </row>
        <row r="4564">
          <cell r="C4564">
            <v>0.402341</v>
          </cell>
        </row>
        <row r="4565">
          <cell r="C4565">
            <v>0.418236</v>
          </cell>
        </row>
        <row r="4566">
          <cell r="C4566">
            <v>0.43413099999999999</v>
          </cell>
        </row>
        <row r="4567">
          <cell r="C4567">
            <v>0.45447700000000002</v>
          </cell>
        </row>
        <row r="4568">
          <cell r="C4568">
            <v>0.474823</v>
          </cell>
        </row>
        <row r="4569">
          <cell r="C4569">
            <v>0.490589</v>
          </cell>
        </row>
        <row r="4570">
          <cell r="C4570">
            <v>0.493257</v>
          </cell>
        </row>
        <row r="4571">
          <cell r="C4571">
            <v>0.48298966666666665</v>
          </cell>
        </row>
        <row r="4572">
          <cell r="C4572">
            <v>0.4727223333333333</v>
          </cell>
        </row>
        <row r="4573">
          <cell r="C4573">
            <v>0.462455</v>
          </cell>
        </row>
        <row r="4574">
          <cell r="C4574">
            <v>0.46856399999999998</v>
          </cell>
        </row>
        <row r="4575">
          <cell r="C4575">
            <v>0.47467300000000001</v>
          </cell>
        </row>
        <row r="4576">
          <cell r="C4576">
            <v>0.48688549999999997</v>
          </cell>
        </row>
        <row r="4577">
          <cell r="C4577">
            <v>0.49909799999999999</v>
          </cell>
        </row>
        <row r="4578">
          <cell r="C4578">
            <v>0.46517799999999998</v>
          </cell>
        </row>
        <row r="4579">
          <cell r="C4579">
            <v>0.46387766666666663</v>
          </cell>
        </row>
        <row r="4580">
          <cell r="C4580">
            <v>0.46257733333333328</v>
          </cell>
        </row>
        <row r="4581">
          <cell r="C4581">
            <v>0.46907900000000002</v>
          </cell>
        </row>
        <row r="4582">
          <cell r="C4582">
            <v>0.46419199999999999</v>
          </cell>
        </row>
        <row r="4583">
          <cell r="C4583">
            <v>0.43819000000000002</v>
          </cell>
        </row>
        <row r="4584">
          <cell r="C4584">
            <v>0.423323</v>
          </cell>
        </row>
        <row r="4585">
          <cell r="C4585">
            <v>0.44273233333333334</v>
          </cell>
        </row>
        <row r="4586">
          <cell r="C4586">
            <v>0.46214166666666667</v>
          </cell>
        </row>
        <row r="4587">
          <cell r="C4587">
            <v>0.48155100000000001</v>
          </cell>
        </row>
        <row r="4588">
          <cell r="C4588">
            <v>0.53178000000000003</v>
          </cell>
        </row>
        <row r="4589">
          <cell r="C4589">
            <v>0.45519100000000001</v>
          </cell>
        </row>
        <row r="4590">
          <cell r="C4590">
            <v>0.46874850000000001</v>
          </cell>
        </row>
        <row r="4591">
          <cell r="C4591">
            <v>0.48230600000000001</v>
          </cell>
        </row>
        <row r="4592">
          <cell r="C4592">
            <v>0.45383400000000002</v>
          </cell>
        </row>
        <row r="4593">
          <cell r="C4593">
            <v>0.50123099999999998</v>
          </cell>
        </row>
        <row r="4594">
          <cell r="C4594">
            <v>0.48345100000000002</v>
          </cell>
        </row>
        <row r="4595">
          <cell r="C4595">
            <v>0.51543300000000003</v>
          </cell>
        </row>
        <row r="4596">
          <cell r="C4596">
            <v>0.444295</v>
          </cell>
        </row>
        <row r="4597">
          <cell r="C4597">
            <v>0.482016</v>
          </cell>
        </row>
        <row r="4598">
          <cell r="C4598">
            <v>0.4791165</v>
          </cell>
        </row>
        <row r="4599">
          <cell r="C4599">
            <v>0.476217</v>
          </cell>
        </row>
        <row r="4600">
          <cell r="C4600">
            <v>0.47538399999999997</v>
          </cell>
        </row>
        <row r="4601">
          <cell r="C4601">
            <v>0.4743985</v>
          </cell>
        </row>
        <row r="4602">
          <cell r="C4602">
            <v>0.47341300000000003</v>
          </cell>
        </row>
        <row r="4603">
          <cell r="C4603">
            <v>0.47242750000000006</v>
          </cell>
        </row>
        <row r="4604">
          <cell r="C4604">
            <v>0.47144200000000008</v>
          </cell>
        </row>
        <row r="4605">
          <cell r="C4605">
            <v>0.47045650000000011</v>
          </cell>
        </row>
        <row r="4606">
          <cell r="C4606">
            <v>0.46947100000000003</v>
          </cell>
        </row>
        <row r="4607">
          <cell r="C4607">
            <v>0.45089099999999999</v>
          </cell>
        </row>
        <row r="4608">
          <cell r="C4608">
            <v>0.53438699999999995</v>
          </cell>
        </row>
        <row r="4609">
          <cell r="C4609">
            <v>0.50167899999999999</v>
          </cell>
        </row>
        <row r="4610">
          <cell r="C4610">
            <v>0.48314499999999999</v>
          </cell>
        </row>
        <row r="4611">
          <cell r="C4611">
            <v>0.50327200000000005</v>
          </cell>
        </row>
        <row r="4612">
          <cell r="C4612">
            <v>0.44151299999999999</v>
          </cell>
        </row>
        <row r="4613">
          <cell r="C4613">
            <v>0.447517</v>
          </cell>
        </row>
        <row r="4614">
          <cell r="C4614">
            <v>0.45352100000000001</v>
          </cell>
        </row>
        <row r="4615">
          <cell r="C4615">
            <v>0.45710499999999998</v>
          </cell>
        </row>
        <row r="4616">
          <cell r="C4616">
            <v>0.46068900000000002</v>
          </cell>
        </row>
        <row r="4617">
          <cell r="C4617">
            <v>0.48480400000000001</v>
          </cell>
        </row>
        <row r="4618">
          <cell r="C4618">
            <v>0.50891900000000001</v>
          </cell>
        </row>
        <row r="4619">
          <cell r="C4619">
            <v>0.40818500000000002</v>
          </cell>
        </row>
        <row r="4620">
          <cell r="C4620">
            <v>0.44980100000000001</v>
          </cell>
        </row>
        <row r="4621">
          <cell r="C4621">
            <v>0.45853899999999997</v>
          </cell>
        </row>
        <row r="4622">
          <cell r="C4622">
            <v>0.417016</v>
          </cell>
        </row>
        <row r="4623">
          <cell r="C4623">
            <v>0.39537466666666665</v>
          </cell>
        </row>
        <row r="4624">
          <cell r="C4624">
            <v>0.37373333333333331</v>
          </cell>
        </row>
        <row r="4625">
          <cell r="C4625">
            <v>0.35209200000000002</v>
          </cell>
        </row>
        <row r="4626">
          <cell r="C4626">
            <v>0.34390066666666669</v>
          </cell>
        </row>
        <row r="4627">
          <cell r="C4627">
            <v>0.33570933333333336</v>
          </cell>
        </row>
        <row r="4628">
          <cell r="C4628">
            <v>0.32751799999999998</v>
          </cell>
        </row>
        <row r="4629">
          <cell r="C4629">
            <v>0.33013999999999999</v>
          </cell>
        </row>
        <row r="4630">
          <cell r="C4630">
            <v>0.332762</v>
          </cell>
        </row>
        <row r="4631">
          <cell r="C4631">
            <v>0.37536999999999998</v>
          </cell>
        </row>
        <row r="4632">
          <cell r="C4632">
            <v>0.40979599999999999</v>
          </cell>
        </row>
        <row r="4633">
          <cell r="C4633">
            <v>0.38820399999999999</v>
          </cell>
        </row>
        <row r="4634">
          <cell r="C4634">
            <v>0.394928</v>
          </cell>
        </row>
        <row r="4635">
          <cell r="C4635">
            <v>0.40165200000000001</v>
          </cell>
        </row>
        <row r="4636">
          <cell r="C4636">
            <v>0.41301599999999999</v>
          </cell>
        </row>
        <row r="4637">
          <cell r="C4637">
            <v>0.41772500000000001</v>
          </cell>
        </row>
        <row r="4638">
          <cell r="C4638">
            <v>0.36577100000000001</v>
          </cell>
        </row>
        <row r="4639">
          <cell r="C4639">
            <v>0.437195</v>
          </cell>
        </row>
        <row r="4640">
          <cell r="C4640">
            <v>0.34954200000000002</v>
          </cell>
        </row>
        <row r="4641">
          <cell r="C4641">
            <v>0.43547999999999998</v>
          </cell>
        </row>
        <row r="4642">
          <cell r="C4642">
            <v>0.34523999999999999</v>
          </cell>
        </row>
        <row r="4643">
          <cell r="C4643">
            <v>0.39980700000000002</v>
          </cell>
        </row>
        <row r="4644">
          <cell r="C4644">
            <v>0.40115000000000001</v>
          </cell>
        </row>
        <row r="4645">
          <cell r="C4645">
            <v>0.40249299999999999</v>
          </cell>
        </row>
        <row r="4646">
          <cell r="C4646">
            <v>0.40383599999999997</v>
          </cell>
        </row>
        <row r="4647">
          <cell r="C4647">
            <v>0.33746700000000002</v>
          </cell>
        </row>
        <row r="4648">
          <cell r="C4648">
            <v>0.42370799999999997</v>
          </cell>
        </row>
        <row r="4649">
          <cell r="C4649">
            <v>0.32962599999999997</v>
          </cell>
        </row>
        <row r="4650">
          <cell r="C4650">
            <v>0.33753699999999998</v>
          </cell>
        </row>
        <row r="4651">
          <cell r="C4651">
            <v>0.34544799999999998</v>
          </cell>
        </row>
        <row r="4652">
          <cell r="C4652">
            <v>0.358622</v>
          </cell>
        </row>
        <row r="4653">
          <cell r="C4653">
            <v>0.32661400000000002</v>
          </cell>
        </row>
        <row r="4654">
          <cell r="C4654">
            <v>0.32679399999999997</v>
          </cell>
        </row>
        <row r="4655">
          <cell r="C4655">
            <v>0.31578249999999997</v>
          </cell>
        </row>
        <row r="4656">
          <cell r="C4656">
            <v>0.30477100000000001</v>
          </cell>
        </row>
        <row r="4657">
          <cell r="C4657">
            <v>0.30976599999999999</v>
          </cell>
        </row>
        <row r="4658">
          <cell r="C4658">
            <v>0.31476099999999996</v>
          </cell>
        </row>
        <row r="4659">
          <cell r="C4659">
            <v>0.31975599999999998</v>
          </cell>
        </row>
        <row r="4660">
          <cell r="C4660">
            <v>0.31848025000000002</v>
          </cell>
        </row>
        <row r="4661">
          <cell r="C4661">
            <v>0.3172045</v>
          </cell>
        </row>
        <row r="4662">
          <cell r="C4662">
            <v>0.31592874999999998</v>
          </cell>
        </row>
        <row r="4663">
          <cell r="C4663">
            <v>0.31465300000000002</v>
          </cell>
        </row>
        <row r="4664">
          <cell r="C4664">
            <v>0.31616699999999998</v>
          </cell>
        </row>
        <row r="4665">
          <cell r="C4665">
            <v>0.31768099999999999</v>
          </cell>
        </row>
        <row r="4666">
          <cell r="C4666">
            <v>0.31497350000000002</v>
          </cell>
        </row>
        <row r="4667">
          <cell r="C4667">
            <v>0.31226599999999999</v>
          </cell>
        </row>
        <row r="4668">
          <cell r="C4668">
            <v>0.330953</v>
          </cell>
        </row>
        <row r="4669">
          <cell r="C4669">
            <v>0.28188999999999997</v>
          </cell>
        </row>
        <row r="4670">
          <cell r="C4670">
            <v>0.31862699999999999</v>
          </cell>
        </row>
        <row r="4671">
          <cell r="C4671">
            <v>0.3067455</v>
          </cell>
        </row>
        <row r="4672">
          <cell r="C4672">
            <v>0.29486400000000001</v>
          </cell>
        </row>
        <row r="4673">
          <cell r="C4673">
            <v>0.32311699999999999</v>
          </cell>
        </row>
        <row r="4674">
          <cell r="C4674">
            <v>0.32542128571428569</v>
          </cell>
        </row>
        <row r="4675">
          <cell r="C4675">
            <v>0.32772557142857139</v>
          </cell>
        </row>
        <row r="4676">
          <cell r="C4676">
            <v>0.3300298571428571</v>
          </cell>
        </row>
        <row r="4677">
          <cell r="C4677">
            <v>0.3323341428571428</v>
          </cell>
        </row>
        <row r="4678">
          <cell r="C4678">
            <v>0.3346384285714285</v>
          </cell>
        </row>
        <row r="4679">
          <cell r="C4679">
            <v>0.33694271428571421</v>
          </cell>
        </row>
        <row r="4680">
          <cell r="C4680">
            <v>0.33924700000000002</v>
          </cell>
        </row>
        <row r="4681">
          <cell r="C4681">
            <v>0.27370699999999998</v>
          </cell>
        </row>
        <row r="4682">
          <cell r="C4682">
            <v>0.32327499999999998</v>
          </cell>
        </row>
        <row r="4683">
          <cell r="C4683">
            <v>0.300846</v>
          </cell>
        </row>
        <row r="4684">
          <cell r="C4684">
            <v>0.29702400000000001</v>
          </cell>
        </row>
        <row r="4685">
          <cell r="C4685">
            <v>0.24498900000000001</v>
          </cell>
        </row>
        <row r="4686">
          <cell r="C4686">
            <v>0.25113000000000002</v>
          </cell>
        </row>
        <row r="4687">
          <cell r="C4687">
            <v>0.33875699999999997</v>
          </cell>
        </row>
        <row r="4688">
          <cell r="C4688">
            <v>0.27032</v>
          </cell>
        </row>
        <row r="4689">
          <cell r="C4689">
            <v>0.326955</v>
          </cell>
        </row>
        <row r="4690">
          <cell r="C4690">
            <v>0.27924500000000002</v>
          </cell>
        </row>
        <row r="4691">
          <cell r="C4691">
            <v>0.26235449999999999</v>
          </cell>
        </row>
        <row r="4692">
          <cell r="C4692">
            <v>0.24546399999999999</v>
          </cell>
        </row>
        <row r="4693">
          <cell r="C4693">
            <v>0.36669499999999999</v>
          </cell>
        </row>
        <row r="4694">
          <cell r="C4694">
            <v>0.32509199999999999</v>
          </cell>
        </row>
        <row r="4695">
          <cell r="C4695">
            <v>0.239173</v>
          </cell>
        </row>
        <row r="4696">
          <cell r="C4696">
            <v>0.22871900000000001</v>
          </cell>
        </row>
        <row r="4697">
          <cell r="C4697">
            <v>0.21826499999999999</v>
          </cell>
        </row>
        <row r="4698">
          <cell r="C4698">
            <v>0.22264800000000001</v>
          </cell>
        </row>
        <row r="4699">
          <cell r="C4699">
            <v>0.22703100000000001</v>
          </cell>
        </row>
        <row r="4700">
          <cell r="C4700">
            <v>0.25443850000000001</v>
          </cell>
        </row>
        <row r="4701">
          <cell r="C4701">
            <v>0.28184599999999999</v>
          </cell>
        </row>
        <row r="4702">
          <cell r="C4702">
            <v>0.21560699999999999</v>
          </cell>
        </row>
        <row r="4703">
          <cell r="C4703">
            <v>0.22384199999999999</v>
          </cell>
        </row>
        <row r="4704">
          <cell r="C4704">
            <v>0.23207699999999998</v>
          </cell>
        </row>
        <row r="4705">
          <cell r="C4705">
            <v>0.240312</v>
          </cell>
        </row>
        <row r="4706">
          <cell r="C4706">
            <v>0.21277499999999999</v>
          </cell>
        </row>
        <row r="4707">
          <cell r="C4707">
            <v>0.22819424999999999</v>
          </cell>
        </row>
        <row r="4708">
          <cell r="C4708">
            <v>0.24361349999999998</v>
          </cell>
        </row>
        <row r="4709">
          <cell r="C4709">
            <v>0.25903274999999998</v>
          </cell>
        </row>
        <row r="4710">
          <cell r="C4710">
            <v>0.27445199999999997</v>
          </cell>
        </row>
        <row r="4711">
          <cell r="C4711">
            <v>0.23011100000000001</v>
          </cell>
        </row>
        <row r="4712">
          <cell r="C4712">
            <v>0.29151300000000002</v>
          </cell>
        </row>
        <row r="4713">
          <cell r="C4713">
            <v>0.229823</v>
          </cell>
        </row>
        <row r="4714">
          <cell r="C4714">
            <v>0.26224900000000001</v>
          </cell>
        </row>
        <row r="4715">
          <cell r="C4715">
            <v>0.23965800000000001</v>
          </cell>
        </row>
        <row r="4716">
          <cell r="C4716">
            <v>0.235373</v>
          </cell>
        </row>
        <row r="4717">
          <cell r="C4717">
            <v>0.22236600000000001</v>
          </cell>
        </row>
        <row r="4718">
          <cell r="C4718">
            <v>0.20935899999999999</v>
          </cell>
        </row>
        <row r="4719">
          <cell r="C4719">
            <v>0.26338899999999998</v>
          </cell>
        </row>
        <row r="4720">
          <cell r="C4720">
            <v>0.26476449999999996</v>
          </cell>
        </row>
        <row r="4721">
          <cell r="C4721">
            <v>0.26613999999999999</v>
          </cell>
        </row>
        <row r="4722">
          <cell r="C4722">
            <v>0.22998199999999999</v>
          </cell>
        </row>
        <row r="4723">
          <cell r="C4723">
            <v>0.24356900000000001</v>
          </cell>
        </row>
        <row r="4724">
          <cell r="C4724">
            <v>0.23819299999999999</v>
          </cell>
        </row>
        <row r="4725">
          <cell r="C4725">
            <v>0.215554</v>
          </cell>
        </row>
        <row r="4726">
          <cell r="C4726">
            <v>0.2294165</v>
          </cell>
        </row>
        <row r="4727">
          <cell r="C4727">
            <v>0.243279</v>
          </cell>
        </row>
        <row r="4728">
          <cell r="C4728">
            <v>0.237649</v>
          </cell>
        </row>
        <row r="4729">
          <cell r="C4729">
            <v>0.232019</v>
          </cell>
        </row>
        <row r="4730">
          <cell r="C4730">
            <v>0.26380900000000002</v>
          </cell>
        </row>
        <row r="4731">
          <cell r="C4731">
            <v>0.23490900000000001</v>
          </cell>
        </row>
        <row r="4732">
          <cell r="C4732">
            <v>0.24165600000000001</v>
          </cell>
        </row>
        <row r="4733">
          <cell r="C4733">
            <v>0.251828</v>
          </cell>
        </row>
        <row r="4734">
          <cell r="C4734">
            <v>0.228321</v>
          </cell>
        </row>
        <row r="4735">
          <cell r="C4735">
            <v>0.27608500000000002</v>
          </cell>
        </row>
        <row r="4736">
          <cell r="C4736">
            <v>0.27269750000000004</v>
          </cell>
        </row>
        <row r="4737">
          <cell r="C4737">
            <v>0.26930999999999999</v>
          </cell>
        </row>
        <row r="4738">
          <cell r="C4738">
            <v>0.22445300000000001</v>
          </cell>
        </row>
        <row r="4739">
          <cell r="C4739">
            <v>0.246087</v>
          </cell>
        </row>
        <row r="4740">
          <cell r="C4740">
            <v>0.21241599999999999</v>
          </cell>
        </row>
        <row r="4741">
          <cell r="C4741">
            <v>0.22190599999999999</v>
          </cell>
        </row>
        <row r="4742">
          <cell r="C4742">
            <v>0.25997500000000001</v>
          </cell>
        </row>
        <row r="4743">
          <cell r="C4743">
            <v>0.223554</v>
          </cell>
        </row>
        <row r="4744">
          <cell r="C4744">
            <v>0.222168</v>
          </cell>
        </row>
        <row r="4745">
          <cell r="C4745">
            <v>0.22078200000000001</v>
          </cell>
        </row>
        <row r="4746">
          <cell r="C4746">
            <v>0.25496200000000002</v>
          </cell>
        </row>
        <row r="4747">
          <cell r="C4747">
            <v>0.21835099999999999</v>
          </cell>
        </row>
        <row r="4748">
          <cell r="C4748">
            <v>0.23563200000000001</v>
          </cell>
        </row>
        <row r="4749">
          <cell r="C4749">
            <v>0.240343</v>
          </cell>
        </row>
        <row r="4750">
          <cell r="C4750">
            <v>0.22289999999999999</v>
          </cell>
        </row>
        <row r="4751">
          <cell r="C4751">
            <v>0.21994449999999999</v>
          </cell>
        </row>
        <row r="4752">
          <cell r="C4752">
            <v>0.21698899999999999</v>
          </cell>
        </row>
        <row r="4753">
          <cell r="C4753">
            <v>0.247668</v>
          </cell>
        </row>
        <row r="4754">
          <cell r="C4754">
            <v>0.22081100000000001</v>
          </cell>
        </row>
        <row r="4755">
          <cell r="C4755">
            <v>0.2204382</v>
          </cell>
        </row>
        <row r="4756">
          <cell r="C4756">
            <v>0.22006539999999999</v>
          </cell>
        </row>
        <row r="4757">
          <cell r="C4757">
            <v>0.21969259999999999</v>
          </cell>
        </row>
        <row r="4758">
          <cell r="C4758">
            <v>0.21931979999999998</v>
          </cell>
        </row>
        <row r="4759">
          <cell r="C4759">
            <v>0.218947</v>
          </cell>
        </row>
        <row r="4760">
          <cell r="C4760">
            <v>0.22159299999999998</v>
          </cell>
        </row>
        <row r="4761">
          <cell r="C4761">
            <v>0.22423899999999999</v>
          </cell>
        </row>
        <row r="4762">
          <cell r="C4762">
            <v>0.22634699999999999</v>
          </cell>
        </row>
        <row r="4763">
          <cell r="C4763">
            <v>0.2317265</v>
          </cell>
        </row>
        <row r="4764">
          <cell r="C4764">
            <v>0.23710600000000001</v>
          </cell>
        </row>
        <row r="4765">
          <cell r="C4765">
            <v>0.236868</v>
          </cell>
        </row>
        <row r="4766">
          <cell r="C4766">
            <v>0.21212300000000001</v>
          </cell>
        </row>
        <row r="4767">
          <cell r="C4767">
            <v>0.21621099999999999</v>
          </cell>
        </row>
        <row r="4768">
          <cell r="C4768">
            <v>0.22029899999999999</v>
          </cell>
        </row>
        <row r="4769">
          <cell r="C4769">
            <v>0.274036</v>
          </cell>
        </row>
        <row r="4770">
          <cell r="C4770">
            <v>0.222495</v>
          </cell>
        </row>
        <row r="4771">
          <cell r="C4771">
            <v>0.22346260000000001</v>
          </cell>
        </row>
        <row r="4772">
          <cell r="C4772">
            <v>0.22443020000000002</v>
          </cell>
        </row>
        <row r="4773">
          <cell r="C4773">
            <v>0.22539780000000004</v>
          </cell>
        </row>
        <row r="4774">
          <cell r="C4774">
            <v>0.22636540000000005</v>
          </cell>
        </row>
        <row r="4775">
          <cell r="C4775">
            <v>0.22733300000000001</v>
          </cell>
        </row>
        <row r="4776">
          <cell r="C4776">
            <v>0.22829130769230771</v>
          </cell>
        </row>
        <row r="4777">
          <cell r="C4777">
            <v>0.22924961538461541</v>
          </cell>
        </row>
        <row r="4778">
          <cell r="C4778">
            <v>0.23020792307692312</v>
          </cell>
        </row>
        <row r="4779">
          <cell r="C4779">
            <v>0.23116623076923082</v>
          </cell>
        </row>
        <row r="4780">
          <cell r="C4780">
            <v>0.23212453846153852</v>
          </cell>
        </row>
        <row r="4781">
          <cell r="C4781">
            <v>0.23308284615384622</v>
          </cell>
        </row>
        <row r="4782">
          <cell r="C4782">
            <v>0.23404115384615393</v>
          </cell>
        </row>
        <row r="4783">
          <cell r="C4783">
            <v>0.23499946153846163</v>
          </cell>
        </row>
        <row r="4784">
          <cell r="C4784">
            <v>0.23595776923076933</v>
          </cell>
        </row>
        <row r="4785">
          <cell r="C4785">
            <v>0.23691607692307703</v>
          </cell>
        </row>
        <row r="4786">
          <cell r="C4786">
            <v>0.23787438461538474</v>
          </cell>
        </row>
        <row r="4787">
          <cell r="C4787">
            <v>0.23883269230769244</v>
          </cell>
        </row>
        <row r="4788">
          <cell r="C4788">
            <v>0.239791</v>
          </cell>
        </row>
        <row r="4789">
          <cell r="C4789">
            <v>0.25657849999999999</v>
          </cell>
        </row>
        <row r="4790">
          <cell r="C4790">
            <v>0.273366</v>
          </cell>
        </row>
        <row r="4791">
          <cell r="C4791">
            <v>0.27738050000000003</v>
          </cell>
        </row>
        <row r="4792">
          <cell r="C4792">
            <v>0.28139500000000006</v>
          </cell>
        </row>
        <row r="4793">
          <cell r="C4793">
            <v>0.28540950000000009</v>
          </cell>
        </row>
        <row r="4794">
          <cell r="C4794">
            <v>0.28942400000000001</v>
          </cell>
        </row>
        <row r="4795">
          <cell r="C4795">
            <v>0.27141700000000002</v>
          </cell>
        </row>
        <row r="4796">
          <cell r="C4796">
            <v>0.25341000000000002</v>
          </cell>
        </row>
        <row r="4797">
          <cell r="C4797">
            <v>0.25455499999999998</v>
          </cell>
        </row>
        <row r="4798">
          <cell r="C4798">
            <v>0.26047766666666666</v>
          </cell>
        </row>
        <row r="4799">
          <cell r="C4799">
            <v>0.26640033333333335</v>
          </cell>
        </row>
        <row r="4800">
          <cell r="C4800">
            <v>0.27232300000000004</v>
          </cell>
        </row>
        <row r="4801">
          <cell r="C4801">
            <v>0.27824566666666672</v>
          </cell>
        </row>
        <row r="4802">
          <cell r="C4802">
            <v>0.28416833333333341</v>
          </cell>
        </row>
        <row r="4803">
          <cell r="C4803">
            <v>0.29009099999999999</v>
          </cell>
        </row>
        <row r="4804">
          <cell r="C4804">
            <v>0.26909499999999997</v>
          </cell>
        </row>
        <row r="4805">
          <cell r="C4805">
            <v>0.26105099999999998</v>
          </cell>
        </row>
        <row r="4806">
          <cell r="C4806">
            <v>0.25524150000000001</v>
          </cell>
        </row>
        <row r="4807">
          <cell r="C4807">
            <v>0.24943199999999999</v>
          </cell>
        </row>
        <row r="4808">
          <cell r="C4808">
            <v>0.25679360000000001</v>
          </cell>
        </row>
        <row r="4809">
          <cell r="C4809">
            <v>0.26415520000000003</v>
          </cell>
        </row>
        <row r="4810">
          <cell r="C4810">
            <v>0.27151680000000006</v>
          </cell>
        </row>
        <row r="4811">
          <cell r="C4811">
            <v>0.27887840000000008</v>
          </cell>
        </row>
        <row r="4812">
          <cell r="C4812">
            <v>0.28623999999999999</v>
          </cell>
        </row>
        <row r="4813">
          <cell r="C4813">
            <v>0.27901100000000001</v>
          </cell>
        </row>
        <row r="4814">
          <cell r="C4814">
            <v>0.28304693749999998</v>
          </cell>
        </row>
        <row r="4815">
          <cell r="C4815">
            <v>0.28708287499999996</v>
          </cell>
        </row>
        <row r="4816">
          <cell r="C4816">
            <v>0.29111881249999993</v>
          </cell>
        </row>
        <row r="4817">
          <cell r="C4817">
            <v>0.29515474999999991</v>
          </cell>
        </row>
        <row r="4818">
          <cell r="C4818">
            <v>0.29919068749999989</v>
          </cell>
        </row>
        <row r="4819">
          <cell r="C4819">
            <v>0.30322662499999986</v>
          </cell>
        </row>
        <row r="4820">
          <cell r="C4820">
            <v>0.30726256249999984</v>
          </cell>
        </row>
        <row r="4821">
          <cell r="C4821">
            <v>0.31129849999999981</v>
          </cell>
        </row>
        <row r="4822">
          <cell r="C4822">
            <v>0.31533443749999979</v>
          </cell>
        </row>
        <row r="4823">
          <cell r="C4823">
            <v>0.31937037499999976</v>
          </cell>
        </row>
        <row r="4824">
          <cell r="C4824">
            <v>0.32340631249999974</v>
          </cell>
        </row>
        <row r="4825">
          <cell r="C4825">
            <v>0.32744224999999971</v>
          </cell>
        </row>
        <row r="4826">
          <cell r="C4826">
            <v>0.33147818749999969</v>
          </cell>
        </row>
        <row r="4827">
          <cell r="C4827">
            <v>0.33551412499999966</v>
          </cell>
        </row>
        <row r="4828">
          <cell r="C4828">
            <v>0.33955006249999964</v>
          </cell>
        </row>
        <row r="4829">
          <cell r="C4829">
            <v>0.343586</v>
          </cell>
        </row>
        <row r="4830">
          <cell r="C4830">
            <v>0.3406748</v>
          </cell>
        </row>
        <row r="4831">
          <cell r="C4831">
            <v>0.3377636</v>
          </cell>
        </row>
        <row r="4832">
          <cell r="C4832">
            <v>0.33485239999999999</v>
          </cell>
        </row>
        <row r="4833">
          <cell r="C4833">
            <v>0.33194119999999999</v>
          </cell>
        </row>
        <row r="4834">
          <cell r="C4834">
            <v>0.32902999999999999</v>
          </cell>
        </row>
        <row r="4835">
          <cell r="C4835">
            <v>0.32885874999999998</v>
          </cell>
        </row>
        <row r="4836">
          <cell r="C4836">
            <v>0.32868749999999997</v>
          </cell>
        </row>
        <row r="4837">
          <cell r="C4837">
            <v>0.32851624999999995</v>
          </cell>
        </row>
        <row r="4838">
          <cell r="C4838">
            <v>0.32834499999999994</v>
          </cell>
        </row>
        <row r="4839">
          <cell r="C4839">
            <v>0.32817374999999993</v>
          </cell>
        </row>
        <row r="4840">
          <cell r="C4840">
            <v>0.32800249999999992</v>
          </cell>
        </row>
        <row r="4841">
          <cell r="C4841">
            <v>0.32783124999999991</v>
          </cell>
        </row>
        <row r="4842">
          <cell r="C4842">
            <v>0.3276599999999999</v>
          </cell>
        </row>
        <row r="4843">
          <cell r="C4843">
            <v>0.32748874999999988</v>
          </cell>
        </row>
        <row r="4844">
          <cell r="C4844">
            <v>0.32731749999999987</v>
          </cell>
        </row>
        <row r="4845">
          <cell r="C4845">
            <v>0.32714624999999986</v>
          </cell>
        </row>
        <row r="4846">
          <cell r="C4846">
            <v>0.32697500000000002</v>
          </cell>
        </row>
        <row r="4847">
          <cell r="C4847">
            <v>0.32825681818181818</v>
          </cell>
        </row>
        <row r="4848">
          <cell r="C4848">
            <v>0.32953863636363634</v>
          </cell>
        </row>
        <row r="4849">
          <cell r="C4849">
            <v>0.3308204545454545</v>
          </cell>
        </row>
        <row r="4850">
          <cell r="C4850">
            <v>0.33210227272727266</v>
          </cell>
        </row>
        <row r="4851">
          <cell r="C4851">
            <v>0.33338409090909082</v>
          </cell>
        </row>
        <row r="4852">
          <cell r="C4852">
            <v>0.33466590909090899</v>
          </cell>
        </row>
        <row r="4853">
          <cell r="C4853">
            <v>0.33594772727272715</v>
          </cell>
        </row>
        <row r="4854">
          <cell r="C4854">
            <v>0.33722954545454531</v>
          </cell>
        </row>
        <row r="4855">
          <cell r="C4855">
            <v>0.33851136363636347</v>
          </cell>
        </row>
        <row r="4856">
          <cell r="C4856">
            <v>0.33979318181818163</v>
          </cell>
        </row>
        <row r="4857">
          <cell r="C4857">
            <v>0.34107500000000002</v>
          </cell>
        </row>
        <row r="4858">
          <cell r="C4858">
            <v>0.34002166666666667</v>
          </cell>
        </row>
        <row r="4859">
          <cell r="C4859">
            <v>0.33896833333333332</v>
          </cell>
        </row>
        <row r="4860">
          <cell r="C4860">
            <v>0.33791500000000002</v>
          </cell>
        </row>
        <row r="4861">
          <cell r="C4861">
            <v>0.34158278571428574</v>
          </cell>
        </row>
        <row r="4862">
          <cell r="C4862">
            <v>0.34525057142857146</v>
          </cell>
        </row>
        <row r="4863">
          <cell r="C4863">
            <v>0.34891835714285718</v>
          </cell>
        </row>
        <row r="4864">
          <cell r="C4864">
            <v>0.3525861428571429</v>
          </cell>
        </row>
        <row r="4865">
          <cell r="C4865">
            <v>0.35625392857142862</v>
          </cell>
        </row>
        <row r="4866">
          <cell r="C4866">
            <v>0.35992171428571434</v>
          </cell>
        </row>
        <row r="4867">
          <cell r="C4867">
            <v>0.36358950000000007</v>
          </cell>
        </row>
        <row r="4868">
          <cell r="C4868">
            <v>0.36725728571428579</v>
          </cell>
        </row>
        <row r="4869">
          <cell r="C4869">
            <v>0.37092507142857151</v>
          </cell>
        </row>
        <row r="4870">
          <cell r="C4870">
            <v>0.37459285714285723</v>
          </cell>
        </row>
        <row r="4871">
          <cell r="C4871">
            <v>0.37826064285714295</v>
          </cell>
        </row>
        <row r="4872">
          <cell r="C4872">
            <v>0.38192842857142867</v>
          </cell>
        </row>
        <row r="4873">
          <cell r="C4873">
            <v>0.38559621428571439</v>
          </cell>
        </row>
        <row r="4874">
          <cell r="C4874">
            <v>0.38926400000000011</v>
          </cell>
        </row>
        <row r="4875">
          <cell r="C4875">
            <v>0.389264</v>
          </cell>
        </row>
        <row r="4876">
          <cell r="C4876">
            <v>0.39826299999999998</v>
          </cell>
        </row>
        <row r="4877">
          <cell r="C4877">
            <v>0.41336400000000001</v>
          </cell>
        </row>
        <row r="4878">
          <cell r="C4878">
            <v>0.37048199999999998</v>
          </cell>
        </row>
        <row r="4879">
          <cell r="C4879">
            <v>0.37060005555555553</v>
          </cell>
        </row>
        <row r="4880">
          <cell r="C4880">
            <v>0.37071811111111108</v>
          </cell>
        </row>
        <row r="4881">
          <cell r="C4881">
            <v>0.37083616666666663</v>
          </cell>
        </row>
        <row r="4882">
          <cell r="C4882">
            <v>0.37095422222222219</v>
          </cell>
        </row>
        <row r="4883">
          <cell r="C4883">
            <v>0.37107227777777774</v>
          </cell>
        </row>
        <row r="4884">
          <cell r="C4884">
            <v>0.37119033333333329</v>
          </cell>
        </row>
        <row r="4885">
          <cell r="C4885">
            <v>0.37130838888888884</v>
          </cell>
        </row>
        <row r="4886">
          <cell r="C4886">
            <v>0.37142644444444439</v>
          </cell>
        </row>
        <row r="4887">
          <cell r="C4887">
            <v>0.37154449999999994</v>
          </cell>
        </row>
        <row r="4888">
          <cell r="C4888">
            <v>0.3716625555555555</v>
          </cell>
        </row>
        <row r="4889">
          <cell r="C4889">
            <v>0.37178061111111105</v>
          </cell>
        </row>
        <row r="4890">
          <cell r="C4890">
            <v>0.3718986666666666</v>
          </cell>
        </row>
        <row r="4891">
          <cell r="C4891">
            <v>0.37201672222222215</v>
          </cell>
        </row>
        <row r="4892">
          <cell r="C4892">
            <v>0.3721347777777777</v>
          </cell>
        </row>
        <row r="4893">
          <cell r="C4893">
            <v>0.37225283333333326</v>
          </cell>
        </row>
        <row r="4894">
          <cell r="C4894">
            <v>0.37237088888888881</v>
          </cell>
        </row>
        <row r="4895">
          <cell r="C4895">
            <v>0.37248894444444436</v>
          </cell>
        </row>
        <row r="4896">
          <cell r="C4896">
            <v>0.37260700000000002</v>
          </cell>
        </row>
        <row r="4897">
          <cell r="C4897">
            <v>0.39528999999999997</v>
          </cell>
        </row>
        <row r="4898">
          <cell r="C4898">
            <v>0.39323766666666665</v>
          </cell>
        </row>
        <row r="4899">
          <cell r="C4899">
            <v>0.39118533333333333</v>
          </cell>
        </row>
        <row r="4900">
          <cell r="C4900">
            <v>0.38913300000000001</v>
          </cell>
        </row>
        <row r="4901">
          <cell r="C4901">
            <v>0.3895324</v>
          </cell>
        </row>
        <row r="4902">
          <cell r="C4902">
            <v>0.3899318</v>
          </cell>
        </row>
        <row r="4903">
          <cell r="C4903">
            <v>0.39033119999999999</v>
          </cell>
        </row>
        <row r="4904">
          <cell r="C4904">
            <v>0.39073059999999998</v>
          </cell>
        </row>
        <row r="4905">
          <cell r="C4905">
            <v>0.39112999999999998</v>
          </cell>
        </row>
        <row r="4906">
          <cell r="C4906">
            <v>0.39628509090909086</v>
          </cell>
        </row>
        <row r="4907">
          <cell r="C4907">
            <v>0.40144018181818175</v>
          </cell>
        </row>
        <row r="4908">
          <cell r="C4908">
            <v>0.40659527272727264</v>
          </cell>
        </row>
        <row r="4909">
          <cell r="C4909">
            <v>0.41175036363636353</v>
          </cell>
        </row>
        <row r="4910">
          <cell r="C4910">
            <v>0.41690545454545441</v>
          </cell>
        </row>
        <row r="4911">
          <cell r="C4911">
            <v>0.4220605454545453</v>
          </cell>
        </row>
        <row r="4912">
          <cell r="C4912">
            <v>0.42721563636363619</v>
          </cell>
        </row>
        <row r="4913">
          <cell r="C4913">
            <v>0.43237072727272707</v>
          </cell>
        </row>
        <row r="4914">
          <cell r="C4914">
            <v>0.43752581818181796</v>
          </cell>
        </row>
        <row r="4915">
          <cell r="C4915">
            <v>0.44268090909090885</v>
          </cell>
        </row>
        <row r="4916">
          <cell r="C4916">
            <v>0.44783600000000001</v>
          </cell>
        </row>
        <row r="4917">
          <cell r="C4917">
            <v>0.42919133333333331</v>
          </cell>
        </row>
        <row r="4918">
          <cell r="C4918">
            <v>0.41054666666666662</v>
          </cell>
        </row>
        <row r="4919">
          <cell r="C4919">
            <v>0.39190199999999997</v>
          </cell>
        </row>
        <row r="4920">
          <cell r="C4920">
            <v>0.39604109999999998</v>
          </cell>
        </row>
        <row r="4921">
          <cell r="C4921">
            <v>0.40018019999999999</v>
          </cell>
        </row>
        <row r="4922">
          <cell r="C4922">
            <v>0.40431929999999999</v>
          </cell>
        </row>
        <row r="4923">
          <cell r="C4923">
            <v>0.4084584</v>
          </cell>
        </row>
        <row r="4924">
          <cell r="C4924">
            <v>0.41259750000000001</v>
          </cell>
        </row>
        <row r="4925">
          <cell r="C4925">
            <v>0.41673660000000001</v>
          </cell>
        </row>
        <row r="4926">
          <cell r="C4926">
            <v>0.42087570000000002</v>
          </cell>
        </row>
        <row r="4927">
          <cell r="C4927">
            <v>0.42501480000000003</v>
          </cell>
        </row>
        <row r="4928">
          <cell r="C4928">
            <v>0.42915390000000003</v>
          </cell>
        </row>
        <row r="4929">
          <cell r="C4929">
            <v>0.43329300000000004</v>
          </cell>
        </row>
        <row r="4930">
          <cell r="C4930">
            <v>0.43743210000000005</v>
          </cell>
        </row>
        <row r="4931">
          <cell r="C4931">
            <v>0.44157120000000005</v>
          </cell>
        </row>
        <row r="4932">
          <cell r="C4932">
            <v>0.44571030000000006</v>
          </cell>
        </row>
        <row r="4933">
          <cell r="C4933">
            <v>0.44984940000000007</v>
          </cell>
        </row>
        <row r="4934">
          <cell r="C4934">
            <v>0.45398850000000007</v>
          </cell>
        </row>
        <row r="4935">
          <cell r="C4935">
            <v>0.45812760000000008</v>
          </cell>
        </row>
        <row r="4936">
          <cell r="C4936">
            <v>0.46226670000000009</v>
          </cell>
        </row>
        <row r="4937">
          <cell r="C4937">
            <v>0.46640580000000009</v>
          </cell>
        </row>
        <row r="4938">
          <cell r="C4938">
            <v>0.4705449000000001</v>
          </cell>
        </row>
        <row r="4939">
          <cell r="C4939">
            <v>0.47468399999999999</v>
          </cell>
        </row>
        <row r="4940">
          <cell r="C4940">
            <v>0.48205700000000001</v>
          </cell>
        </row>
        <row r="4941">
          <cell r="C4941">
            <v>0.48224525000000001</v>
          </cell>
        </row>
        <row r="4942">
          <cell r="C4942">
            <v>0.48243350000000002</v>
          </cell>
        </row>
        <row r="4943">
          <cell r="C4943">
            <v>0.48262175000000002</v>
          </cell>
        </row>
        <row r="4944">
          <cell r="C4944">
            <v>0.48281000000000002</v>
          </cell>
        </row>
        <row r="4945">
          <cell r="C4945">
            <v>0.48299825000000002</v>
          </cell>
        </row>
        <row r="4946">
          <cell r="C4946">
            <v>0.48318650000000002</v>
          </cell>
        </row>
        <row r="4947">
          <cell r="C4947">
            <v>0.48337475000000002</v>
          </cell>
        </row>
        <row r="4948">
          <cell r="C4948">
            <v>0.48356300000000002</v>
          </cell>
        </row>
        <row r="4949">
          <cell r="C4949">
            <v>0.48375125000000002</v>
          </cell>
        </row>
        <row r="4950">
          <cell r="C4950">
            <v>0.48393950000000002</v>
          </cell>
        </row>
        <row r="4951">
          <cell r="C4951">
            <v>0.48412775000000002</v>
          </cell>
        </row>
        <row r="4952">
          <cell r="C4952">
            <v>0.48431600000000002</v>
          </cell>
        </row>
        <row r="4953">
          <cell r="C4953">
            <v>0.45992</v>
          </cell>
        </row>
        <row r="4954">
          <cell r="C4954">
            <v>0.45817285714285716</v>
          </cell>
        </row>
        <row r="4955">
          <cell r="C4955">
            <v>0.45642571428571432</v>
          </cell>
        </row>
        <row r="4956">
          <cell r="C4956">
            <v>0.45467857142857149</v>
          </cell>
        </row>
        <row r="4957">
          <cell r="C4957">
            <v>0.45293142857142865</v>
          </cell>
        </row>
        <row r="4958">
          <cell r="C4958">
            <v>0.45118428571428582</v>
          </cell>
        </row>
        <row r="4959">
          <cell r="C4959">
            <v>0.44943714285714298</v>
          </cell>
        </row>
        <row r="4960">
          <cell r="C4960">
            <v>0.44768999999999998</v>
          </cell>
        </row>
        <row r="4961">
          <cell r="C4961">
            <v>0.45706049999999998</v>
          </cell>
        </row>
        <row r="4962">
          <cell r="C4962">
            <v>0.46643099999999998</v>
          </cell>
        </row>
        <row r="4963">
          <cell r="C4963">
            <v>0.46797233333333332</v>
          </cell>
        </row>
        <row r="4964">
          <cell r="C4964">
            <v>0.46951366666666666</v>
          </cell>
        </row>
        <row r="4965">
          <cell r="C4965">
            <v>0.471055</v>
          </cell>
        </row>
        <row r="4966">
          <cell r="C4966">
            <v>0.46934327999999997</v>
          </cell>
        </row>
        <row r="4967">
          <cell r="C4967">
            <v>0.46763155999999995</v>
          </cell>
        </row>
        <row r="4968">
          <cell r="C4968">
            <v>0.46591983999999992</v>
          </cell>
        </row>
        <row r="4969">
          <cell r="C4969">
            <v>0.46420811999999989</v>
          </cell>
        </row>
        <row r="4970">
          <cell r="C4970">
            <v>0.46249639999999986</v>
          </cell>
        </row>
        <row r="4971">
          <cell r="C4971">
            <v>0.46078467999999984</v>
          </cell>
        </row>
        <row r="4972">
          <cell r="C4972">
            <v>0.45907295999999981</v>
          </cell>
        </row>
        <row r="4973">
          <cell r="C4973">
            <v>0.45736123999999978</v>
          </cell>
        </row>
        <row r="4974">
          <cell r="C4974">
            <v>0.45564951999999975</v>
          </cell>
        </row>
        <row r="4975">
          <cell r="C4975">
            <v>0.45393779999999972</v>
          </cell>
        </row>
        <row r="4976">
          <cell r="C4976">
            <v>0.4522260799999997</v>
          </cell>
        </row>
        <row r="4977">
          <cell r="C4977">
            <v>0.45051435999999967</v>
          </cell>
        </row>
        <row r="4978">
          <cell r="C4978">
            <v>0.44880263999999964</v>
          </cell>
        </row>
        <row r="4979">
          <cell r="C4979">
            <v>0.44709091999999961</v>
          </cell>
        </row>
        <row r="4980">
          <cell r="C4980">
            <v>0.44537919999999959</v>
          </cell>
        </row>
        <row r="4981">
          <cell r="C4981">
            <v>0.44366747999999956</v>
          </cell>
        </row>
        <row r="4982">
          <cell r="C4982">
            <v>0.44195575999999953</v>
          </cell>
        </row>
        <row r="4983">
          <cell r="C4983">
            <v>0.4402440399999995</v>
          </cell>
        </row>
        <row r="4984">
          <cell r="C4984">
            <v>0.43853231999999948</v>
          </cell>
        </row>
        <row r="4985">
          <cell r="C4985">
            <v>0.43682059999999945</v>
          </cell>
        </row>
        <row r="4986">
          <cell r="C4986">
            <v>0.43510887999999942</v>
          </cell>
        </row>
        <row r="4987">
          <cell r="C4987">
            <v>0.43339715999999939</v>
          </cell>
        </row>
        <row r="4988">
          <cell r="C4988">
            <v>0.43168543999999937</v>
          </cell>
        </row>
        <row r="4989">
          <cell r="C4989">
            <v>0.42997371999999934</v>
          </cell>
        </row>
        <row r="4990">
          <cell r="C4990">
            <v>0.42826199999999998</v>
          </cell>
        </row>
        <row r="4991">
          <cell r="C4991">
            <v>0.52458099999999996</v>
          </cell>
        </row>
        <row r="4992">
          <cell r="C4992">
            <v>0.499666</v>
          </cell>
        </row>
        <row r="4993">
          <cell r="C4993">
            <v>0.48253750000000001</v>
          </cell>
        </row>
        <row r="4994">
          <cell r="C4994">
            <v>0.46540900000000002</v>
          </cell>
        </row>
        <row r="4995">
          <cell r="C4995">
            <v>0.44828050000000003</v>
          </cell>
        </row>
        <row r="4996">
          <cell r="C4996">
            <v>0.43115199999999998</v>
          </cell>
        </row>
        <row r="4997">
          <cell r="C4997">
            <v>0.42749419999999999</v>
          </cell>
        </row>
        <row r="4998">
          <cell r="C4998">
            <v>0.4238364</v>
          </cell>
        </row>
        <row r="4999">
          <cell r="C4999">
            <v>0.42017860000000001</v>
          </cell>
        </row>
        <row r="5000">
          <cell r="C5000">
            <v>0.41652080000000002</v>
          </cell>
        </row>
        <row r="5001">
          <cell r="C5001">
            <v>0.41286300000000004</v>
          </cell>
        </row>
        <row r="5002">
          <cell r="C5002">
            <v>0.40920520000000005</v>
          </cell>
        </row>
        <row r="5003">
          <cell r="C5003">
            <v>0.40554740000000006</v>
          </cell>
        </row>
        <row r="5004">
          <cell r="C5004">
            <v>0.40188960000000007</v>
          </cell>
        </row>
        <row r="5005">
          <cell r="C5005">
            <v>0.39823180000000008</v>
          </cell>
        </row>
        <row r="5006">
          <cell r="C5006">
            <v>0.39457399999999998</v>
          </cell>
        </row>
        <row r="5007">
          <cell r="C5007">
            <v>0.39482138095238095</v>
          </cell>
        </row>
        <row r="5008">
          <cell r="C5008">
            <v>0.39506876190476192</v>
          </cell>
        </row>
        <row r="5009">
          <cell r="C5009">
            <v>0.39531614285714289</v>
          </cell>
        </row>
        <row r="5010">
          <cell r="C5010">
            <v>0.39556352380952386</v>
          </cell>
        </row>
        <row r="5011">
          <cell r="C5011">
            <v>0.39581090476190484</v>
          </cell>
        </row>
        <row r="5012">
          <cell r="C5012">
            <v>0.39605828571428581</v>
          </cell>
        </row>
        <row r="5013">
          <cell r="C5013">
            <v>0.39630566666666678</v>
          </cell>
        </row>
        <row r="5014">
          <cell r="C5014">
            <v>0.39655304761904775</v>
          </cell>
        </row>
        <row r="5015">
          <cell r="C5015">
            <v>0.39680042857142872</v>
          </cell>
        </row>
        <row r="5016">
          <cell r="C5016">
            <v>0.39704780952380969</v>
          </cell>
        </row>
        <row r="5017">
          <cell r="C5017">
            <v>0.39729519047619066</v>
          </cell>
        </row>
        <row r="5018">
          <cell r="C5018">
            <v>0.39754257142857163</v>
          </cell>
        </row>
        <row r="5019">
          <cell r="C5019">
            <v>0.39778995238095261</v>
          </cell>
        </row>
        <row r="5020">
          <cell r="C5020">
            <v>0.39803733333333358</v>
          </cell>
        </row>
        <row r="5021">
          <cell r="C5021">
            <v>0.39828471428571455</v>
          </cell>
        </row>
        <row r="5022">
          <cell r="C5022">
            <v>0.39853209523809552</v>
          </cell>
        </row>
        <row r="5023">
          <cell r="C5023">
            <v>0.39877947619047649</v>
          </cell>
        </row>
        <row r="5024">
          <cell r="C5024">
            <v>0.39902685714285746</v>
          </cell>
        </row>
        <row r="5025">
          <cell r="C5025">
            <v>0.39927423809523843</v>
          </cell>
        </row>
        <row r="5026">
          <cell r="C5026">
            <v>0.3995216190476194</v>
          </cell>
        </row>
        <row r="5027">
          <cell r="C5027">
            <v>0.39976899999999999</v>
          </cell>
        </row>
        <row r="5028">
          <cell r="C5028">
            <v>0.388681</v>
          </cell>
        </row>
        <row r="5029">
          <cell r="C5029">
            <v>0.36385699999999999</v>
          </cell>
        </row>
        <row r="5030">
          <cell r="C5030">
            <v>0.35164249999999997</v>
          </cell>
        </row>
        <row r="5031">
          <cell r="C5031">
            <v>0.33942800000000001</v>
          </cell>
        </row>
        <row r="5032">
          <cell r="C5032">
            <v>0.412769</v>
          </cell>
        </row>
        <row r="5033">
          <cell r="C5033">
            <v>0.40791327777777775</v>
          </cell>
        </row>
        <row r="5034">
          <cell r="C5034">
            <v>0.4030575555555555</v>
          </cell>
        </row>
        <row r="5035">
          <cell r="C5035">
            <v>0.39820183333333325</v>
          </cell>
        </row>
        <row r="5036">
          <cell r="C5036">
            <v>0.39334611111111101</v>
          </cell>
        </row>
        <row r="5037">
          <cell r="C5037">
            <v>0.38849038888888876</v>
          </cell>
        </row>
        <row r="5038">
          <cell r="C5038">
            <v>0.38363466666666651</v>
          </cell>
        </row>
        <row r="5039">
          <cell r="C5039">
            <v>0.37877894444444427</v>
          </cell>
        </row>
        <row r="5040">
          <cell r="C5040">
            <v>0.37392322222222202</v>
          </cell>
        </row>
        <row r="5041">
          <cell r="C5041">
            <v>0.36906749999999977</v>
          </cell>
        </row>
        <row r="5042">
          <cell r="C5042">
            <v>0.36421177777777752</v>
          </cell>
        </row>
        <row r="5043">
          <cell r="C5043">
            <v>0.35935605555555528</v>
          </cell>
        </row>
        <row r="5044">
          <cell r="C5044">
            <v>0.35450033333333303</v>
          </cell>
        </row>
        <row r="5045">
          <cell r="C5045">
            <v>0.34964461111111078</v>
          </cell>
        </row>
        <row r="5046">
          <cell r="C5046">
            <v>0.34478888888888853</v>
          </cell>
        </row>
        <row r="5047">
          <cell r="C5047">
            <v>0.33993316666666629</v>
          </cell>
        </row>
        <row r="5048">
          <cell r="C5048">
            <v>0.33507744444444404</v>
          </cell>
        </row>
        <row r="5049">
          <cell r="C5049">
            <v>0.33022172222222179</v>
          </cell>
        </row>
        <row r="5050">
          <cell r="C5050">
            <v>0.32536599999999999</v>
          </cell>
        </row>
        <row r="5051">
          <cell r="C5051">
            <v>0.30072199999999999</v>
          </cell>
        </row>
        <row r="5052">
          <cell r="C5052">
            <v>0.30495149999999999</v>
          </cell>
        </row>
        <row r="5053">
          <cell r="C5053">
            <v>0.30918099999999998</v>
          </cell>
        </row>
        <row r="5054">
          <cell r="C5054">
            <v>0.30552999999999997</v>
          </cell>
        </row>
        <row r="5055">
          <cell r="C5055">
            <v>0.30187899999999995</v>
          </cell>
        </row>
        <row r="5056">
          <cell r="C5056">
            <v>0.29822799999999994</v>
          </cell>
        </row>
        <row r="5057">
          <cell r="C5057">
            <v>0.29457699999999992</v>
          </cell>
        </row>
        <row r="5058">
          <cell r="C5058">
            <v>0.29092599999999991</v>
          </cell>
        </row>
        <row r="5059">
          <cell r="C5059">
            <v>0.28727499999999989</v>
          </cell>
        </row>
        <row r="5060">
          <cell r="C5060">
            <v>0.28362399999999999</v>
          </cell>
        </row>
        <row r="5061">
          <cell r="C5061">
            <v>0.29041249999999996</v>
          </cell>
        </row>
        <row r="5062">
          <cell r="C5062">
            <v>0.29720099999999994</v>
          </cell>
        </row>
        <row r="5063">
          <cell r="C5063">
            <v>0.30398949999999991</v>
          </cell>
        </row>
        <row r="5064">
          <cell r="C5064">
            <v>0.310778</v>
          </cell>
        </row>
        <row r="5065">
          <cell r="C5065">
            <v>0.30606976923076923</v>
          </cell>
        </row>
        <row r="5066">
          <cell r="C5066">
            <v>0.30136153846153846</v>
          </cell>
        </row>
        <row r="5067">
          <cell r="C5067">
            <v>0.29665330769230769</v>
          </cell>
        </row>
        <row r="5068">
          <cell r="C5068">
            <v>0.29194507692307692</v>
          </cell>
        </row>
        <row r="5069">
          <cell r="C5069">
            <v>0.28723684615384615</v>
          </cell>
        </row>
        <row r="5070">
          <cell r="C5070">
            <v>0.28252861538461538</v>
          </cell>
        </row>
        <row r="5071">
          <cell r="C5071">
            <v>0.27782038461538461</v>
          </cell>
        </row>
        <row r="5072">
          <cell r="C5072">
            <v>0.27311215384615384</v>
          </cell>
        </row>
        <row r="5073">
          <cell r="C5073">
            <v>0.26840392307692307</v>
          </cell>
        </row>
        <row r="5074">
          <cell r="C5074">
            <v>0.2636956923076923</v>
          </cell>
        </row>
        <row r="5075">
          <cell r="C5075">
            <v>0.25898746153846153</v>
          </cell>
        </row>
        <row r="5076">
          <cell r="C5076">
            <v>0.25427923076923076</v>
          </cell>
        </row>
        <row r="5077">
          <cell r="C5077">
            <v>0.24957099999999999</v>
          </cell>
        </row>
        <row r="5078">
          <cell r="C5078">
            <v>0.26508033333333331</v>
          </cell>
        </row>
        <row r="5079">
          <cell r="C5079">
            <v>0.28058966666666663</v>
          </cell>
        </row>
        <row r="5080">
          <cell r="C5080">
            <v>0.296099</v>
          </cell>
        </row>
        <row r="5081">
          <cell r="C5081">
            <v>0.28217100000000001</v>
          </cell>
        </row>
        <row r="5082">
          <cell r="C5082">
            <v>0.26824300000000001</v>
          </cell>
        </row>
        <row r="5083">
          <cell r="C5083">
            <v>0.25773200000000002</v>
          </cell>
        </row>
        <row r="5084">
          <cell r="C5084">
            <v>0.24722100000000002</v>
          </cell>
        </row>
        <row r="5085">
          <cell r="C5085">
            <v>0.23671</v>
          </cell>
        </row>
        <row r="5086">
          <cell r="C5086">
            <v>0.2477915</v>
          </cell>
        </row>
        <row r="5087">
          <cell r="C5087">
            <v>0.25887300000000002</v>
          </cell>
        </row>
        <row r="5088">
          <cell r="C5088">
            <v>0.26995450000000004</v>
          </cell>
        </row>
        <row r="5089">
          <cell r="C5089">
            <v>0.28103600000000001</v>
          </cell>
        </row>
        <row r="5090">
          <cell r="C5090">
            <v>0.28016340000000001</v>
          </cell>
        </row>
        <row r="5091">
          <cell r="C5091">
            <v>0.27929080000000001</v>
          </cell>
        </row>
        <row r="5092">
          <cell r="C5092">
            <v>0.2784182</v>
          </cell>
        </row>
        <row r="5093">
          <cell r="C5093">
            <v>0.2775456</v>
          </cell>
        </row>
        <row r="5094">
          <cell r="C5094">
            <v>0.276673</v>
          </cell>
        </row>
        <row r="5095">
          <cell r="C5095">
            <v>0.2758004</v>
          </cell>
        </row>
        <row r="5096">
          <cell r="C5096">
            <v>0.2749278</v>
          </cell>
        </row>
        <row r="5097">
          <cell r="C5097">
            <v>0.2740552</v>
          </cell>
        </row>
        <row r="5098">
          <cell r="C5098">
            <v>0.2731826</v>
          </cell>
        </row>
        <row r="5099">
          <cell r="C5099">
            <v>0.27231</v>
          </cell>
        </row>
        <row r="5100">
          <cell r="C5100">
            <v>0.27264790909090908</v>
          </cell>
        </row>
        <row r="5101">
          <cell r="C5101">
            <v>0.27298581818181816</v>
          </cell>
        </row>
        <row r="5102">
          <cell r="C5102">
            <v>0.27332372727272725</v>
          </cell>
        </row>
        <row r="5103">
          <cell r="C5103">
            <v>0.27366163636363633</v>
          </cell>
        </row>
        <row r="5104">
          <cell r="C5104">
            <v>0.27399954545454541</v>
          </cell>
        </row>
        <row r="5105">
          <cell r="C5105">
            <v>0.2743374545454545</v>
          </cell>
        </row>
        <row r="5106">
          <cell r="C5106">
            <v>0.27467536363636358</v>
          </cell>
        </row>
        <row r="5107">
          <cell r="C5107">
            <v>0.27501327272727266</v>
          </cell>
        </row>
        <row r="5108">
          <cell r="C5108">
            <v>0.27535118181818174</v>
          </cell>
        </row>
        <row r="5109">
          <cell r="C5109">
            <v>0.27568909090909083</v>
          </cell>
        </row>
        <row r="5110">
          <cell r="C5110">
            <v>0.27602700000000002</v>
          </cell>
        </row>
        <row r="5111">
          <cell r="C5111">
            <v>0.2866185</v>
          </cell>
        </row>
        <row r="5112">
          <cell r="C5112">
            <v>0.29720999999999997</v>
          </cell>
        </row>
        <row r="5113">
          <cell r="C5113">
            <v>0.28738579999999997</v>
          </cell>
        </row>
        <row r="5114">
          <cell r="C5114">
            <v>0.27756159999999996</v>
          </cell>
        </row>
        <row r="5115">
          <cell r="C5115">
            <v>0.26773739999999996</v>
          </cell>
        </row>
        <row r="5116">
          <cell r="C5116">
            <v>0.25791319999999995</v>
          </cell>
        </row>
        <row r="5117">
          <cell r="C5117">
            <v>0.248089</v>
          </cell>
        </row>
        <row r="5118">
          <cell r="C5118">
            <v>0.27283950000000001</v>
          </cell>
        </row>
        <row r="5119">
          <cell r="C5119">
            <v>0.29759000000000002</v>
          </cell>
        </row>
        <row r="5120">
          <cell r="C5120">
            <v>0.28578133333333333</v>
          </cell>
        </row>
        <row r="5121">
          <cell r="C5121">
            <v>0.27397266666666664</v>
          </cell>
        </row>
        <row r="5122">
          <cell r="C5122">
            <v>0.26216399999999995</v>
          </cell>
        </row>
        <row r="5123">
          <cell r="C5123">
            <v>0.25035533333333326</v>
          </cell>
        </row>
        <row r="5124">
          <cell r="C5124">
            <v>0.2385466666666666</v>
          </cell>
        </row>
        <row r="5125">
          <cell r="C5125">
            <v>0.226738</v>
          </cell>
        </row>
        <row r="5126">
          <cell r="C5126">
            <v>0.22711753333333332</v>
          </cell>
        </row>
        <row r="5127">
          <cell r="C5127">
            <v>0.22749706666666664</v>
          </cell>
        </row>
        <row r="5128">
          <cell r="C5128">
            <v>0.22787659999999996</v>
          </cell>
        </row>
        <row r="5129">
          <cell r="C5129">
            <v>0.22825613333333328</v>
          </cell>
        </row>
        <row r="5130">
          <cell r="C5130">
            <v>0.2286356666666666</v>
          </cell>
        </row>
        <row r="5131">
          <cell r="C5131">
            <v>0.22901519999999992</v>
          </cell>
        </row>
        <row r="5132">
          <cell r="C5132">
            <v>0.22939473333333324</v>
          </cell>
        </row>
        <row r="5133">
          <cell r="C5133">
            <v>0.22977426666666656</v>
          </cell>
        </row>
        <row r="5134">
          <cell r="C5134">
            <v>0.23015379999999988</v>
          </cell>
        </row>
        <row r="5135">
          <cell r="C5135">
            <v>0.2305333333333332</v>
          </cell>
        </row>
        <row r="5136">
          <cell r="C5136">
            <v>0.23091286666666652</v>
          </cell>
        </row>
        <row r="5137">
          <cell r="C5137">
            <v>0.23129239999999984</v>
          </cell>
        </row>
        <row r="5138">
          <cell r="C5138">
            <v>0.23167193333333316</v>
          </cell>
        </row>
        <row r="5139">
          <cell r="C5139">
            <v>0.23205146666666648</v>
          </cell>
        </row>
        <row r="5140">
          <cell r="C5140">
            <v>0.232431</v>
          </cell>
        </row>
        <row r="5141">
          <cell r="C5141">
            <v>0.24825724999999998</v>
          </cell>
        </row>
        <row r="5142">
          <cell r="C5142">
            <v>0.26408349999999997</v>
          </cell>
        </row>
        <row r="5143">
          <cell r="C5143">
            <v>0.27990974999999996</v>
          </cell>
        </row>
        <row r="5144">
          <cell r="C5144">
            <v>0.295736</v>
          </cell>
        </row>
        <row r="5145">
          <cell r="C5145">
            <v>0.276256</v>
          </cell>
        </row>
        <row r="5146">
          <cell r="C5146">
            <v>0.256776</v>
          </cell>
        </row>
        <row r="5147">
          <cell r="C5147">
            <v>0.26292900000000002</v>
          </cell>
        </row>
        <row r="5148">
          <cell r="C5148">
            <v>0.26908200000000004</v>
          </cell>
        </row>
        <row r="5149">
          <cell r="C5149">
            <v>0.27523500000000006</v>
          </cell>
        </row>
        <row r="5150">
          <cell r="C5150">
            <v>0.28138800000000008</v>
          </cell>
        </row>
        <row r="5151">
          <cell r="C5151">
            <v>0.2875410000000001</v>
          </cell>
        </row>
        <row r="5152">
          <cell r="C5152">
            <v>0.29369400000000012</v>
          </cell>
        </row>
        <row r="5153">
          <cell r="C5153">
            <v>0.29984699999999997</v>
          </cell>
        </row>
        <row r="5154">
          <cell r="C5154">
            <v>0.29743624999999996</v>
          </cell>
        </row>
        <row r="5155">
          <cell r="C5155">
            <v>0.29502549999999994</v>
          </cell>
        </row>
        <row r="5156">
          <cell r="C5156">
            <v>0.29261474999999992</v>
          </cell>
        </row>
        <row r="5157">
          <cell r="C5157">
            <v>0.29020399999999991</v>
          </cell>
        </row>
        <row r="5158">
          <cell r="C5158">
            <v>0.28779324999999989</v>
          </cell>
        </row>
        <row r="5159">
          <cell r="C5159">
            <v>0.28538249999999987</v>
          </cell>
        </row>
        <row r="5160">
          <cell r="C5160">
            <v>0.28297174999999986</v>
          </cell>
        </row>
        <row r="5161">
          <cell r="C5161">
            <v>0.28056099999999984</v>
          </cell>
        </row>
        <row r="5162">
          <cell r="C5162">
            <v>0.27815024999999982</v>
          </cell>
        </row>
        <row r="5163">
          <cell r="C5163">
            <v>0.2757394999999998</v>
          </cell>
        </row>
        <row r="5164">
          <cell r="C5164">
            <v>0.27332874999999979</v>
          </cell>
        </row>
        <row r="5165">
          <cell r="C5165">
            <v>0.27091799999999977</v>
          </cell>
        </row>
        <row r="5166">
          <cell r="C5166">
            <v>0.26850724999999975</v>
          </cell>
        </row>
        <row r="5167">
          <cell r="C5167">
            <v>0.26609649999999974</v>
          </cell>
        </row>
        <row r="5168">
          <cell r="C5168">
            <v>0.26368574999999972</v>
          </cell>
        </row>
        <row r="5169">
          <cell r="C5169">
            <v>0.2612749999999997</v>
          </cell>
        </row>
        <row r="5170">
          <cell r="C5170">
            <v>0.25886424999999968</v>
          </cell>
        </row>
        <row r="5171">
          <cell r="C5171">
            <v>0.25645349999999967</v>
          </cell>
        </row>
        <row r="5172">
          <cell r="C5172">
            <v>0.25404274999999965</v>
          </cell>
        </row>
        <row r="5173">
          <cell r="C5173">
            <v>0.25163199999999963</v>
          </cell>
        </row>
        <row r="5174">
          <cell r="C5174">
            <v>0.24922124999999964</v>
          </cell>
        </row>
        <row r="5175">
          <cell r="C5175">
            <v>0.24681049999999966</v>
          </cell>
        </row>
        <row r="5176">
          <cell r="C5176">
            <v>0.24439974999999967</v>
          </cell>
        </row>
        <row r="5177">
          <cell r="C5177">
            <v>0.24198900000000001</v>
          </cell>
        </row>
        <row r="5178">
          <cell r="C5178">
            <v>0.24187173333333334</v>
          </cell>
        </row>
        <row r="5179">
          <cell r="C5179">
            <v>0.24175446666666667</v>
          </cell>
        </row>
        <row r="5180">
          <cell r="C5180">
            <v>0.2416372</v>
          </cell>
        </row>
        <row r="5181">
          <cell r="C5181">
            <v>0.24151993333333333</v>
          </cell>
        </row>
        <row r="5182">
          <cell r="C5182">
            <v>0.24140266666666665</v>
          </cell>
        </row>
        <row r="5183">
          <cell r="C5183">
            <v>0.24128539999999998</v>
          </cell>
        </row>
        <row r="5184">
          <cell r="C5184">
            <v>0.24116813333333331</v>
          </cell>
        </row>
        <row r="5185">
          <cell r="C5185">
            <v>0.24105086666666664</v>
          </cell>
        </row>
        <row r="5186">
          <cell r="C5186">
            <v>0.24093359999999997</v>
          </cell>
        </row>
        <row r="5187">
          <cell r="C5187">
            <v>0.2408163333333333</v>
          </cell>
        </row>
        <row r="5188">
          <cell r="C5188">
            <v>0.24069906666666663</v>
          </cell>
        </row>
        <row r="5189">
          <cell r="C5189">
            <v>0.24058179999999996</v>
          </cell>
        </row>
        <row r="5190">
          <cell r="C5190">
            <v>0.24046453333333329</v>
          </cell>
        </row>
        <row r="5191">
          <cell r="C5191">
            <v>0.24034726666666661</v>
          </cell>
        </row>
        <row r="5192">
          <cell r="C5192">
            <v>0.24023</v>
          </cell>
        </row>
        <row r="5193">
          <cell r="C5193">
            <v>0.25744066666666665</v>
          </cell>
        </row>
        <row r="5194">
          <cell r="C5194">
            <v>0.2746513333333333</v>
          </cell>
        </row>
        <row r="5195">
          <cell r="C5195">
            <v>0.29186200000000001</v>
          </cell>
        </row>
        <row r="5196">
          <cell r="C5196">
            <v>0.29379384210526316</v>
          </cell>
        </row>
        <row r="5197">
          <cell r="C5197">
            <v>0.29572568421052631</v>
          </cell>
        </row>
        <row r="5198">
          <cell r="C5198">
            <v>0.29765752631578946</v>
          </cell>
        </row>
        <row r="5199">
          <cell r="C5199">
            <v>0.2995893684210526</v>
          </cell>
        </row>
        <row r="5200">
          <cell r="C5200">
            <v>0.30152121052631575</v>
          </cell>
        </row>
        <row r="5201">
          <cell r="C5201">
            <v>0.3034530526315789</v>
          </cell>
        </row>
        <row r="5202">
          <cell r="C5202">
            <v>0.30538489473684205</v>
          </cell>
        </row>
        <row r="5203">
          <cell r="C5203">
            <v>0.3073167368421052</v>
          </cell>
        </row>
        <row r="5204">
          <cell r="C5204">
            <v>0.30924857894736835</v>
          </cell>
        </row>
        <row r="5205">
          <cell r="C5205">
            <v>0.3111804210526315</v>
          </cell>
        </row>
        <row r="5206">
          <cell r="C5206">
            <v>0.31311226315789464</v>
          </cell>
        </row>
        <row r="5207">
          <cell r="C5207">
            <v>0.31504410526315779</v>
          </cell>
        </row>
        <row r="5208">
          <cell r="C5208">
            <v>0.31697594736842094</v>
          </cell>
        </row>
        <row r="5209">
          <cell r="C5209">
            <v>0.31890778947368409</v>
          </cell>
        </row>
        <row r="5210">
          <cell r="C5210">
            <v>0.32083963157894724</v>
          </cell>
        </row>
        <row r="5211">
          <cell r="C5211">
            <v>0.32277147368421039</v>
          </cell>
        </row>
        <row r="5212">
          <cell r="C5212">
            <v>0.32470331578947353</v>
          </cell>
        </row>
        <row r="5213">
          <cell r="C5213">
            <v>0.32663515789473668</v>
          </cell>
        </row>
        <row r="5214">
          <cell r="C5214">
            <v>0.328567</v>
          </cell>
        </row>
        <row r="5215">
          <cell r="C5215">
            <v>0.32845449999999998</v>
          </cell>
        </row>
        <row r="5216">
          <cell r="C5216">
            <v>0.32834199999999997</v>
          </cell>
        </row>
        <row r="5217">
          <cell r="C5217">
            <v>0.32822949999999995</v>
          </cell>
        </row>
        <row r="5218">
          <cell r="C5218">
            <v>0.32811699999999999</v>
          </cell>
        </row>
        <row r="5219">
          <cell r="C5219">
            <v>0.33314869999999996</v>
          </cell>
        </row>
        <row r="5220">
          <cell r="C5220">
            <v>0.33818039999999994</v>
          </cell>
        </row>
        <row r="5221">
          <cell r="C5221">
            <v>0.34321209999999991</v>
          </cell>
        </row>
        <row r="5222">
          <cell r="C5222">
            <v>0.34824379999999988</v>
          </cell>
        </row>
        <row r="5223">
          <cell r="C5223">
            <v>0.35327549999999985</v>
          </cell>
        </row>
        <row r="5224">
          <cell r="C5224">
            <v>0.35830719999999983</v>
          </cell>
        </row>
        <row r="5225">
          <cell r="C5225">
            <v>0.3633388999999998</v>
          </cell>
        </row>
        <row r="5226">
          <cell r="C5226">
            <v>0.36837059999999977</v>
          </cell>
        </row>
        <row r="5227">
          <cell r="C5227">
            <v>0.37340229999999974</v>
          </cell>
        </row>
        <row r="5228">
          <cell r="C5228">
            <v>0.37843399999999999</v>
          </cell>
        </row>
        <row r="5229">
          <cell r="C5229">
            <v>0.36485400000000001</v>
          </cell>
        </row>
        <row r="5230">
          <cell r="C5230">
            <v>0.35127399999999998</v>
          </cell>
        </row>
        <row r="5231">
          <cell r="C5231">
            <v>0.34826800000000002</v>
          </cell>
        </row>
        <row r="5232">
          <cell r="C5232">
            <v>0.34526200000000001</v>
          </cell>
        </row>
        <row r="5233">
          <cell r="C5233">
            <v>0.35259125000000002</v>
          </cell>
        </row>
        <row r="5234">
          <cell r="C5234">
            <v>0.35992050000000003</v>
          </cell>
        </row>
        <row r="5235">
          <cell r="C5235">
            <v>0.36724975000000004</v>
          </cell>
        </row>
        <row r="5236">
          <cell r="C5236">
            <v>0.374579</v>
          </cell>
        </row>
        <row r="5237">
          <cell r="C5237">
            <v>0.37622169999999999</v>
          </cell>
        </row>
        <row r="5238">
          <cell r="C5238">
            <v>0.37786439999999999</v>
          </cell>
        </row>
        <row r="5239">
          <cell r="C5239">
            <v>0.37950709999999999</v>
          </cell>
        </row>
        <row r="5240">
          <cell r="C5240">
            <v>0.38114979999999998</v>
          </cell>
        </row>
        <row r="5241">
          <cell r="C5241">
            <v>0.38279249999999998</v>
          </cell>
        </row>
        <row r="5242">
          <cell r="C5242">
            <v>0.38443519999999998</v>
          </cell>
        </row>
        <row r="5243">
          <cell r="C5243">
            <v>0.38607789999999997</v>
          </cell>
        </row>
        <row r="5244">
          <cell r="C5244">
            <v>0.38772059999999997</v>
          </cell>
        </row>
        <row r="5245">
          <cell r="C5245">
            <v>0.38936329999999997</v>
          </cell>
        </row>
        <row r="5246">
          <cell r="C5246">
            <v>0.39100600000000002</v>
          </cell>
        </row>
        <row r="5247">
          <cell r="C5247">
            <v>0.3860865</v>
          </cell>
        </row>
        <row r="5248">
          <cell r="C5248">
            <v>0.38116699999999998</v>
          </cell>
        </row>
        <row r="5249">
          <cell r="C5249">
            <v>0.38122049999999996</v>
          </cell>
        </row>
        <row r="5250">
          <cell r="C5250">
            <v>0.38127399999999995</v>
          </cell>
        </row>
        <row r="5251">
          <cell r="C5251">
            <v>0.38132749999999993</v>
          </cell>
        </row>
        <row r="5252">
          <cell r="C5252">
            <v>0.38138099999999991</v>
          </cell>
        </row>
        <row r="5253">
          <cell r="C5253">
            <v>0.3814344999999999</v>
          </cell>
        </row>
        <row r="5254">
          <cell r="C5254">
            <v>0.38148799999999988</v>
          </cell>
        </row>
        <row r="5255">
          <cell r="C5255">
            <v>0.38154149999999987</v>
          </cell>
        </row>
        <row r="5256">
          <cell r="C5256">
            <v>0.38159500000000002</v>
          </cell>
        </row>
        <row r="5257">
          <cell r="C5257">
            <v>0.38457733333333333</v>
          </cell>
        </row>
        <row r="5258">
          <cell r="C5258">
            <v>0.38755966666666664</v>
          </cell>
        </row>
        <row r="5259">
          <cell r="C5259">
            <v>0.390542</v>
          </cell>
        </row>
        <row r="5260">
          <cell r="C5260">
            <v>0.39112466666666668</v>
          </cell>
        </row>
        <row r="5261">
          <cell r="C5261">
            <v>0.39170733333333335</v>
          </cell>
        </row>
        <row r="5262">
          <cell r="C5262">
            <v>0.39229000000000003</v>
          </cell>
        </row>
        <row r="5263">
          <cell r="C5263">
            <v>0.38960700000000004</v>
          </cell>
        </row>
        <row r="5264">
          <cell r="C5264">
            <v>0.38692399999999999</v>
          </cell>
        </row>
        <row r="5265">
          <cell r="C5265">
            <v>0.39220575000000002</v>
          </cell>
        </row>
        <row r="5266">
          <cell r="C5266">
            <v>0.39748749999999999</v>
          </cell>
        </row>
        <row r="5267">
          <cell r="C5267">
            <v>0.40276924999999997</v>
          </cell>
        </row>
        <row r="5268">
          <cell r="C5268">
            <v>0.408051</v>
          </cell>
        </row>
        <row r="5269">
          <cell r="C5269">
            <v>0.39648499999999998</v>
          </cell>
        </row>
        <row r="5270">
          <cell r="C5270">
            <v>0.38789649999999998</v>
          </cell>
        </row>
        <row r="5271">
          <cell r="C5271">
            <v>0.37930799999999998</v>
          </cell>
        </row>
        <row r="5272">
          <cell r="C5272">
            <v>0.38489119999999999</v>
          </cell>
        </row>
        <row r="5273">
          <cell r="C5273">
            <v>0.3904744</v>
          </cell>
        </row>
        <row r="5274">
          <cell r="C5274">
            <v>0.39605760000000001</v>
          </cell>
        </row>
        <row r="5275">
          <cell r="C5275">
            <v>0.40164080000000002</v>
          </cell>
        </row>
        <row r="5276">
          <cell r="C5276">
            <v>0.40722399999999997</v>
          </cell>
        </row>
        <row r="5277">
          <cell r="C5277">
            <v>0.412742</v>
          </cell>
        </row>
        <row r="5278">
          <cell r="C5278">
            <v>0.43009225000000001</v>
          </cell>
        </row>
        <row r="5279">
          <cell r="C5279">
            <v>0.44744250000000002</v>
          </cell>
        </row>
        <row r="5280">
          <cell r="C5280">
            <v>0.46479275000000003</v>
          </cell>
        </row>
        <row r="5281">
          <cell r="C5281">
            <v>0.48214299999999999</v>
          </cell>
        </row>
        <row r="5282">
          <cell r="C5282">
            <v>0.385851</v>
          </cell>
        </row>
        <row r="5283">
          <cell r="C5283">
            <v>0.42449999999999999</v>
          </cell>
        </row>
        <row r="5284">
          <cell r="C5284">
            <v>0.40532449999999998</v>
          </cell>
        </row>
        <row r="5285">
          <cell r="C5285">
            <v>0.38614900000000002</v>
          </cell>
        </row>
        <row r="5286">
          <cell r="C5286">
            <v>0.38602228571428571</v>
          </cell>
        </row>
        <row r="5287">
          <cell r="C5287">
            <v>0.38589557142857139</v>
          </cell>
        </row>
        <row r="5288">
          <cell r="C5288">
            <v>0.38576885714285708</v>
          </cell>
        </row>
        <row r="5289">
          <cell r="C5289">
            <v>0.38564214285714277</v>
          </cell>
        </row>
        <row r="5290">
          <cell r="C5290">
            <v>0.38551542857142845</v>
          </cell>
        </row>
        <row r="5291">
          <cell r="C5291">
            <v>0.38538871428571414</v>
          </cell>
        </row>
        <row r="5292">
          <cell r="C5292">
            <v>0.38526199999999999</v>
          </cell>
        </row>
        <row r="5293">
          <cell r="C5293">
            <v>0.38452149999999996</v>
          </cell>
        </row>
        <row r="5294">
          <cell r="C5294">
            <v>0.38378099999999998</v>
          </cell>
        </row>
        <row r="5295">
          <cell r="C5295">
            <v>0.37917999999999996</v>
          </cell>
        </row>
        <row r="5296">
          <cell r="C5296">
            <v>0.374579</v>
          </cell>
        </row>
        <row r="5297">
          <cell r="C5297">
            <v>0.38228000000000001</v>
          </cell>
        </row>
        <row r="5298">
          <cell r="C5298">
            <v>0.38998100000000002</v>
          </cell>
        </row>
        <row r="5299">
          <cell r="C5299">
            <v>0.426456</v>
          </cell>
        </row>
        <row r="5300">
          <cell r="C5300">
            <v>0.40705999999999998</v>
          </cell>
        </row>
        <row r="5301">
          <cell r="C5301">
            <v>0.41190499999999997</v>
          </cell>
        </row>
        <row r="5302">
          <cell r="C5302">
            <v>0.41674999999999995</v>
          </cell>
        </row>
        <row r="5303">
          <cell r="C5303">
            <v>0.42159499999999994</v>
          </cell>
        </row>
        <row r="5304">
          <cell r="C5304">
            <v>0.42643999999999993</v>
          </cell>
        </row>
        <row r="5305">
          <cell r="C5305">
            <v>0.43128499999999992</v>
          </cell>
        </row>
        <row r="5306">
          <cell r="C5306">
            <v>0.43613000000000002</v>
          </cell>
        </row>
        <row r="5307">
          <cell r="C5307">
            <v>0.43092033333333335</v>
          </cell>
        </row>
        <row r="5308">
          <cell r="C5308">
            <v>0.42571066666666668</v>
          </cell>
        </row>
        <row r="5309">
          <cell r="C5309">
            <v>0.42050100000000001</v>
          </cell>
        </row>
        <row r="5310">
          <cell r="C5310">
            <v>0.41751280000000002</v>
          </cell>
        </row>
        <row r="5311">
          <cell r="C5311">
            <v>0.41452460000000002</v>
          </cell>
        </row>
        <row r="5312">
          <cell r="C5312">
            <v>0.41153640000000002</v>
          </cell>
        </row>
        <row r="5313">
          <cell r="C5313">
            <v>0.40854820000000003</v>
          </cell>
        </row>
        <row r="5314">
          <cell r="C5314">
            <v>0.40555999999999998</v>
          </cell>
        </row>
        <row r="5315">
          <cell r="C5315">
            <v>0.402283</v>
          </cell>
        </row>
        <row r="5316">
          <cell r="C5316">
            <v>0.40083281818181821</v>
          </cell>
        </row>
        <row r="5317">
          <cell r="C5317">
            <v>0.39938263636363641</v>
          </cell>
        </row>
        <row r="5318">
          <cell r="C5318">
            <v>0.39793245454545462</v>
          </cell>
        </row>
        <row r="5319">
          <cell r="C5319">
            <v>0.39648227272727282</v>
          </cell>
        </row>
        <row r="5320">
          <cell r="C5320">
            <v>0.39503209090909103</v>
          </cell>
        </row>
        <row r="5321">
          <cell r="C5321">
            <v>0.39358190909090923</v>
          </cell>
        </row>
        <row r="5322">
          <cell r="C5322">
            <v>0.39213172727272744</v>
          </cell>
        </row>
        <row r="5323">
          <cell r="C5323">
            <v>0.39068154545454564</v>
          </cell>
        </row>
        <row r="5324">
          <cell r="C5324">
            <v>0.38923136363636385</v>
          </cell>
        </row>
        <row r="5325">
          <cell r="C5325">
            <v>0.38778118181818205</v>
          </cell>
        </row>
        <row r="5326">
          <cell r="C5326">
            <v>0.38633099999999998</v>
          </cell>
        </row>
        <row r="5327">
          <cell r="C5327">
            <v>0.38258674999999998</v>
          </cell>
        </row>
        <row r="5328">
          <cell r="C5328">
            <v>0.37884249999999997</v>
          </cell>
        </row>
        <row r="5329">
          <cell r="C5329">
            <v>0.37509824999999997</v>
          </cell>
        </row>
        <row r="5330">
          <cell r="C5330">
            <v>0.37135399999999996</v>
          </cell>
        </row>
        <row r="5331">
          <cell r="C5331">
            <v>0.36760974999999996</v>
          </cell>
        </row>
        <row r="5332">
          <cell r="C5332">
            <v>0.36386549999999995</v>
          </cell>
        </row>
        <row r="5333">
          <cell r="C5333">
            <v>0.36012124999999995</v>
          </cell>
        </row>
        <row r="5334">
          <cell r="C5334">
            <v>0.356377</v>
          </cell>
        </row>
        <row r="5335">
          <cell r="C5335">
            <v>0.35466385714285714</v>
          </cell>
        </row>
        <row r="5336">
          <cell r="C5336">
            <v>0.35295071428571428</v>
          </cell>
        </row>
        <row r="5337">
          <cell r="C5337">
            <v>0.35123757142857143</v>
          </cell>
        </row>
        <row r="5338">
          <cell r="C5338">
            <v>0.34952442857142857</v>
          </cell>
        </row>
        <row r="5339">
          <cell r="C5339">
            <v>0.34781128571428571</v>
          </cell>
        </row>
        <row r="5340">
          <cell r="C5340">
            <v>0.34609814285714285</v>
          </cell>
        </row>
        <row r="5341">
          <cell r="C5341">
            <v>0.344385</v>
          </cell>
        </row>
        <row r="5342">
          <cell r="C5342">
            <v>0.34378035714285715</v>
          </cell>
        </row>
        <row r="5343">
          <cell r="C5343">
            <v>0.34317571428571431</v>
          </cell>
        </row>
        <row r="5344">
          <cell r="C5344">
            <v>0.34257107142857146</v>
          </cell>
        </row>
        <row r="5345">
          <cell r="C5345">
            <v>0.34196642857142862</v>
          </cell>
        </row>
        <row r="5346">
          <cell r="C5346">
            <v>0.34136178571428577</v>
          </cell>
        </row>
        <row r="5347">
          <cell r="C5347">
            <v>0.34075714285714293</v>
          </cell>
        </row>
        <row r="5348">
          <cell r="C5348">
            <v>0.34015250000000008</v>
          </cell>
        </row>
        <row r="5349">
          <cell r="C5349">
            <v>0.33954785714285723</v>
          </cell>
        </row>
        <row r="5350">
          <cell r="C5350">
            <v>0.33894321428571439</v>
          </cell>
        </row>
        <row r="5351">
          <cell r="C5351">
            <v>0.33833857142857154</v>
          </cell>
        </row>
        <row r="5352">
          <cell r="C5352">
            <v>0.3377339285714287</v>
          </cell>
        </row>
        <row r="5353">
          <cell r="C5353">
            <v>0.33712928571428585</v>
          </cell>
        </row>
        <row r="5354">
          <cell r="C5354">
            <v>0.33652464285714301</v>
          </cell>
        </row>
        <row r="5355">
          <cell r="C5355">
            <v>0.33592</v>
          </cell>
        </row>
        <row r="5356">
          <cell r="C5356">
            <v>0.35609099999999999</v>
          </cell>
        </row>
        <row r="5357">
          <cell r="C5357">
            <v>0.37626199999999999</v>
          </cell>
        </row>
        <row r="5358">
          <cell r="C5358">
            <v>0.39643299999999998</v>
          </cell>
        </row>
        <row r="5359">
          <cell r="C5359">
            <v>0.3860635</v>
          </cell>
        </row>
        <row r="5360">
          <cell r="C5360">
            <v>0.37569399999999997</v>
          </cell>
        </row>
        <row r="5361">
          <cell r="C5361">
            <v>0.35997599999999996</v>
          </cell>
        </row>
        <row r="5362">
          <cell r="C5362">
            <v>0.34425800000000001</v>
          </cell>
        </row>
        <row r="5363">
          <cell r="C5363">
            <v>0.34091911111111112</v>
          </cell>
        </row>
        <row r="5364">
          <cell r="C5364">
            <v>0.33758022222222223</v>
          </cell>
        </row>
        <row r="5365">
          <cell r="C5365">
            <v>0.33424133333333333</v>
          </cell>
        </row>
        <row r="5366">
          <cell r="C5366">
            <v>0.33090244444444444</v>
          </cell>
        </row>
        <row r="5367">
          <cell r="C5367">
            <v>0.32756355555555555</v>
          </cell>
        </row>
        <row r="5368">
          <cell r="C5368">
            <v>0.32422466666666666</v>
          </cell>
        </row>
        <row r="5369">
          <cell r="C5369">
            <v>0.32088577777777777</v>
          </cell>
        </row>
        <row r="5370">
          <cell r="C5370">
            <v>0.31754688888888888</v>
          </cell>
        </row>
        <row r="5371">
          <cell r="C5371">
            <v>0.31420799999999999</v>
          </cell>
        </row>
        <row r="5372">
          <cell r="C5372">
            <v>0.30688533333333334</v>
          </cell>
        </row>
        <row r="5373">
          <cell r="C5373">
            <v>0.2995626666666667</v>
          </cell>
        </row>
        <row r="5374">
          <cell r="C5374">
            <v>0.29224</v>
          </cell>
        </row>
        <row r="5375">
          <cell r="C5375">
            <v>0.28975155555555554</v>
          </cell>
        </row>
        <row r="5376">
          <cell r="C5376">
            <v>0.28726311111111108</v>
          </cell>
        </row>
        <row r="5377">
          <cell r="C5377">
            <v>0.28477466666666662</v>
          </cell>
        </row>
        <row r="5378">
          <cell r="C5378">
            <v>0.28228622222222216</v>
          </cell>
        </row>
        <row r="5379">
          <cell r="C5379">
            <v>0.2797977777777777</v>
          </cell>
        </row>
        <row r="5380">
          <cell r="C5380">
            <v>0.27730933333333324</v>
          </cell>
        </row>
        <row r="5381">
          <cell r="C5381">
            <v>0.27482088888888878</v>
          </cell>
        </row>
        <row r="5382">
          <cell r="C5382">
            <v>0.27233244444444432</v>
          </cell>
        </row>
        <row r="5383">
          <cell r="C5383">
            <v>0.26984399999999997</v>
          </cell>
        </row>
        <row r="5384">
          <cell r="C5384">
            <v>0.27229300000000001</v>
          </cell>
        </row>
        <row r="5385">
          <cell r="C5385">
            <v>0.27474199999999999</v>
          </cell>
        </row>
        <row r="5386">
          <cell r="C5386">
            <v>0.28147449999999996</v>
          </cell>
        </row>
        <row r="5387">
          <cell r="C5387">
            <v>0.28820699999999999</v>
          </cell>
        </row>
        <row r="5388">
          <cell r="C5388">
            <v>0.29493950000000002</v>
          </cell>
        </row>
        <row r="5389">
          <cell r="C5389">
            <v>0.301672</v>
          </cell>
        </row>
        <row r="5390">
          <cell r="C5390">
            <v>0.26853700000000003</v>
          </cell>
        </row>
        <row r="5391">
          <cell r="C5391">
            <v>0.26409300000000002</v>
          </cell>
        </row>
        <row r="5392">
          <cell r="C5392">
            <v>0.25964900000000002</v>
          </cell>
        </row>
        <row r="5393">
          <cell r="C5393">
            <v>0.264878</v>
          </cell>
        </row>
        <row r="5394">
          <cell r="C5394">
            <v>0.27010699999999999</v>
          </cell>
        </row>
        <row r="5395">
          <cell r="C5395">
            <v>0.28508899999999998</v>
          </cell>
        </row>
        <row r="5396">
          <cell r="C5396">
            <v>0.28096900000000002</v>
          </cell>
        </row>
        <row r="5397">
          <cell r="C5397">
            <v>0.27146633333333337</v>
          </cell>
        </row>
        <row r="5398">
          <cell r="C5398">
            <v>0.26196366666666671</v>
          </cell>
        </row>
        <row r="5399">
          <cell r="C5399">
            <v>0.25246099999999999</v>
          </cell>
        </row>
        <row r="5400">
          <cell r="C5400">
            <v>0.25321850000000001</v>
          </cell>
        </row>
        <row r="5401">
          <cell r="C5401">
            <v>0.25397599999999998</v>
          </cell>
        </row>
        <row r="5402">
          <cell r="C5402">
            <v>0.25960899999999998</v>
          </cell>
        </row>
        <row r="5403">
          <cell r="C5403">
            <v>0.25575700000000001</v>
          </cell>
        </row>
        <row r="5404">
          <cell r="C5404">
            <v>0.25929420000000003</v>
          </cell>
        </row>
        <row r="5405">
          <cell r="C5405">
            <v>0.26283140000000005</v>
          </cell>
        </row>
        <row r="5406">
          <cell r="C5406">
            <v>0.26636860000000007</v>
          </cell>
        </row>
        <row r="5407">
          <cell r="C5407">
            <v>0.26990580000000008</v>
          </cell>
        </row>
        <row r="5408">
          <cell r="C5408">
            <v>0.238071</v>
          </cell>
        </row>
        <row r="5409">
          <cell r="C5409">
            <v>0.243503</v>
          </cell>
        </row>
        <row r="5410">
          <cell r="C5410">
            <v>0.24893499999999999</v>
          </cell>
        </row>
        <row r="5411">
          <cell r="C5411">
            <v>0.24712399999999998</v>
          </cell>
        </row>
        <row r="5412">
          <cell r="C5412">
            <v>0.24531299999999998</v>
          </cell>
        </row>
        <row r="5413">
          <cell r="C5413">
            <v>0.243502</v>
          </cell>
        </row>
        <row r="5414">
          <cell r="C5414">
            <v>0.28155200000000002</v>
          </cell>
        </row>
        <row r="5415">
          <cell r="C5415">
            <v>0.23288200000000001</v>
          </cell>
        </row>
        <row r="5416">
          <cell r="C5416">
            <v>0.28036699999999998</v>
          </cell>
        </row>
        <row r="5417">
          <cell r="C5417">
            <v>0.232652</v>
          </cell>
        </row>
        <row r="5418">
          <cell r="C5418">
            <v>0.25698199999999999</v>
          </cell>
        </row>
        <row r="5419">
          <cell r="C5419">
            <v>0.24642500000000001</v>
          </cell>
        </row>
        <row r="5420">
          <cell r="C5420">
            <v>0.244648</v>
          </cell>
        </row>
        <row r="5421">
          <cell r="C5421">
            <v>0.23333950000000001</v>
          </cell>
        </row>
        <row r="5422">
          <cell r="C5422">
            <v>0.22203100000000001</v>
          </cell>
        </row>
        <row r="5423">
          <cell r="C5423">
            <v>0.22240100000000002</v>
          </cell>
        </row>
        <row r="5424">
          <cell r="C5424">
            <v>0.222771</v>
          </cell>
        </row>
        <row r="5425">
          <cell r="C5425">
            <v>0.22462199999999999</v>
          </cell>
        </row>
        <row r="5426">
          <cell r="C5426">
            <v>0.22647300000000001</v>
          </cell>
        </row>
        <row r="5427">
          <cell r="C5427">
            <v>0.23221800000000001</v>
          </cell>
        </row>
        <row r="5428">
          <cell r="C5428">
            <v>0.23796300000000001</v>
          </cell>
        </row>
        <row r="5429">
          <cell r="C5429">
            <v>0.22306500000000001</v>
          </cell>
        </row>
        <row r="5430">
          <cell r="C5430">
            <v>0.21997900000000001</v>
          </cell>
        </row>
        <row r="5431">
          <cell r="C5431">
            <v>0.216893</v>
          </cell>
        </row>
        <row r="5432">
          <cell r="C5432">
            <v>0.21730749999999999</v>
          </cell>
        </row>
        <row r="5433">
          <cell r="C5433">
            <v>0.217722</v>
          </cell>
        </row>
        <row r="5434">
          <cell r="C5434">
            <v>0.22815299999999999</v>
          </cell>
        </row>
        <row r="5435">
          <cell r="C5435">
            <v>0.206784</v>
          </cell>
        </row>
        <row r="5436">
          <cell r="C5436">
            <v>0.22558800000000001</v>
          </cell>
        </row>
        <row r="5437">
          <cell r="C5437">
            <v>0.22360400000000002</v>
          </cell>
        </row>
        <row r="5438">
          <cell r="C5438">
            <v>0.22162000000000001</v>
          </cell>
        </row>
        <row r="5439">
          <cell r="C5439">
            <v>0.21441199999999999</v>
          </cell>
        </row>
        <row r="5440">
          <cell r="C5440">
            <v>0.207204</v>
          </cell>
        </row>
        <row r="5441">
          <cell r="C5441">
            <v>0.21356366666666668</v>
          </cell>
        </row>
        <row r="5442">
          <cell r="C5442">
            <v>0.21992333333333336</v>
          </cell>
        </row>
        <row r="5443">
          <cell r="C5443">
            <v>0.22628300000000001</v>
          </cell>
        </row>
        <row r="5444">
          <cell r="C5444">
            <v>0.219801</v>
          </cell>
        </row>
        <row r="5445">
          <cell r="C5445">
            <v>0.22055</v>
          </cell>
        </row>
        <row r="5446">
          <cell r="C5446">
            <v>0.25070199999999998</v>
          </cell>
        </row>
        <row r="5447">
          <cell r="C5447">
            <v>0.21027000000000001</v>
          </cell>
        </row>
        <row r="5448">
          <cell r="C5448">
            <v>0.20757550000000002</v>
          </cell>
        </row>
        <row r="5449">
          <cell r="C5449">
            <v>0.20488100000000001</v>
          </cell>
        </row>
        <row r="5450">
          <cell r="C5450">
            <v>0.22287100000000001</v>
          </cell>
        </row>
        <row r="5451">
          <cell r="C5451">
            <v>0.22534200000000001</v>
          </cell>
        </row>
        <row r="5452">
          <cell r="C5452">
            <v>0.22781300000000002</v>
          </cell>
        </row>
        <row r="5453">
          <cell r="C5453">
            <v>0.23028399999999999</v>
          </cell>
        </row>
        <row r="5454">
          <cell r="C5454">
            <v>0.21496799999999999</v>
          </cell>
        </row>
        <row r="5455">
          <cell r="C5455">
            <v>0.212251</v>
          </cell>
        </row>
        <row r="5456">
          <cell r="C5456">
            <v>0.209534</v>
          </cell>
        </row>
        <row r="5457">
          <cell r="C5457">
            <v>0.22506999999999999</v>
          </cell>
        </row>
        <row r="5458">
          <cell r="C5458">
            <v>0.22068499999999999</v>
          </cell>
        </row>
        <row r="5459">
          <cell r="C5459">
            <v>0.21629999999999999</v>
          </cell>
        </row>
        <row r="5460">
          <cell r="C5460">
            <v>0.21191499999999999</v>
          </cell>
        </row>
        <row r="5461">
          <cell r="C5461">
            <v>0.208286</v>
          </cell>
        </row>
        <row r="5462">
          <cell r="C5462">
            <v>0.23549300000000001</v>
          </cell>
        </row>
        <row r="5463">
          <cell r="C5463">
            <v>0.212251</v>
          </cell>
        </row>
        <row r="5464">
          <cell r="C5464">
            <v>0.25690000000000002</v>
          </cell>
        </row>
        <row r="5465">
          <cell r="C5465">
            <v>0.211899</v>
          </cell>
        </row>
        <row r="5466">
          <cell r="C5466">
            <v>0.23687</v>
          </cell>
        </row>
        <row r="5467">
          <cell r="C5467">
            <v>0.22948649999999998</v>
          </cell>
        </row>
        <row r="5468">
          <cell r="C5468">
            <v>0.22210299999999999</v>
          </cell>
        </row>
        <row r="5469">
          <cell r="C5469">
            <v>0.22478100000000001</v>
          </cell>
        </row>
        <row r="5470">
          <cell r="C5470">
            <v>0.22478100000000001</v>
          </cell>
        </row>
        <row r="5471">
          <cell r="C5471">
            <v>0.22478100000000001</v>
          </cell>
        </row>
        <row r="5472">
          <cell r="C5472">
            <v>0.22089966666666666</v>
          </cell>
        </row>
        <row r="5473">
          <cell r="C5473">
            <v>0.21701833333333331</v>
          </cell>
        </row>
        <row r="5474">
          <cell r="C5474">
            <v>0.21313699999999999</v>
          </cell>
        </row>
        <row r="5475">
          <cell r="C5475">
            <v>0.2143515</v>
          </cell>
        </row>
        <row r="5476">
          <cell r="C5476">
            <v>0.21556600000000001</v>
          </cell>
        </row>
        <row r="5477">
          <cell r="C5477">
            <v>0.20882000000000001</v>
          </cell>
        </row>
        <row r="5478">
          <cell r="C5478">
            <v>0.23900399999999999</v>
          </cell>
        </row>
        <row r="5479">
          <cell r="C5479">
            <v>0.210226</v>
          </cell>
        </row>
        <row r="5480">
          <cell r="C5480">
            <v>0.21097450000000001</v>
          </cell>
        </row>
        <row r="5481">
          <cell r="C5481">
            <v>0.21172299999999999</v>
          </cell>
        </row>
        <row r="5482">
          <cell r="C5482">
            <v>0.21406049999999999</v>
          </cell>
        </row>
        <row r="5483">
          <cell r="C5483">
            <v>0.21639800000000001</v>
          </cell>
        </row>
        <row r="5484">
          <cell r="C5484">
            <v>0.22031300000000001</v>
          </cell>
        </row>
        <row r="5485">
          <cell r="C5485">
            <v>0.21701799999999999</v>
          </cell>
        </row>
        <row r="5486">
          <cell r="C5486">
            <v>0.213723</v>
          </cell>
        </row>
        <row r="5487">
          <cell r="C5487">
            <v>0.2080245</v>
          </cell>
        </row>
        <row r="5488">
          <cell r="C5488">
            <v>0.20232600000000001</v>
          </cell>
        </row>
        <row r="5489">
          <cell r="C5489">
            <v>0.20354800000000001</v>
          </cell>
        </row>
        <row r="5490">
          <cell r="C5490">
            <v>0.20510900000000001</v>
          </cell>
        </row>
        <row r="5491">
          <cell r="C5491">
            <v>0.2097735</v>
          </cell>
        </row>
        <row r="5492">
          <cell r="C5492">
            <v>0.21443799999999999</v>
          </cell>
        </row>
        <row r="5493">
          <cell r="C5493">
            <v>0.21769349999999998</v>
          </cell>
        </row>
        <row r="5494">
          <cell r="C5494">
            <v>0.22094900000000001</v>
          </cell>
        </row>
        <row r="5495">
          <cell r="C5495">
            <v>0.20271800000000001</v>
          </cell>
        </row>
        <row r="5496">
          <cell r="C5496">
            <v>0.21047683333333334</v>
          </cell>
        </row>
        <row r="5497">
          <cell r="C5497">
            <v>0.21823566666666666</v>
          </cell>
        </row>
        <row r="5498">
          <cell r="C5498">
            <v>0.22599449999999999</v>
          </cell>
        </row>
        <row r="5499">
          <cell r="C5499">
            <v>0.23375333333333331</v>
          </cell>
        </row>
        <row r="5500">
          <cell r="C5500">
            <v>0.24151216666666664</v>
          </cell>
        </row>
        <row r="5501">
          <cell r="C5501">
            <v>0.24927099999999999</v>
          </cell>
        </row>
        <row r="5502">
          <cell r="C5502">
            <v>0.226798</v>
          </cell>
        </row>
        <row r="5503">
          <cell r="C5503">
            <v>0.22136800000000001</v>
          </cell>
        </row>
        <row r="5504">
          <cell r="C5504">
            <v>0.21593799999999999</v>
          </cell>
        </row>
        <row r="5505">
          <cell r="C5505">
            <v>0.2162105</v>
          </cell>
        </row>
        <row r="5506">
          <cell r="C5506">
            <v>0.21648300000000001</v>
          </cell>
        </row>
        <row r="5507">
          <cell r="C5507">
            <v>0.239734</v>
          </cell>
        </row>
        <row r="5508">
          <cell r="C5508">
            <v>0.22949900000000001</v>
          </cell>
        </row>
        <row r="5509">
          <cell r="C5509">
            <v>0.22959299999999999</v>
          </cell>
        </row>
        <row r="5510">
          <cell r="C5510">
            <v>0.22228049999999999</v>
          </cell>
        </row>
        <row r="5511">
          <cell r="C5511">
            <v>0.21496799999999999</v>
          </cell>
        </row>
        <row r="5512">
          <cell r="C5512">
            <v>0.21890999999999999</v>
          </cell>
        </row>
        <row r="5513">
          <cell r="C5513">
            <v>0.22285199999999999</v>
          </cell>
        </row>
        <row r="5514">
          <cell r="C5514">
            <v>0.23184099999999999</v>
          </cell>
        </row>
        <row r="5515">
          <cell r="C5515">
            <v>0.24082999999999999</v>
          </cell>
        </row>
        <row r="5516">
          <cell r="C5516">
            <v>0.25745699999999999</v>
          </cell>
        </row>
        <row r="5517">
          <cell r="C5517">
            <v>0.25972200000000001</v>
          </cell>
        </row>
        <row r="5518">
          <cell r="C5518">
            <v>0.24243500000000001</v>
          </cell>
        </row>
        <row r="5519">
          <cell r="C5519">
            <v>0.247171</v>
          </cell>
        </row>
        <row r="5520">
          <cell r="C5520">
            <v>0.24928400000000001</v>
          </cell>
        </row>
        <row r="5521">
          <cell r="C5521">
            <v>0.25139699999999998</v>
          </cell>
        </row>
        <row r="5522">
          <cell r="C5522">
            <v>0.25351000000000001</v>
          </cell>
        </row>
        <row r="5523">
          <cell r="C5523">
            <v>0.28339900000000001</v>
          </cell>
        </row>
        <row r="5524">
          <cell r="C5524">
            <v>0.282302</v>
          </cell>
        </row>
        <row r="5525">
          <cell r="C5525">
            <v>0.27252866666666664</v>
          </cell>
        </row>
        <row r="5526">
          <cell r="C5526">
            <v>0.26275533333333329</v>
          </cell>
        </row>
        <row r="5527">
          <cell r="C5527">
            <v>0.25298199999999998</v>
          </cell>
        </row>
        <row r="5528">
          <cell r="C5528">
            <v>0.31209900000000002</v>
          </cell>
        </row>
        <row r="5529">
          <cell r="C5529">
            <v>0.29286200000000001</v>
          </cell>
        </row>
        <row r="5530">
          <cell r="C5530">
            <v>0.27654499999999999</v>
          </cell>
        </row>
        <row r="5531">
          <cell r="C5531">
            <v>0.26955399999999996</v>
          </cell>
        </row>
        <row r="5532">
          <cell r="C5532">
            <v>0.26256299999999999</v>
          </cell>
        </row>
        <row r="5533">
          <cell r="C5533">
            <v>0.24931049999999999</v>
          </cell>
        </row>
        <row r="5534">
          <cell r="C5534">
            <v>0.23605799999999999</v>
          </cell>
        </row>
        <row r="5535">
          <cell r="C5535">
            <v>0.23164199999999999</v>
          </cell>
        </row>
        <row r="5536">
          <cell r="C5536">
            <v>0.22740099999999999</v>
          </cell>
        </row>
        <row r="5537">
          <cell r="C5537">
            <v>0.26659050000000001</v>
          </cell>
        </row>
        <row r="5538">
          <cell r="C5538">
            <v>0.30578</v>
          </cell>
        </row>
        <row r="5539">
          <cell r="C5539">
            <v>0.309699</v>
          </cell>
        </row>
        <row r="5540">
          <cell r="C5540">
            <v>0.31225599999999998</v>
          </cell>
        </row>
        <row r="5541">
          <cell r="C5541">
            <v>0.31238833333333332</v>
          </cell>
        </row>
        <row r="5542">
          <cell r="C5542">
            <v>0.31252066666666667</v>
          </cell>
        </row>
        <row r="5543">
          <cell r="C5543">
            <v>0.31265300000000001</v>
          </cell>
        </row>
        <row r="5544">
          <cell r="C5544">
            <v>0.32951649999999999</v>
          </cell>
        </row>
        <row r="5545">
          <cell r="C5545">
            <v>0.34638000000000002</v>
          </cell>
        </row>
        <row r="5546">
          <cell r="C5546">
            <v>0.33487800000000001</v>
          </cell>
        </row>
        <row r="5547">
          <cell r="C5547">
            <v>0.323376</v>
          </cell>
        </row>
        <row r="5548">
          <cell r="C5548">
            <v>0.34098699999999998</v>
          </cell>
        </row>
        <row r="5549">
          <cell r="C5549">
            <v>0.32278699999999999</v>
          </cell>
        </row>
        <row r="5550">
          <cell r="C5550">
            <v>0.30852400000000002</v>
          </cell>
        </row>
        <row r="5551">
          <cell r="C5551">
            <v>0.31776950000000004</v>
          </cell>
        </row>
        <row r="5552">
          <cell r="C5552">
            <v>0.327015</v>
          </cell>
        </row>
        <row r="5553">
          <cell r="C5553">
            <v>0.33081450000000001</v>
          </cell>
        </row>
        <row r="5554">
          <cell r="C5554">
            <v>0.33461400000000002</v>
          </cell>
        </row>
        <row r="5555">
          <cell r="C5555">
            <v>0.373969</v>
          </cell>
        </row>
        <row r="5556">
          <cell r="C5556">
            <v>0.36707224999999999</v>
          </cell>
        </row>
        <row r="5557">
          <cell r="C5557">
            <v>0.36017549999999998</v>
          </cell>
        </row>
        <row r="5558">
          <cell r="C5558">
            <v>0.35327874999999997</v>
          </cell>
        </row>
        <row r="5559">
          <cell r="C5559">
            <v>0.34638200000000002</v>
          </cell>
        </row>
        <row r="5560">
          <cell r="C5560">
            <v>0.48960500000000001</v>
          </cell>
        </row>
        <row r="5561">
          <cell r="C5561">
            <v>0.35144700000000001</v>
          </cell>
        </row>
        <row r="5562">
          <cell r="C5562">
            <v>0.36524699999999999</v>
          </cell>
        </row>
        <row r="5563">
          <cell r="C5563">
            <v>0.37904700000000002</v>
          </cell>
        </row>
        <row r="5564">
          <cell r="C5564">
            <v>0.39138099999999998</v>
          </cell>
        </row>
        <row r="5565">
          <cell r="C5565">
            <v>0.37784299999999998</v>
          </cell>
        </row>
        <row r="5566">
          <cell r="C5566">
            <v>0.30647400000000002</v>
          </cell>
        </row>
        <row r="5567">
          <cell r="C5567">
            <v>0.31667300000000004</v>
          </cell>
        </row>
        <row r="5568">
          <cell r="C5568">
            <v>0.32687200000000005</v>
          </cell>
        </row>
        <row r="5569">
          <cell r="C5569">
            <v>0.33707100000000007</v>
          </cell>
        </row>
        <row r="5570">
          <cell r="C5570">
            <v>0.34727000000000002</v>
          </cell>
        </row>
        <row r="5571">
          <cell r="C5571">
            <v>0.36834099999999997</v>
          </cell>
        </row>
        <row r="5572">
          <cell r="C5572">
            <v>0.36474450000000003</v>
          </cell>
        </row>
        <row r="5573">
          <cell r="C5573">
            <v>0.36114800000000002</v>
          </cell>
        </row>
        <row r="5574">
          <cell r="C5574">
            <v>0.293601</v>
          </cell>
        </row>
        <row r="5575">
          <cell r="C5575">
            <v>0.29516924999999999</v>
          </cell>
        </row>
        <row r="5576">
          <cell r="C5576">
            <v>0.29673749999999999</v>
          </cell>
        </row>
        <row r="5577">
          <cell r="C5577">
            <v>0.29830574999999998</v>
          </cell>
        </row>
        <row r="5578">
          <cell r="C5578">
            <v>0.29987399999999997</v>
          </cell>
        </row>
        <row r="5579">
          <cell r="C5579">
            <v>0.28811900000000001</v>
          </cell>
        </row>
        <row r="5580">
          <cell r="C5580">
            <v>0.34587499999999999</v>
          </cell>
        </row>
        <row r="5581">
          <cell r="C5581">
            <v>0.319017</v>
          </cell>
        </row>
        <row r="5582">
          <cell r="C5582">
            <v>0.33550099999999999</v>
          </cell>
        </row>
        <row r="5583">
          <cell r="C5583">
            <v>0.35198499999999999</v>
          </cell>
        </row>
        <row r="5584">
          <cell r="C5584">
            <v>0.45365</v>
          </cell>
        </row>
        <row r="5585">
          <cell r="C5585">
            <v>0.42066566666666666</v>
          </cell>
        </row>
        <row r="5586">
          <cell r="C5586">
            <v>0.38768133333333332</v>
          </cell>
        </row>
        <row r="5587">
          <cell r="C5587">
            <v>0.35469699999999998</v>
          </cell>
        </row>
        <row r="5588">
          <cell r="C5588">
            <v>0.41600199999999998</v>
          </cell>
        </row>
        <row r="5589">
          <cell r="C5589">
            <v>0.41889799999999999</v>
          </cell>
        </row>
        <row r="5590">
          <cell r="C5590">
            <v>0.48052800000000001</v>
          </cell>
        </row>
        <row r="5591">
          <cell r="C5591">
            <v>0.45586399999999999</v>
          </cell>
        </row>
        <row r="5592">
          <cell r="C5592">
            <v>0.43119999999999997</v>
          </cell>
        </row>
        <row r="5593">
          <cell r="C5593">
            <v>0.40653599999999995</v>
          </cell>
        </row>
        <row r="5594">
          <cell r="C5594">
            <v>0.38187199999999999</v>
          </cell>
        </row>
        <row r="5595">
          <cell r="C5595">
            <v>0.41395199999999999</v>
          </cell>
        </row>
        <row r="5596">
          <cell r="C5596">
            <v>0.44603199999999998</v>
          </cell>
        </row>
        <row r="5597">
          <cell r="C5597">
            <v>0.43848999999999999</v>
          </cell>
        </row>
        <row r="5598">
          <cell r="C5598">
            <v>0.41271799999999997</v>
          </cell>
        </row>
        <row r="5599">
          <cell r="C5599">
            <v>0.57331600000000005</v>
          </cell>
        </row>
        <row r="5600">
          <cell r="C5600">
            <v>0.54795400000000005</v>
          </cell>
        </row>
        <row r="5601">
          <cell r="C5601">
            <v>0.52259199999999995</v>
          </cell>
        </row>
        <row r="5602">
          <cell r="C5602">
            <v>0.50819366666666665</v>
          </cell>
        </row>
        <row r="5603">
          <cell r="C5603">
            <v>0.49379533333333331</v>
          </cell>
        </row>
        <row r="5604">
          <cell r="C5604">
            <v>0.47939699999999996</v>
          </cell>
        </row>
        <row r="5605">
          <cell r="C5605">
            <v>0.46499866666666662</v>
          </cell>
        </row>
        <row r="5606">
          <cell r="C5606">
            <v>0.45060033333333327</v>
          </cell>
        </row>
        <row r="5607">
          <cell r="C5607">
            <v>0.43620199999999998</v>
          </cell>
        </row>
        <row r="5608">
          <cell r="C5608">
            <v>0.43437257142857139</v>
          </cell>
        </row>
        <row r="5609">
          <cell r="C5609">
            <v>0.43254314285714279</v>
          </cell>
        </row>
        <row r="5610">
          <cell r="C5610">
            <v>0.4307137142857142</v>
          </cell>
        </row>
        <row r="5611">
          <cell r="C5611">
            <v>0.42888428571428561</v>
          </cell>
        </row>
        <row r="5612">
          <cell r="C5612">
            <v>0.42705485714285701</v>
          </cell>
        </row>
        <row r="5613">
          <cell r="C5613">
            <v>0.42522542857142842</v>
          </cell>
        </row>
        <row r="5614">
          <cell r="C5614">
            <v>0.42339599999999999</v>
          </cell>
        </row>
        <row r="5615">
          <cell r="C5615">
            <v>0.43992900000000001</v>
          </cell>
        </row>
        <row r="5616">
          <cell r="C5616">
            <v>0.45646199999999998</v>
          </cell>
        </row>
        <row r="5617">
          <cell r="C5617">
            <v>0.45195914285714284</v>
          </cell>
        </row>
        <row r="5618">
          <cell r="C5618">
            <v>0.4474562857142857</v>
          </cell>
        </row>
        <row r="5619">
          <cell r="C5619">
            <v>0.44295342857142855</v>
          </cell>
        </row>
        <row r="5620">
          <cell r="C5620">
            <v>0.43845057142857141</v>
          </cell>
        </row>
        <row r="5621">
          <cell r="C5621">
            <v>0.43394771428571427</v>
          </cell>
        </row>
        <row r="5622">
          <cell r="C5622">
            <v>0.42944485714285713</v>
          </cell>
        </row>
        <row r="5623">
          <cell r="C5623">
            <v>0.42494199999999999</v>
          </cell>
        </row>
        <row r="5624">
          <cell r="C5624">
            <v>0.42494199999999999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iario"/>
      <sheetName val="figura12"/>
      <sheetName val="superpuestos"/>
    </sheetNames>
    <sheetDataSet>
      <sheetData sheetId="0" refreshError="1"/>
      <sheetData sheetId="1" refreshError="1"/>
      <sheetData sheetId="2">
        <row r="2">
          <cell r="S2" t="str">
            <v>97/98</v>
          </cell>
          <cell r="T2" t="str">
            <v>98/99</v>
          </cell>
          <cell r="Z2">
            <v>38841</v>
          </cell>
          <cell r="AF2">
            <v>41223</v>
          </cell>
          <cell r="AG2">
            <v>41254</v>
          </cell>
          <cell r="AJ2" t="str">
            <v>Media97/12</v>
          </cell>
        </row>
        <row r="5">
          <cell r="S5">
            <v>0.31704207714541838</v>
          </cell>
          <cell r="T5">
            <v>0.21730725671641948</v>
          </cell>
          <cell r="Z5">
            <v>0.27031515151515112</v>
          </cell>
          <cell r="AA5">
            <v>0.3683000000000004</v>
          </cell>
          <cell r="AF5">
            <v>0.33277062764976956</v>
          </cell>
          <cell r="AG5">
            <v>0.32616956960950766</v>
          </cell>
          <cell r="AI5">
            <v>35779</v>
          </cell>
          <cell r="AJ5">
            <v>0.29706721118753909</v>
          </cell>
        </row>
        <row r="6">
          <cell r="S6">
            <v>0.35946461494252907</v>
          </cell>
          <cell r="T6">
            <v>0.2262143895522431</v>
          </cell>
          <cell r="Z6">
            <v>0.3105661901270772</v>
          </cell>
          <cell r="AA6">
            <v>0.41319464285714341</v>
          </cell>
          <cell r="AF6">
            <v>0.37328592933947768</v>
          </cell>
          <cell r="AG6">
            <v>0.37642656451612888</v>
          </cell>
          <cell r="AI6">
            <v>35810</v>
          </cell>
          <cell r="AJ6">
            <v>0.35028910787514317</v>
          </cell>
        </row>
        <row r="7">
          <cell r="S7">
            <v>0.38415688065476328</v>
          </cell>
          <cell r="T7">
            <v>0.24061806462122184</v>
          </cell>
          <cell r="Z7">
            <v>0.30844433379120878</v>
          </cell>
          <cell r="AA7">
            <v>0.42801536989795935</v>
          </cell>
          <cell r="AF7">
            <v>0.40387486190476185</v>
          </cell>
          <cell r="AG7">
            <v>0.40336692610837455</v>
          </cell>
          <cell r="AI7">
            <v>35841</v>
          </cell>
          <cell r="AJ7">
            <v>0.39154501877391895</v>
          </cell>
        </row>
        <row r="8">
          <cell r="S8">
            <v>0.39211095699110049</v>
          </cell>
          <cell r="T8">
            <v>0.29145525132827221</v>
          </cell>
          <cell r="Z8">
            <v>0.32468918114143924</v>
          </cell>
          <cell r="AA8">
            <v>0.4882419354838709</v>
          </cell>
          <cell r="AF8">
            <v>0.45782110322580644</v>
          </cell>
          <cell r="AG8">
            <v>0.40434727586929198</v>
          </cell>
          <cell r="AI8">
            <v>35869</v>
          </cell>
          <cell r="AJ8">
            <v>0.42413816630319917</v>
          </cell>
        </row>
        <row r="9">
          <cell r="S9">
            <v>0.35512498175412255</v>
          </cell>
          <cell r="T9">
            <v>0.29255222499999967</v>
          </cell>
          <cell r="Z9">
            <v>0.3361620000000004</v>
          </cell>
          <cell r="AA9">
            <v>0.52358833333333321</v>
          </cell>
          <cell r="AF9">
            <v>0.45695047799999983</v>
          </cell>
          <cell r="AG9">
            <v>0.3642514696969697</v>
          </cell>
          <cell r="AI9">
            <v>35900</v>
          </cell>
          <cell r="AJ9">
            <v>0.42201182464499237</v>
          </cell>
        </row>
        <row r="10">
          <cell r="S10">
            <v>0.33712971001155045</v>
          </cell>
          <cell r="T10">
            <v>0.24882042245657479</v>
          </cell>
          <cell r="Z10">
            <v>0.30165774193548395</v>
          </cell>
          <cell r="AA10">
            <v>0.41653225806451621</v>
          </cell>
          <cell r="AF10">
            <v>0.42596567182795686</v>
          </cell>
          <cell r="AG10">
            <v>0.32998543010752696</v>
          </cell>
          <cell r="AI10">
            <v>35930</v>
          </cell>
          <cell r="AJ10">
            <v>0.36541993474759588</v>
          </cell>
        </row>
        <row r="11">
          <cell r="S11">
            <v>0.29775452450980411</v>
          </cell>
          <cell r="T11">
            <v>0.18208914660968756</v>
          </cell>
          <cell r="Z11">
            <v>0.24247899999999994</v>
          </cell>
          <cell r="AA11">
            <v>0.29823791666666699</v>
          </cell>
          <cell r="AF11">
            <v>0.38835377222222223</v>
          </cell>
          <cell r="AG11">
            <v>0.2683127388888889</v>
          </cell>
          <cell r="AI11">
            <v>35961</v>
          </cell>
          <cell r="AJ11">
            <v>0.29286757931100588</v>
          </cell>
        </row>
        <row r="12">
          <cell r="S12">
            <v>0.23689910967741917</v>
          </cell>
          <cell r="T12">
            <v>0.17711350334050124</v>
          </cell>
          <cell r="Z12">
            <v>0.19325053763440855</v>
          </cell>
          <cell r="AA12">
            <v>0.22421491935483867</v>
          </cell>
          <cell r="AF12">
            <v>0.30347206368899921</v>
          </cell>
          <cell r="AG12">
            <v>0.23240425806451609</v>
          </cell>
          <cell r="AI12">
            <v>35991</v>
          </cell>
          <cell r="AJ12">
            <v>0.23526965919959242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A22" sqref="A22"/>
    </sheetView>
  </sheetViews>
  <sheetFormatPr baseColWidth="10" defaultColWidth="11.5703125" defaultRowHeight="12.75"/>
  <cols>
    <col min="1" max="1" width="42.85546875" style="42" customWidth="1"/>
    <col min="2" max="2" width="12.140625" style="42" customWidth="1"/>
    <col min="3" max="3" width="24.42578125" style="42" customWidth="1"/>
    <col min="4" max="4" width="18.85546875" style="42" customWidth="1"/>
    <col min="5" max="16384" width="11.5703125" style="42"/>
  </cols>
  <sheetData>
    <row r="1" spans="1:4">
      <c r="A1" s="41"/>
      <c r="B1" s="41"/>
      <c r="C1" s="41"/>
      <c r="D1" s="41"/>
    </row>
    <row r="2" spans="1:4">
      <c r="A2" s="41"/>
      <c r="B2" s="41"/>
      <c r="C2" s="41"/>
      <c r="D2" s="41"/>
    </row>
    <row r="3" spans="1:4">
      <c r="A3" s="41"/>
      <c r="B3" s="41"/>
      <c r="C3" s="41"/>
      <c r="D3" s="41"/>
    </row>
    <row r="4" spans="1:4">
      <c r="A4" s="41"/>
      <c r="B4" s="41"/>
      <c r="C4" s="41"/>
      <c r="D4" s="41"/>
    </row>
    <row r="5" spans="1:4">
      <c r="A5" s="41"/>
      <c r="B5" s="41"/>
      <c r="C5" s="41"/>
      <c r="D5" s="41"/>
    </row>
    <row r="6" spans="1:4">
      <c r="A6" s="41"/>
      <c r="B6" s="41"/>
      <c r="C6" s="41"/>
      <c r="D6" s="41"/>
    </row>
    <row r="7" spans="1:4">
      <c r="A7" s="41"/>
      <c r="B7" s="41"/>
      <c r="C7" s="41"/>
      <c r="D7" s="41"/>
    </row>
    <row r="8" spans="1:4" ht="27" customHeight="1">
      <c r="A8" s="50" t="s">
        <v>72</v>
      </c>
      <c r="B8" s="50"/>
      <c r="C8" s="50"/>
      <c r="D8" s="50"/>
    </row>
    <row r="9" spans="1:4">
      <c r="A9" s="43" t="s">
        <v>63</v>
      </c>
      <c r="B9" s="113" t="s">
        <v>64</v>
      </c>
      <c r="C9" s="113"/>
      <c r="D9" s="113"/>
    </row>
    <row r="10" spans="1:4">
      <c r="A10" s="43"/>
      <c r="B10" s="44" t="s">
        <v>65</v>
      </c>
      <c r="C10" s="45" t="s">
        <v>66</v>
      </c>
      <c r="D10" s="46" t="s">
        <v>67</v>
      </c>
    </row>
    <row r="11" spans="1:4">
      <c r="A11" s="43" t="s">
        <v>68</v>
      </c>
      <c r="B11" s="47">
        <v>0.51</v>
      </c>
      <c r="C11" s="48">
        <v>0.72</v>
      </c>
      <c r="D11" s="49">
        <v>184.73</v>
      </c>
    </row>
    <row r="12" spans="1:4">
      <c r="A12" s="43" t="s">
        <v>69</v>
      </c>
      <c r="B12" s="47">
        <v>0.51</v>
      </c>
      <c r="C12" s="48">
        <v>0.6</v>
      </c>
      <c r="D12" s="49">
        <v>184.85</v>
      </c>
    </row>
    <row r="13" spans="1:4">
      <c r="A13" s="43" t="s">
        <v>70</v>
      </c>
      <c r="B13" s="47">
        <v>0.43</v>
      </c>
      <c r="C13" s="48">
        <v>0.65</v>
      </c>
      <c r="D13" s="49">
        <v>156.68</v>
      </c>
    </row>
    <row r="14" spans="1:4">
      <c r="A14" s="43" t="s">
        <v>71</v>
      </c>
      <c r="B14" s="47">
        <v>0.41</v>
      </c>
      <c r="C14" s="48">
        <v>0.51</v>
      </c>
      <c r="D14" s="49">
        <v>148.41</v>
      </c>
    </row>
  </sheetData>
  <sheetProtection selectLockedCells="1" selectUnlockedCells="1"/>
  <mergeCells count="1">
    <mergeCell ref="B9:D9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372"/>
  <sheetViews>
    <sheetView zoomScaleNormal="100" workbookViewId="0"/>
  </sheetViews>
  <sheetFormatPr baseColWidth="10" defaultRowHeight="12.75"/>
  <cols>
    <col min="1" max="1" width="11.42578125" style="93"/>
    <col min="2" max="10" width="11.5703125" style="94" customWidth="1"/>
    <col min="11" max="11" width="12.28515625" style="94" bestFit="1" customWidth="1"/>
    <col min="12" max="12" width="12.28515625" style="94" customWidth="1"/>
    <col min="13" max="25" width="11.5703125" style="94" customWidth="1"/>
    <col min="26" max="26" width="11.42578125" style="95"/>
    <col min="27" max="35" width="11.42578125" style="94"/>
    <col min="36" max="36" width="11.5703125" style="82" customWidth="1"/>
    <col min="37" max="16384" width="11.42578125" style="94"/>
  </cols>
  <sheetData>
    <row r="1" spans="1:36" ht="84.75" customHeight="1"/>
    <row r="3" spans="1:36" ht="28.5" customHeight="1">
      <c r="A3" s="92" t="s">
        <v>85</v>
      </c>
    </row>
    <row r="4" spans="1:36">
      <c r="A4" s="112" t="s">
        <v>73</v>
      </c>
      <c r="B4" s="94" t="s">
        <v>0</v>
      </c>
      <c r="C4" s="94" t="s">
        <v>1</v>
      </c>
      <c r="D4" s="94" t="s">
        <v>2</v>
      </c>
      <c r="E4" s="94" t="s">
        <v>3</v>
      </c>
      <c r="F4" s="96">
        <v>37257</v>
      </c>
      <c r="G4" s="97">
        <v>38048</v>
      </c>
      <c r="H4" s="97">
        <v>38080</v>
      </c>
      <c r="I4" s="97">
        <v>38841</v>
      </c>
      <c r="J4" s="97">
        <v>39238</v>
      </c>
      <c r="K4" s="97">
        <v>39269</v>
      </c>
      <c r="L4" s="97">
        <v>40032</v>
      </c>
      <c r="M4" s="97">
        <v>40429</v>
      </c>
      <c r="N4" s="97">
        <v>40460</v>
      </c>
      <c r="O4" s="97">
        <v>41223</v>
      </c>
      <c r="P4" s="97">
        <v>41254</v>
      </c>
      <c r="Q4" s="96">
        <v>41609</v>
      </c>
      <c r="S4" s="98" t="s">
        <v>0</v>
      </c>
      <c r="T4" s="98" t="s">
        <v>1</v>
      </c>
      <c r="U4" s="98" t="s">
        <v>2</v>
      </c>
      <c r="V4" s="98" t="s">
        <v>3</v>
      </c>
      <c r="W4" s="96">
        <v>37257</v>
      </c>
      <c r="X4" s="97">
        <v>38048</v>
      </c>
      <c r="Y4" s="97">
        <v>38080</v>
      </c>
      <c r="Z4" s="97">
        <v>38841</v>
      </c>
      <c r="AA4" s="97">
        <v>39238</v>
      </c>
      <c r="AB4" s="97">
        <v>39269</v>
      </c>
      <c r="AC4" s="97">
        <v>40032</v>
      </c>
      <c r="AD4" s="97">
        <v>40429</v>
      </c>
      <c r="AE4" s="97">
        <v>40825</v>
      </c>
      <c r="AF4" s="97">
        <v>41223</v>
      </c>
      <c r="AG4" s="97">
        <v>41254</v>
      </c>
      <c r="AH4" s="96">
        <v>41609</v>
      </c>
      <c r="AI4" s="95" t="s">
        <v>20</v>
      </c>
      <c r="AJ4" s="82" t="s">
        <v>86</v>
      </c>
    </row>
    <row r="5" spans="1:36">
      <c r="A5" s="93">
        <v>35339</v>
      </c>
      <c r="B5" s="99">
        <f>[1]ACUMULADO_Vsecano!E23</f>
        <v>0.22199896666666619</v>
      </c>
      <c r="C5" s="99">
        <f>[1]ACUMULADO_Vsecano!E388</f>
        <v>0.21986760689655216</v>
      </c>
      <c r="D5" s="99">
        <f>[1]ACUMULADO_Vsecano!E753</f>
        <v>0.18267988749999997</v>
      </c>
      <c r="E5" s="99">
        <f>[1]ACUMULADO_Vsecano!E1119</f>
        <v>0.22621645862068718</v>
      </c>
      <c r="F5" s="94">
        <f>[1]ACUMULADO_Vsecano!E1484</f>
        <v>0.21493149999999983</v>
      </c>
      <c r="G5" s="94">
        <f>[1]ACUMULADO_Vsecano!E1849</f>
        <v>0.21439745409835842</v>
      </c>
      <c r="H5" s="94">
        <f>[1]ACUMULADO_Vsecano!E2214</f>
        <v>0.21923000000000004</v>
      </c>
      <c r="I5" s="94">
        <f>[1]ACUMULADO_Vsecano!E2580</f>
        <v>0.20920808080808079</v>
      </c>
      <c r="J5" s="94">
        <f>[1]ACUMULADO_Vsecano!E2945</f>
        <v>0.2582357142857144</v>
      </c>
      <c r="K5" s="94">
        <f>[1]ACUMULADO_Vsecano!C3310</f>
        <v>0.21210000000000001</v>
      </c>
      <c r="L5" s="94">
        <f>[1]ACUMULADO_Vsecano!C3675</f>
        <v>0.24529409090909082</v>
      </c>
      <c r="M5" s="94">
        <f>[1]ACUMULADO_Vsecano!C4041</f>
        <v>0.26822299999999999</v>
      </c>
      <c r="N5" s="94">
        <f>[1]ACUMULADO_Vsecano!C4406</f>
        <v>0.204321</v>
      </c>
      <c r="O5" s="94">
        <f>[1]ACUMULADO_Vsecano!C4771</f>
        <v>0.22346260000000001</v>
      </c>
      <c r="P5" s="94">
        <f>[1]ACUMULADO_Vsecano!C5136</f>
        <v>0.23091286666666652</v>
      </c>
      <c r="Q5" s="94">
        <f>[1]ACUMULADO_Vsecano!C5502</f>
        <v>0.226798</v>
      </c>
      <c r="S5" s="100">
        <f t="shared" ref="S5:AH5" si="0">AVERAGE(B5:B35)</f>
        <v>0.23258753816401795</v>
      </c>
      <c r="T5" s="94">
        <f t="shared" si="0"/>
        <v>0.22255419743696794</v>
      </c>
      <c r="U5" s="94">
        <f t="shared" si="0"/>
        <v>0.21433279375000008</v>
      </c>
      <c r="V5" s="94">
        <f t="shared" si="0"/>
        <v>0.22990546658819874</v>
      </c>
      <c r="W5" s="94">
        <f t="shared" si="0"/>
        <v>0.22710155813953498</v>
      </c>
      <c r="X5" s="94">
        <f t="shared" si="0"/>
        <v>0.22596380655737336</v>
      </c>
      <c r="Y5" s="94">
        <f t="shared" si="0"/>
        <v>0.23216000000000006</v>
      </c>
      <c r="Z5" s="94">
        <f t="shared" si="0"/>
        <v>0.22126868686868661</v>
      </c>
      <c r="AA5" s="94">
        <f t="shared" si="0"/>
        <v>0.27995892857142868</v>
      </c>
      <c r="AB5" s="94">
        <f t="shared" si="0"/>
        <v>0.21032964254577155</v>
      </c>
      <c r="AC5" s="94">
        <f t="shared" si="0"/>
        <v>0.26444131378299113</v>
      </c>
      <c r="AD5" s="94">
        <f t="shared" si="0"/>
        <v>0.25366354342431768</v>
      </c>
      <c r="AE5" s="94">
        <f t="shared" si="0"/>
        <v>0.22227932258064512</v>
      </c>
      <c r="AF5" s="94">
        <f t="shared" si="0"/>
        <v>0.24806148924731186</v>
      </c>
      <c r="AG5" s="94">
        <f t="shared" si="0"/>
        <v>0.27186215860215041</v>
      </c>
      <c r="AH5" s="94">
        <f t="shared" si="0"/>
        <v>0.24760874193548393</v>
      </c>
      <c r="AI5" s="95">
        <v>35718</v>
      </c>
      <c r="AJ5" s="82">
        <f>AVERAGE(S5:AH5)</f>
        <v>0.23775494926218002</v>
      </c>
    </row>
    <row r="6" spans="1:36">
      <c r="A6" s="93">
        <v>35340</v>
      </c>
      <c r="B6" s="99">
        <f>[1]ACUMULADO_Vsecano!E24</f>
        <v>0.22248629999999925</v>
      </c>
      <c r="C6" s="99">
        <f>[1]ACUMULADO_Vsecano!E389</f>
        <v>0.22035475172413843</v>
      </c>
      <c r="D6" s="99">
        <f>[1]ACUMULADO_Vsecano!E754</f>
        <v>0.18479008124999985</v>
      </c>
      <c r="E6" s="99">
        <f>[1]ACUMULADO_Vsecano!E1120</f>
        <v>0.22728960689654931</v>
      </c>
      <c r="F6" s="94">
        <f>[1]ACUMULADO_Vsecano!E1485</f>
        <v>0.21574283720930221</v>
      </c>
      <c r="G6" s="94">
        <f>[1]ACUMULADO_Vsecano!E1850</f>
        <v>0.21516854426229259</v>
      </c>
      <c r="H6" s="94">
        <f>[1]ACUMULADO_Vsecano!E2215</f>
        <v>0.22009200000000004</v>
      </c>
      <c r="I6" s="94">
        <f>[1]ACUMULADO_Vsecano!E2581</f>
        <v>0.21001212121212118</v>
      </c>
      <c r="J6" s="94">
        <f>[1]ACUMULADO_Vsecano!E2946</f>
        <v>0.25968392857142869</v>
      </c>
      <c r="K6" s="94">
        <f>[1]ACUMULADO_Vsecano!C3311</f>
        <v>0.21182500000000001</v>
      </c>
      <c r="L6" s="94">
        <f>[1]ACUMULADO_Vsecano!C3676</f>
        <v>0.25592181818181808</v>
      </c>
      <c r="M6" s="94">
        <f>[1]ACUMULADO_Vsecano!C4042</f>
        <v>0.27389599999999997</v>
      </c>
      <c r="N6" s="94">
        <f>[1]ACUMULADO_Vsecano!C4407</f>
        <v>0.21279000000000001</v>
      </c>
      <c r="O6" s="94">
        <f>[1]ACUMULADO_Vsecano!C4772</f>
        <v>0.22443020000000002</v>
      </c>
      <c r="P6" s="94">
        <f>[1]ACUMULADO_Vsecano!C5137</f>
        <v>0.23129239999999984</v>
      </c>
      <c r="Q6" s="94">
        <f>[1]ACUMULADO_Vsecano!C5503</f>
        <v>0.22136800000000001</v>
      </c>
      <c r="S6" s="94">
        <f t="shared" ref="S6:AG6" si="1">AVERAGE(B36:B65)</f>
        <v>0.27272742985074605</v>
      </c>
      <c r="T6" s="94">
        <f t="shared" si="1"/>
        <v>0.21604215325663711</v>
      </c>
      <c r="U6" s="94">
        <f t="shared" si="1"/>
        <v>0.26242808318181848</v>
      </c>
      <c r="V6" s="94">
        <f t="shared" si="1"/>
        <v>0.23379161657807418</v>
      </c>
      <c r="W6" s="94">
        <f t="shared" si="1"/>
        <v>0.25047937760363986</v>
      </c>
      <c r="X6" s="94">
        <f t="shared" si="1"/>
        <v>0.22266522868346478</v>
      </c>
      <c r="Y6" s="94">
        <f t="shared" si="1"/>
        <v>0.25845099999999982</v>
      </c>
      <c r="Z6" s="94">
        <f t="shared" si="1"/>
        <v>0.24579191919191862</v>
      </c>
      <c r="AA6" s="94">
        <f t="shared" si="1"/>
        <v>0.3241294642857146</v>
      </c>
      <c r="AB6" s="94">
        <f t="shared" si="1"/>
        <v>0.22144436936936929</v>
      </c>
      <c r="AC6" s="94">
        <f t="shared" si="1"/>
        <v>0.26814958333333344</v>
      </c>
      <c r="AD6" s="94">
        <f t="shared" si="1"/>
        <v>0.3043634533738192</v>
      </c>
      <c r="AE6" s="94">
        <f t="shared" si="1"/>
        <v>0.3046714333333333</v>
      </c>
      <c r="AF6" s="94">
        <f t="shared" si="1"/>
        <v>0.29790585777777767</v>
      </c>
      <c r="AG6" s="94">
        <f t="shared" si="1"/>
        <v>0.25093270307017523</v>
      </c>
      <c r="AH6" s="94">
        <f>AVERAGE(Q36:Q65)</f>
        <v>0.32333789999999996</v>
      </c>
      <c r="AI6" s="95">
        <v>35749</v>
      </c>
      <c r="AJ6" s="82">
        <f>AVERAGE(S6:AH6)</f>
        <v>0.26608197330561384</v>
      </c>
    </row>
    <row r="7" spans="1:36">
      <c r="A7" s="93">
        <v>35341</v>
      </c>
      <c r="B7" s="99">
        <f>[1]ACUMULADO_Vsecano!E25</f>
        <v>0.22297363333333253</v>
      </c>
      <c r="C7" s="99">
        <f>[1]ACUMULADO_Vsecano!E390</f>
        <v>0.2208418965517247</v>
      </c>
      <c r="D7" s="99">
        <f>[1]ACUMULADO_Vsecano!E755</f>
        <v>0.18690027499999995</v>
      </c>
      <c r="E7" s="99">
        <f>[1]ACUMULADO_Vsecano!E1121</f>
        <v>0.22836275517241122</v>
      </c>
      <c r="F7" s="94">
        <f>[1]ACUMULADO_Vsecano!E1486</f>
        <v>0.21655417441860458</v>
      </c>
      <c r="G7" s="94">
        <f>[1]ACUMULADO_Vsecano!E1851</f>
        <v>0.21593963442622699</v>
      </c>
      <c r="H7" s="94">
        <f>[1]ACUMULADO_Vsecano!E2216</f>
        <v>0.22095400000000004</v>
      </c>
      <c r="I7" s="94">
        <f>[1]ACUMULADO_Vsecano!E2582</f>
        <v>0.21081616161616157</v>
      </c>
      <c r="J7" s="94">
        <f>[1]ACUMULADO_Vsecano!E2947</f>
        <v>0.26113214285714298</v>
      </c>
      <c r="K7" s="94">
        <f>[1]ACUMULADO_Vsecano!C3312</f>
        <v>0.21155000000000002</v>
      </c>
      <c r="L7" s="94">
        <f>[1]ACUMULADO_Vsecano!C3677</f>
        <v>0.26654954545454534</v>
      </c>
      <c r="M7" s="94">
        <f>[1]ACUMULADO_Vsecano!C4043</f>
        <v>0.27956899999999996</v>
      </c>
      <c r="N7" s="94">
        <f>[1]ACUMULADO_Vsecano!C4408</f>
        <v>0.25802900000000001</v>
      </c>
      <c r="O7" s="94">
        <f>[1]ACUMULADO_Vsecano!C4773</f>
        <v>0.22539780000000004</v>
      </c>
      <c r="P7" s="94">
        <f>[1]ACUMULADO_Vsecano!C5138</f>
        <v>0.23167193333333316</v>
      </c>
      <c r="Q7" s="94">
        <f>[1]ACUMULADO_Vsecano!C5504</f>
        <v>0.21593799999999999</v>
      </c>
      <c r="S7" s="94">
        <f t="shared" ref="S7:AH7" si="2">AVERAGE(B66:B96)</f>
        <v>0.31704207714541838</v>
      </c>
      <c r="T7" s="94">
        <f t="shared" si="2"/>
        <v>0.21730725671641948</v>
      </c>
      <c r="U7" s="94">
        <f t="shared" si="2"/>
        <v>0.32040967353372446</v>
      </c>
      <c r="V7" s="94">
        <f t="shared" si="2"/>
        <v>0.29385072814033109</v>
      </c>
      <c r="W7" s="94">
        <f t="shared" si="2"/>
        <v>0.26799082934081159</v>
      </c>
      <c r="X7" s="94">
        <f t="shared" si="2"/>
        <v>0.26497622222222622</v>
      </c>
      <c r="Y7" s="94">
        <f t="shared" si="2"/>
        <v>0.28509677419354768</v>
      </c>
      <c r="Z7" s="94">
        <f t="shared" si="2"/>
        <v>0.27031515151515112</v>
      </c>
      <c r="AA7" s="94">
        <f t="shared" si="2"/>
        <v>0.3683000000000004</v>
      </c>
      <c r="AB7" s="94">
        <f t="shared" si="2"/>
        <v>0.29656709677419357</v>
      </c>
      <c r="AC7" s="94">
        <f t="shared" si="2"/>
        <v>0.29954316129032243</v>
      </c>
      <c r="AD7" s="94">
        <f t="shared" si="2"/>
        <v>0.32060209645585719</v>
      </c>
      <c r="AE7" s="94">
        <f t="shared" si="2"/>
        <v>0.27506690322580646</v>
      </c>
      <c r="AF7" s="94">
        <f t="shared" si="2"/>
        <v>0.33277062764976956</v>
      </c>
      <c r="AG7" s="94">
        <f t="shared" si="2"/>
        <v>0.32616956960950766</v>
      </c>
      <c r="AH7" s="94">
        <f t="shared" si="2"/>
        <v>0.36215390322580643</v>
      </c>
      <c r="AI7" s="95">
        <v>35779</v>
      </c>
      <c r="AJ7" s="82">
        <f t="shared" ref="AJ7:AJ16" si="3">AVERAGE(S7:AG7)</f>
        <v>0.29706721118753909</v>
      </c>
    </row>
    <row r="8" spans="1:36">
      <c r="A8" s="93">
        <v>35342</v>
      </c>
      <c r="B8" s="99">
        <f>[1]ACUMULADO_Vsecano!E26</f>
        <v>0.22346096666666582</v>
      </c>
      <c r="C8" s="99">
        <f>[1]ACUMULADO_Vsecano!E391</f>
        <v>0.22132904137931098</v>
      </c>
      <c r="D8" s="99">
        <f>[1]ACUMULADO_Vsecano!E756</f>
        <v>0.18901046875000005</v>
      </c>
      <c r="E8" s="99">
        <f>[1]ACUMULADO_Vsecano!E1122</f>
        <v>0.22943590344827314</v>
      </c>
      <c r="F8" s="94">
        <f>[1]ACUMULADO_Vsecano!E1487</f>
        <v>0.21736551162790696</v>
      </c>
      <c r="G8" s="94">
        <f>[1]ACUMULADO_Vsecano!E1852</f>
        <v>0.21671072459016139</v>
      </c>
      <c r="H8" s="94">
        <f>[1]ACUMULADO_Vsecano!E2217</f>
        <v>0.22181600000000004</v>
      </c>
      <c r="I8" s="94">
        <f>[1]ACUMULADO_Vsecano!E2583</f>
        <v>0.21162020202020196</v>
      </c>
      <c r="J8" s="94">
        <f>[1]ACUMULADO_Vsecano!E2948</f>
        <v>0.26258035714285727</v>
      </c>
      <c r="K8" s="94">
        <f>[1]ACUMULADO_Vsecano!C3313</f>
        <v>0.21127500000000002</v>
      </c>
      <c r="L8" s="94">
        <f>[1]ACUMULADO_Vsecano!C3678</f>
        <v>0.27717727272727261</v>
      </c>
      <c r="M8" s="94">
        <f>[1]ACUMULADO_Vsecano!C4044</f>
        <v>0.28524199999999994</v>
      </c>
      <c r="N8" s="94">
        <f>[1]ACUMULADO_Vsecano!C4409</f>
        <v>0.21259400000000001</v>
      </c>
      <c r="O8" s="94">
        <f>[1]ACUMULADO_Vsecano!C4774</f>
        <v>0.22636540000000005</v>
      </c>
      <c r="P8" s="94">
        <f>[1]ACUMULADO_Vsecano!C5139</f>
        <v>0.23205146666666648</v>
      </c>
      <c r="Q8" s="94">
        <f>[1]ACUMULADO_Vsecano!C5505</f>
        <v>0.2162105</v>
      </c>
      <c r="S8" s="94">
        <f t="shared" ref="S8:AH8" si="4">AVERAGE(B97:B127)</f>
        <v>0.35946461494252907</v>
      </c>
      <c r="T8" s="94">
        <f t="shared" si="4"/>
        <v>0.2262143895522431</v>
      </c>
      <c r="U8" s="94">
        <f t="shared" si="4"/>
        <v>0.37970980271260962</v>
      </c>
      <c r="V8" s="94">
        <f t="shared" si="4"/>
        <v>0.35718949999999977</v>
      </c>
      <c r="W8" s="94">
        <f t="shared" si="4"/>
        <v>0.33093703999999957</v>
      </c>
      <c r="X8" s="94">
        <f t="shared" si="4"/>
        <v>0.32115142369789834</v>
      </c>
      <c r="Y8" s="94">
        <f t="shared" si="4"/>
        <v>0.33693891129032272</v>
      </c>
      <c r="Z8" s="94">
        <f t="shared" si="4"/>
        <v>0.3105661901270772</v>
      </c>
      <c r="AA8" s="94">
        <f t="shared" si="4"/>
        <v>0.41319464285714341</v>
      </c>
      <c r="AB8" s="94">
        <f t="shared" si="4"/>
        <v>0.31268726986624712</v>
      </c>
      <c r="AC8" s="94">
        <f t="shared" si="4"/>
        <v>0.38497684562211981</v>
      </c>
      <c r="AD8" s="94">
        <f t="shared" si="4"/>
        <v>0.36084609341397839</v>
      </c>
      <c r="AE8" s="94">
        <f t="shared" si="4"/>
        <v>0.31062392741935491</v>
      </c>
      <c r="AF8" s="94">
        <f t="shared" si="4"/>
        <v>0.37328592933947768</v>
      </c>
      <c r="AG8" s="94">
        <f t="shared" si="4"/>
        <v>0.37642656451612888</v>
      </c>
      <c r="AH8" s="94">
        <f t="shared" si="4"/>
        <v>0.45041258064516115</v>
      </c>
      <c r="AI8" s="95">
        <v>35810</v>
      </c>
      <c r="AJ8" s="82">
        <f>AVERAGE(S8:AH8)</f>
        <v>0.35028910787514317</v>
      </c>
    </row>
    <row r="9" spans="1:36">
      <c r="A9" s="93">
        <v>35343</v>
      </c>
      <c r="B9" s="99">
        <f>[1]ACUMULADO_Vsecano!E27</f>
        <v>0.2239482999999991</v>
      </c>
      <c r="C9" s="99">
        <f>[1]ACUMULADO_Vsecano!E392</f>
        <v>0.22181618620689703</v>
      </c>
      <c r="D9" s="99">
        <f>[1]ACUMULADO_Vsecano!E757</f>
        <v>0.19112066249999993</v>
      </c>
      <c r="E9" s="99">
        <f>[1]ACUMULADO_Vsecano!E1123</f>
        <v>0.23050905172413505</v>
      </c>
      <c r="F9" s="94">
        <f>[1]ACUMULADO_Vsecano!E1488</f>
        <v>0.21817684883720934</v>
      </c>
      <c r="G9" s="94">
        <f>[1]ACUMULADO_Vsecano!E1853</f>
        <v>0.21748181475409578</v>
      </c>
      <c r="H9" s="94">
        <f>[1]ACUMULADO_Vsecano!E2218</f>
        <v>0.22267800000000004</v>
      </c>
      <c r="I9" s="94">
        <f>[1]ACUMULADO_Vsecano!E2584</f>
        <v>0.21242424242424235</v>
      </c>
      <c r="J9" s="94">
        <f>[1]ACUMULADO_Vsecano!E2949</f>
        <v>0.26402857142857156</v>
      </c>
      <c r="K9" s="94">
        <f>[1]ACUMULADO_Vsecano!C3314</f>
        <v>0.21099999999999999</v>
      </c>
      <c r="L9" s="94">
        <f>[1]ACUMULADO_Vsecano!C3679</f>
        <v>0.28780499999999998</v>
      </c>
      <c r="M9" s="94">
        <f>[1]ACUMULADO_Vsecano!C4045</f>
        <v>0.234185</v>
      </c>
      <c r="N9" s="94">
        <f>[1]ACUMULADO_Vsecano!C4410</f>
        <v>0.22803100000000001</v>
      </c>
      <c r="O9" s="94">
        <f>[1]ACUMULADO_Vsecano!C4775</f>
        <v>0.22733300000000001</v>
      </c>
      <c r="P9" s="94">
        <f>[1]ACUMULADO_Vsecano!C5140</f>
        <v>0.232431</v>
      </c>
      <c r="Q9" s="94">
        <f>[1]ACUMULADO_Vsecano!C5506</f>
        <v>0.21648300000000001</v>
      </c>
      <c r="S9" s="94">
        <f>AVERAGE(B128:B155)</f>
        <v>0.38415688065476328</v>
      </c>
      <c r="T9" s="94">
        <f>AVERAGE(C128:C155)</f>
        <v>0.24061806462122184</v>
      </c>
      <c r="U9" s="94">
        <f>AVERAGE(D128:D156)</f>
        <v>0.4083717102128358</v>
      </c>
      <c r="V9" s="94">
        <f>AVERAGE(E128:E155)</f>
        <v>0.40168660488115421</v>
      </c>
      <c r="W9" s="94">
        <f>AVERAGE(F128:F155)</f>
        <v>0.4162970189473677</v>
      </c>
      <c r="X9" s="94">
        <f>AVERAGE(G128:G155)</f>
        <v>0.39055429054054064</v>
      </c>
      <c r="Y9" s="94">
        <f>AVERAGE(H128:H156)</f>
        <v>0.40520323275862075</v>
      </c>
      <c r="Z9" s="94">
        <f>AVERAGE(I128:I155)</f>
        <v>0.30844433379120878</v>
      </c>
      <c r="AA9" s="94">
        <f>AVERAGE(J128:J155)</f>
        <v>0.42801536989795935</v>
      </c>
      <c r="AB9" s="94">
        <f>AVERAGE(K128:K155)</f>
        <v>0.41402462979094112</v>
      </c>
      <c r="AC9" s="94">
        <f>AVERAGE(L128:L156)</f>
        <v>0.44487100123152712</v>
      </c>
      <c r="AD9" s="94">
        <f>AVERAGE(M128:M155)</f>
        <v>0.42686415091036434</v>
      </c>
      <c r="AE9" s="94">
        <f>AVERAGE(N128:N155)</f>
        <v>0.39682620535714275</v>
      </c>
      <c r="AF9" s="94">
        <f>AVERAGE(O128:O155)</f>
        <v>0.40387486190476185</v>
      </c>
      <c r="AG9" s="94">
        <f>AVERAGE(P128:P156)</f>
        <v>0.40336692610837455</v>
      </c>
      <c r="AI9" s="95">
        <v>35841</v>
      </c>
      <c r="AJ9" s="82">
        <f t="shared" si="3"/>
        <v>0.39154501877391895</v>
      </c>
    </row>
    <row r="10" spans="1:36">
      <c r="A10" s="93">
        <v>35344</v>
      </c>
      <c r="B10" s="99">
        <f>[1]ACUMULADO_Vsecano!E28</f>
        <v>0.22443563333333238</v>
      </c>
      <c r="C10" s="99">
        <f>[1]ACUMULADO_Vsecano!E393</f>
        <v>0.2223033310344833</v>
      </c>
      <c r="D10" s="99">
        <f>[1]ACUMULADO_Vsecano!E758</f>
        <v>0.19323085625000003</v>
      </c>
      <c r="E10" s="99">
        <f>[1]ACUMULADO_Vsecano!E1124</f>
        <v>0.23158220000000007</v>
      </c>
      <c r="F10" s="94">
        <f>[1]ACUMULADO_Vsecano!E1489</f>
        <v>0.21898818604651149</v>
      </c>
      <c r="G10" s="94">
        <f>[1]ACUMULADO_Vsecano!E1854</f>
        <v>0.21825290491802996</v>
      </c>
      <c r="H10" s="94">
        <f>[1]ACUMULADO_Vsecano!E2219</f>
        <v>0.22354000000000004</v>
      </c>
      <c r="I10" s="94">
        <f>[1]ACUMULADO_Vsecano!E2585</f>
        <v>0.21322828282828274</v>
      </c>
      <c r="J10" s="94">
        <f>[1]ACUMULADO_Vsecano!E2950</f>
        <v>0.26547678571428585</v>
      </c>
      <c r="K10" s="94">
        <f>[1]ACUMULADO_Vsecano!C3315</f>
        <v>0.21190000000000001</v>
      </c>
      <c r="L10" s="94">
        <f>[1]ACUMULADO_Vsecano!C3680</f>
        <v>0.28120299999999998</v>
      </c>
      <c r="M10" s="94">
        <f>[1]ACUMULADO_Vsecano!C4046</f>
        <v>0.221333</v>
      </c>
      <c r="N10" s="94">
        <f>[1]ACUMULADO_Vsecano!C4411</f>
        <v>0.21334400000000001</v>
      </c>
      <c r="O10" s="94">
        <f>[1]ACUMULADO_Vsecano!C4776</f>
        <v>0.22829130769230771</v>
      </c>
      <c r="P10" s="94">
        <f>[1]ACUMULADO_Vsecano!C5141</f>
        <v>0.24825724999999998</v>
      </c>
      <c r="Q10" s="94">
        <f>[1]ACUMULADO_Vsecano!C5507</f>
        <v>0.239734</v>
      </c>
      <c r="S10" s="94">
        <f>AVERAGE(B158:B188)</f>
        <v>0.39211095699110049</v>
      </c>
      <c r="T10" s="94">
        <f>AVERAGE(C158:C188)</f>
        <v>0.29145525132827221</v>
      </c>
      <c r="U10" s="94">
        <f>AVERAGE(D157:D187)</f>
        <v>0.39125921658649293</v>
      </c>
      <c r="V10" s="94">
        <f>AVERAGE(E158:E188)</f>
        <v>0.40387239269949088</v>
      </c>
      <c r="W10" s="94">
        <f t="shared" ref="W10:AF10" si="5">AVERAGE(F157:F187)</f>
        <v>0.46480213714653529</v>
      </c>
      <c r="X10" s="94">
        <f t="shared" si="5"/>
        <v>0.45128285091543135</v>
      </c>
      <c r="Y10" s="94">
        <f t="shared" si="5"/>
        <v>0.42930370018975333</v>
      </c>
      <c r="Z10" s="94">
        <f t="shared" si="5"/>
        <v>0.32468918114143924</v>
      </c>
      <c r="AA10" s="94">
        <f t="shared" si="5"/>
        <v>0.4882419354838709</v>
      </c>
      <c r="AB10" s="94">
        <f t="shared" si="5"/>
        <v>0.41978035483870962</v>
      </c>
      <c r="AC10" s="94">
        <f t="shared" si="5"/>
        <v>0.51537623387096776</v>
      </c>
      <c r="AD10" s="94">
        <f t="shared" si="5"/>
        <v>0.48023933974469551</v>
      </c>
      <c r="AE10" s="94">
        <f>AVERAGE(N157:N187)</f>
        <v>0.44749056451612906</v>
      </c>
      <c r="AF10" s="94">
        <f t="shared" si="5"/>
        <v>0.45782110322580644</v>
      </c>
      <c r="AG10" s="94">
        <f>AVERAGE(P157:P187)</f>
        <v>0.40434727586929198</v>
      </c>
      <c r="AI10" s="95">
        <v>35869</v>
      </c>
      <c r="AJ10" s="82">
        <f t="shared" si="3"/>
        <v>0.42413816630319917</v>
      </c>
    </row>
    <row r="11" spans="1:36">
      <c r="A11" s="93">
        <v>35345</v>
      </c>
      <c r="B11" s="99">
        <f>[1]ACUMULADO_Vsecano!E29</f>
        <v>0.22492296666666567</v>
      </c>
      <c r="C11" s="99">
        <f>[1]ACUMULADO_Vsecano!E394</f>
        <v>0.22279047586206957</v>
      </c>
      <c r="D11" s="99">
        <f>[1]ACUMULADO_Vsecano!E759</f>
        <v>0.19534104999999991</v>
      </c>
      <c r="E11" s="99">
        <f>[1]ACUMULADO_Vsecano!E1125</f>
        <v>0.23147179534883722</v>
      </c>
      <c r="F11" s="94">
        <f>[1]ACUMULADO_Vsecano!E1490</f>
        <v>0.21979952325581387</v>
      </c>
      <c r="G11" s="94">
        <f>[1]ACUMULADO_Vsecano!E1855</f>
        <v>0.21902399508196435</v>
      </c>
      <c r="H11" s="94">
        <f>[1]ACUMULADO_Vsecano!E2220</f>
        <v>0.22440200000000005</v>
      </c>
      <c r="I11" s="94">
        <f>[1]ACUMULADO_Vsecano!E2586</f>
        <v>0.21403232323232313</v>
      </c>
      <c r="J11" s="94">
        <f>[1]ACUMULADO_Vsecano!E2951</f>
        <v>0.26692500000000013</v>
      </c>
      <c r="K11" s="94">
        <f>[1]ACUMULADO_Vsecano!C3316</f>
        <v>0.21280000000000002</v>
      </c>
      <c r="L11" s="94">
        <f>[1]ACUMULADO_Vsecano!C3681</f>
        <v>0.27460099999999998</v>
      </c>
      <c r="M11" s="94">
        <f>[1]ACUMULADO_Vsecano!C4047</f>
        <v>0.22239600000000001</v>
      </c>
      <c r="N11" s="94">
        <f>[1]ACUMULADO_Vsecano!C4412</f>
        <v>0.21574499999999999</v>
      </c>
      <c r="O11" s="94">
        <f>[1]ACUMULADO_Vsecano!C4777</f>
        <v>0.22924961538461541</v>
      </c>
      <c r="P11" s="94">
        <f>[1]ACUMULADO_Vsecano!C5142</f>
        <v>0.26408349999999997</v>
      </c>
      <c r="Q11" s="94">
        <f>[1]ACUMULADO_Vsecano!C5508</f>
        <v>0.22949900000000001</v>
      </c>
      <c r="S11" s="94">
        <f>AVERAGE(B189:B218)</f>
        <v>0.35512498175412255</v>
      </c>
      <c r="T11" s="94">
        <f>AVERAGE(C189:C218)</f>
        <v>0.29255222499999967</v>
      </c>
      <c r="U11" s="94">
        <f>AVERAGE(D188:D217)</f>
        <v>0.38633342916666746</v>
      </c>
      <c r="V11" s="94">
        <f>AVERAGE(E189:E218)</f>
        <v>0.35867261542635653</v>
      </c>
      <c r="W11" s="94">
        <f t="shared" ref="W11:AG11" si="6">AVERAGE(F188:F217)</f>
        <v>0.40277877886436714</v>
      </c>
      <c r="X11" s="94">
        <f t="shared" si="6"/>
        <v>0.4603690476190469</v>
      </c>
      <c r="Y11" s="94">
        <f t="shared" si="6"/>
        <v>0.49770750980392153</v>
      </c>
      <c r="Z11" s="94">
        <f t="shared" si="6"/>
        <v>0.3361620000000004</v>
      </c>
      <c r="AA11" s="94">
        <f t="shared" si="6"/>
        <v>0.52358833333333321</v>
      </c>
      <c r="AB11" s="94">
        <f t="shared" si="6"/>
        <v>0.44951280000000005</v>
      </c>
      <c r="AC11" s="94">
        <f t="shared" si="6"/>
        <v>0.48245180555555545</v>
      </c>
      <c r="AD11" s="94">
        <f t="shared" si="6"/>
        <v>0.48708407878787874</v>
      </c>
      <c r="AE11" s="94">
        <f t="shared" si="6"/>
        <v>0.47663781666666688</v>
      </c>
      <c r="AF11" s="94">
        <f t="shared" si="6"/>
        <v>0.45695047799999983</v>
      </c>
      <c r="AG11" s="94">
        <f t="shared" si="6"/>
        <v>0.3642514696969697</v>
      </c>
      <c r="AI11" s="95">
        <v>35900</v>
      </c>
      <c r="AJ11" s="82">
        <f t="shared" si="3"/>
        <v>0.42201182464499237</v>
      </c>
    </row>
    <row r="12" spans="1:36">
      <c r="A12" s="93">
        <v>35346</v>
      </c>
      <c r="B12" s="99">
        <f>[1]ACUMULADO_Vsecano!E30</f>
        <v>0.22541029999999895</v>
      </c>
      <c r="C12" s="99">
        <f>[1]ACUMULADO_Vsecano!E395</f>
        <v>0.22327762068965584</v>
      </c>
      <c r="D12" s="99">
        <f>[1]ACUMULADO_Vsecano!E760</f>
        <v>0.19745124375000001</v>
      </c>
      <c r="E12" s="99">
        <f>[1]ACUMULADO_Vsecano!E1126</f>
        <v>0.23136139069767458</v>
      </c>
      <c r="F12" s="94">
        <f>[1]ACUMULADO_Vsecano!E1491</f>
        <v>0.22061086046511624</v>
      </c>
      <c r="G12" s="94">
        <f>[1]ACUMULADO_Vsecano!E1856</f>
        <v>0.21979508524589875</v>
      </c>
      <c r="H12" s="94">
        <f>[1]ACUMULADO_Vsecano!E2221</f>
        <v>0.22526400000000005</v>
      </c>
      <c r="I12" s="94">
        <f>[1]ACUMULADO_Vsecano!E2587</f>
        <v>0.21483636363636352</v>
      </c>
      <c r="J12" s="94">
        <f>[1]ACUMULADO_Vsecano!E2952</f>
        <v>0.26837321428571442</v>
      </c>
      <c r="K12" s="94">
        <f>[1]ACUMULADO_Vsecano!C3317</f>
        <v>0.2137</v>
      </c>
      <c r="L12" s="94">
        <f>[1]ACUMULADO_Vsecano!C3682</f>
        <v>0.26799899999999999</v>
      </c>
      <c r="M12" s="94">
        <f>[1]ACUMULADO_Vsecano!C4048</f>
        <v>0.22345900000000002</v>
      </c>
      <c r="N12" s="94">
        <f>[1]ACUMULADO_Vsecano!C4413</f>
        <v>0.21365400000000001</v>
      </c>
      <c r="O12" s="94">
        <f>[1]ACUMULADO_Vsecano!C4778</f>
        <v>0.23020792307692312</v>
      </c>
      <c r="P12" s="94">
        <f>[1]ACUMULADO_Vsecano!C5143</f>
        <v>0.27990974999999996</v>
      </c>
      <c r="Q12" s="94">
        <f>[1]ACUMULADO_Vsecano!C5509</f>
        <v>0.22959299999999999</v>
      </c>
      <c r="S12" s="94">
        <f>AVERAGE(B219:B249)</f>
        <v>0.33712971001155045</v>
      </c>
      <c r="T12" s="94">
        <f>AVERAGE(C219:C249)</f>
        <v>0.24882042245657479</v>
      </c>
      <c r="U12" s="94">
        <f>AVERAGE(D218:D248)</f>
        <v>0.38429671240332164</v>
      </c>
      <c r="V12" s="94">
        <f>AVERAGE(E219:E249)</f>
        <v>0.2916276258182971</v>
      </c>
      <c r="W12" s="94">
        <f t="shared" ref="W12:AF12" si="7">AVERAGE(F218:F248)</f>
        <v>0.3190964778444017</v>
      </c>
      <c r="X12" s="94">
        <f t="shared" si="7"/>
        <v>0.40942764976958523</v>
      </c>
      <c r="Y12" s="94">
        <f t="shared" si="7"/>
        <v>0.4426246774193548</v>
      </c>
      <c r="Z12" s="94">
        <f t="shared" si="7"/>
        <v>0.30165774193548395</v>
      </c>
      <c r="AA12" s="94">
        <f t="shared" si="7"/>
        <v>0.41653225806451621</v>
      </c>
      <c r="AB12" s="94">
        <f t="shared" si="7"/>
        <v>0.36486705069124409</v>
      </c>
      <c r="AC12" s="94">
        <f t="shared" si="7"/>
        <v>0.40176293010752678</v>
      </c>
      <c r="AD12" s="94">
        <f t="shared" si="7"/>
        <v>0.41601853372434017</v>
      </c>
      <c r="AE12" s="94">
        <f t="shared" si="7"/>
        <v>0.39148612903225799</v>
      </c>
      <c r="AF12" s="94">
        <f t="shared" si="7"/>
        <v>0.42596567182795686</v>
      </c>
      <c r="AG12" s="94">
        <f>AVERAGE(P218:P248)</f>
        <v>0.32998543010752696</v>
      </c>
      <c r="AI12" s="95">
        <v>35930</v>
      </c>
      <c r="AJ12" s="82">
        <f t="shared" si="3"/>
        <v>0.36541993474759588</v>
      </c>
    </row>
    <row r="13" spans="1:36">
      <c r="A13" s="93">
        <v>35347</v>
      </c>
      <c r="B13" s="99">
        <f>[1]ACUMULADO_Vsecano!E31</f>
        <v>0.22589763333333202</v>
      </c>
      <c r="C13" s="99">
        <f>[1]ACUMULADO_Vsecano!E396</f>
        <v>0.22376476551724211</v>
      </c>
      <c r="D13" s="99">
        <f>[1]ACUMULADO_Vsecano!E761</f>
        <v>0.19956143750000011</v>
      </c>
      <c r="E13" s="99">
        <f>[1]ACUMULADO_Vsecano!E1127</f>
        <v>0.23125098604651173</v>
      </c>
      <c r="F13" s="94">
        <f>[1]ACUMULADO_Vsecano!E1492</f>
        <v>0.22142219767441862</v>
      </c>
      <c r="G13" s="94">
        <f>[1]ACUMULADO_Vsecano!E1857</f>
        <v>0.22056617540983292</v>
      </c>
      <c r="H13" s="94">
        <f>[1]ACUMULADO_Vsecano!E2222</f>
        <v>0.22612600000000005</v>
      </c>
      <c r="I13" s="94">
        <f>[1]ACUMULADO_Vsecano!E2588</f>
        <v>0.21564040404040391</v>
      </c>
      <c r="J13" s="94">
        <f>[1]ACUMULADO_Vsecano!E2953</f>
        <v>0.26982142857142871</v>
      </c>
      <c r="K13" s="94">
        <f>[1]ACUMULADO_Vsecano!C3318</f>
        <v>0.21224999999999999</v>
      </c>
      <c r="L13" s="94">
        <f>[1]ACUMULADO_Vsecano!C3683</f>
        <v>0.26139699999999999</v>
      </c>
      <c r="M13" s="94">
        <f>[1]ACUMULADO_Vsecano!C4049</f>
        <v>0.22452200000000003</v>
      </c>
      <c r="N13" s="94">
        <f>[1]ACUMULADO_Vsecano!C4414</f>
        <v>0.21848899999999999</v>
      </c>
      <c r="O13" s="94">
        <f>[1]ACUMULADO_Vsecano!C4779</f>
        <v>0.23116623076923082</v>
      </c>
      <c r="P13" s="94">
        <f>[1]ACUMULADO_Vsecano!C5144</f>
        <v>0.295736</v>
      </c>
      <c r="Q13" s="94">
        <f>[1]ACUMULADO_Vsecano!C5510</f>
        <v>0.22228049999999999</v>
      </c>
      <c r="S13" s="94">
        <f>AVERAGE(B250:B279)</f>
        <v>0.29775452450980411</v>
      </c>
      <c r="T13" s="94">
        <f>AVERAGE(C250:C279)</f>
        <v>0.18208914660968756</v>
      </c>
      <c r="U13" s="94">
        <f>AVERAGE(D249:D278)</f>
        <v>0.31346723325989401</v>
      </c>
      <c r="V13" s="94">
        <f>AVERAGE(E250:E279)</f>
        <v>0.25385208615560656</v>
      </c>
      <c r="W13" s="94">
        <f t="shared" ref="W13:AF13" si="8">AVERAGE(F249:F278)</f>
        <v>0.2542675702941169</v>
      </c>
      <c r="X13" s="94">
        <f t="shared" si="8"/>
        <v>0.30800534391534379</v>
      </c>
      <c r="Y13" s="94">
        <f t="shared" si="8"/>
        <v>0.33818483333333327</v>
      </c>
      <c r="Z13" s="94">
        <f t="shared" si="8"/>
        <v>0.24247899999999994</v>
      </c>
      <c r="AA13" s="94">
        <f t="shared" si="8"/>
        <v>0.29823791666666699</v>
      </c>
      <c r="AB13" s="94">
        <f t="shared" si="8"/>
        <v>0.2735773809523811</v>
      </c>
      <c r="AC13" s="94">
        <f t="shared" si="8"/>
        <v>0.34804475000000001</v>
      </c>
      <c r="AD13" s="94">
        <f t="shared" si="8"/>
        <v>0.30561481666666673</v>
      </c>
      <c r="AE13" s="94">
        <f t="shared" si="8"/>
        <v>0.32077257619047628</v>
      </c>
      <c r="AF13" s="94">
        <f t="shared" si="8"/>
        <v>0.38835377222222223</v>
      </c>
      <c r="AG13" s="94">
        <f>AVERAGE(P249:P278)</f>
        <v>0.2683127388888889</v>
      </c>
      <c r="AI13" s="95">
        <v>35961</v>
      </c>
      <c r="AJ13" s="82">
        <f t="shared" si="3"/>
        <v>0.29286757931100588</v>
      </c>
    </row>
    <row r="14" spans="1:36">
      <c r="A14" s="93">
        <v>35348</v>
      </c>
      <c r="B14" s="99">
        <f>[1]ACUMULADO_Vsecano!E32</f>
        <v>0.2263849666666653</v>
      </c>
      <c r="C14" s="99">
        <f>[1]ACUMULADO_Vsecano!E397</f>
        <v>0.22425191034482816</v>
      </c>
      <c r="D14" s="99">
        <f>[1]ACUMULADO_Vsecano!E762</f>
        <v>0.20167163124999998</v>
      </c>
      <c r="E14" s="99">
        <f>[1]ACUMULADO_Vsecano!E1128</f>
        <v>0.2311405813953491</v>
      </c>
      <c r="F14" s="94">
        <f>[1]ACUMULADO_Vsecano!E1493</f>
        <v>0.222233534883721</v>
      </c>
      <c r="G14" s="94">
        <f>[1]ACUMULADO_Vsecano!E1858</f>
        <v>0.22133726557376732</v>
      </c>
      <c r="H14" s="94">
        <f>[1]ACUMULADO_Vsecano!E2223</f>
        <v>0.22698800000000005</v>
      </c>
      <c r="I14" s="94">
        <f>[1]ACUMULADO_Vsecano!E2589</f>
        <v>0.2164444444444443</v>
      </c>
      <c r="J14" s="94">
        <f>[1]ACUMULADO_Vsecano!E2954</f>
        <v>0.271269642857143</v>
      </c>
      <c r="K14" s="94">
        <f>[1]ACUMULADO_Vsecano!C3319</f>
        <v>0.21079999999999999</v>
      </c>
      <c r="L14" s="94">
        <f>[1]ACUMULADO_Vsecano!C3684</f>
        <v>0.25983823076923074</v>
      </c>
      <c r="M14" s="94">
        <f>[1]ACUMULADO_Vsecano!C4050</f>
        <v>0.22558500000000004</v>
      </c>
      <c r="N14" s="94">
        <f>[1]ACUMULADO_Vsecano!C4415</f>
        <v>0.26133200000000001</v>
      </c>
      <c r="O14" s="94">
        <f>[1]ACUMULADO_Vsecano!C4780</f>
        <v>0.23212453846153852</v>
      </c>
      <c r="P14" s="94">
        <f>[1]ACUMULADO_Vsecano!C5145</f>
        <v>0.276256</v>
      </c>
      <c r="Q14" s="94">
        <f>[1]ACUMULADO_Vsecano!C5511</f>
        <v>0.21496799999999999</v>
      </c>
      <c r="S14" s="94">
        <f>AVERAGE(B280:B310)</f>
        <v>0.23689910967741917</v>
      </c>
      <c r="T14" s="94">
        <f>AVERAGE(C280:C310)</f>
        <v>0.17711350334050124</v>
      </c>
      <c r="U14" s="94">
        <f>AVERAGE(D279:D309)</f>
        <v>0.26231980913728276</v>
      </c>
      <c r="V14" s="94">
        <f>AVERAGE(E280:E310)</f>
        <v>0.21436669318840651</v>
      </c>
      <c r="W14" s="94">
        <f t="shared" ref="W14:AF14" si="9">AVERAGE(F279:F309)</f>
        <v>0.19592301052631661</v>
      </c>
      <c r="X14" s="94">
        <f t="shared" si="9"/>
        <v>0.27499706249026024</v>
      </c>
      <c r="Y14" s="94">
        <f t="shared" si="9"/>
        <v>0.25972419354838705</v>
      </c>
      <c r="Z14" s="94">
        <f t="shared" si="9"/>
        <v>0.19325053763440855</v>
      </c>
      <c r="AA14" s="94">
        <f t="shared" si="9"/>
        <v>0.22421491935483867</v>
      </c>
      <c r="AB14" s="94">
        <f t="shared" si="9"/>
        <v>0.19914354838709677</v>
      </c>
      <c r="AC14" s="94">
        <f t="shared" si="9"/>
        <v>0.24557590322580644</v>
      </c>
      <c r="AD14" s="94">
        <f t="shared" si="9"/>
        <v>0.24158810752688173</v>
      </c>
      <c r="AE14" s="94">
        <f t="shared" si="9"/>
        <v>0.2680521682027649</v>
      </c>
      <c r="AF14" s="94">
        <f t="shared" si="9"/>
        <v>0.30347206368899921</v>
      </c>
      <c r="AG14" s="94">
        <f>AVERAGE(P279:P309)</f>
        <v>0.23240425806451609</v>
      </c>
      <c r="AI14" s="95">
        <v>35991</v>
      </c>
      <c r="AJ14" s="82">
        <f t="shared" si="3"/>
        <v>0.23526965919959242</v>
      </c>
    </row>
    <row r="15" spans="1:36">
      <c r="A15" s="93">
        <v>35349</v>
      </c>
      <c r="B15" s="99">
        <f>[1]ACUMULADO_Vsecano!E33</f>
        <v>0.22687229999999858</v>
      </c>
      <c r="C15" s="99">
        <f>[1]ACUMULADO_Vsecano!E398</f>
        <v>0.22473905517241444</v>
      </c>
      <c r="D15" s="99">
        <f>[1]ACUMULADO_Vsecano!E763</f>
        <v>0.20378182500000008</v>
      </c>
      <c r="E15" s="99">
        <f>[1]ACUMULADO_Vsecano!E1129</f>
        <v>0.23103017674418624</v>
      </c>
      <c r="F15" s="94">
        <f>[1]ACUMULADO_Vsecano!E1494</f>
        <v>0.22304487209302337</v>
      </c>
      <c r="G15" s="94">
        <f>[1]ACUMULADO_Vsecano!E1859</f>
        <v>0.22210835573770171</v>
      </c>
      <c r="H15" s="94">
        <f>[1]ACUMULADO_Vsecano!E2224</f>
        <v>0.22785000000000005</v>
      </c>
      <c r="I15" s="94">
        <f>[1]ACUMULADO_Vsecano!E2590</f>
        <v>0.21724848484848469</v>
      </c>
      <c r="J15" s="94">
        <f>[1]ACUMULADO_Vsecano!E2955</f>
        <v>0.27271785714285729</v>
      </c>
      <c r="K15" s="94">
        <f>[1]ACUMULADO_Vsecano!C3320</f>
        <v>0.20934999999999998</v>
      </c>
      <c r="L15" s="94">
        <f>[1]ACUMULADO_Vsecano!C3685</f>
        <v>0.25827946153846149</v>
      </c>
      <c r="M15" s="94">
        <f>[1]ACUMULADO_Vsecano!C4051</f>
        <v>0.22664800000000004</v>
      </c>
      <c r="N15" s="94">
        <f>[1]ACUMULADO_Vsecano!C4416</f>
        <v>0.21357000000000001</v>
      </c>
      <c r="O15" s="94">
        <f>[1]ACUMULADO_Vsecano!C4781</f>
        <v>0.23308284615384622</v>
      </c>
      <c r="P15" s="94">
        <f>[1]ACUMULADO_Vsecano!C5146</f>
        <v>0.256776</v>
      </c>
      <c r="Q15" s="94">
        <f>[1]ACUMULADO_Vsecano!C5512</f>
        <v>0.21890999999999999</v>
      </c>
      <c r="S15" s="94">
        <f>AVERAGE(B311:B341)</f>
        <v>0.21844183870967643</v>
      </c>
      <c r="T15" s="94">
        <f>AVERAGE(C311:C341)</f>
        <v>0.18606114948387126</v>
      </c>
      <c r="U15" s="94">
        <f>AVERAGE(D310:D340)</f>
        <v>0.21051211903225764</v>
      </c>
      <c r="V15" s="94">
        <f>AVERAGE(E311:E341)</f>
        <v>0.19964006715336813</v>
      </c>
      <c r="W15" s="94">
        <f t="shared" ref="W15:AF15" si="10">AVERAGE(F310:F340)</f>
        <v>0.19906550120389024</v>
      </c>
      <c r="X15" s="94">
        <f t="shared" si="10"/>
        <v>0.21628857819074329</v>
      </c>
      <c r="Y15" s="94">
        <f t="shared" si="10"/>
        <v>0.23567275985663086</v>
      </c>
      <c r="Z15" s="94">
        <f t="shared" si="10"/>
        <v>0.19560021121351767</v>
      </c>
      <c r="AA15" s="94">
        <f t="shared" si="10"/>
        <v>0.20064390681003588</v>
      </c>
      <c r="AB15" s="94">
        <f t="shared" si="10"/>
        <v>0.17012258064516128</v>
      </c>
      <c r="AC15" s="94">
        <f t="shared" si="10"/>
        <v>0.24069119354838706</v>
      </c>
      <c r="AD15" s="94">
        <f t="shared" si="10"/>
        <v>0.2144548440860215</v>
      </c>
      <c r="AE15" s="94">
        <f t="shared" si="10"/>
        <v>0.24453001612903227</v>
      </c>
      <c r="AF15" s="94">
        <f t="shared" si="10"/>
        <v>0.269601993006993</v>
      </c>
      <c r="AG15" s="94">
        <f>AVERAGE(P310:P340)</f>
        <v>0.22187787096774195</v>
      </c>
      <c r="AI15" s="95">
        <v>36022</v>
      </c>
      <c r="AJ15" s="82">
        <f t="shared" si="3"/>
        <v>0.21488030866915522</v>
      </c>
    </row>
    <row r="16" spans="1:36">
      <c r="A16" s="93">
        <v>35350</v>
      </c>
      <c r="B16" s="99">
        <f>[1]ACUMULADO_Vsecano!E34</f>
        <v>0.22735963333333187</v>
      </c>
      <c r="C16" s="99">
        <f>[1]ACUMULADO_Vsecano!E399</f>
        <v>0.22522620000000004</v>
      </c>
      <c r="D16" s="99">
        <f>[1]ACUMULADO_Vsecano!E764</f>
        <v>0.20589201874999996</v>
      </c>
      <c r="E16" s="99">
        <f>[1]ACUMULADO_Vsecano!E1130</f>
        <v>0.23091977209302361</v>
      </c>
      <c r="F16" s="94">
        <f>[1]ACUMULADO_Vsecano!E1495</f>
        <v>0.22385620930232553</v>
      </c>
      <c r="G16" s="94">
        <f>[1]ACUMULADO_Vsecano!E1860</f>
        <v>0.22287944590163611</v>
      </c>
      <c r="H16" s="94">
        <f>[1]ACUMULADO_Vsecano!E2225</f>
        <v>0.22871200000000005</v>
      </c>
      <c r="I16" s="94">
        <f>[1]ACUMULADO_Vsecano!E2591</f>
        <v>0.21805252525252508</v>
      </c>
      <c r="J16" s="94">
        <f>[1]ACUMULADO_Vsecano!E2956</f>
        <v>0.27416607142857158</v>
      </c>
      <c r="K16" s="94">
        <f>[1]ACUMULADO_Vsecano!C3321</f>
        <v>0.2079</v>
      </c>
      <c r="L16" s="94">
        <f>[1]ACUMULADO_Vsecano!C3686</f>
        <v>0.25672069230769223</v>
      </c>
      <c r="M16" s="94">
        <f>[1]ACUMULADO_Vsecano!C4052</f>
        <v>0.22771100000000005</v>
      </c>
      <c r="N16" s="94">
        <f>[1]ACUMULADO_Vsecano!C4417</f>
        <v>0.21436695238095238</v>
      </c>
      <c r="O16" s="94">
        <f>[1]ACUMULADO_Vsecano!C4782</f>
        <v>0.23404115384615393</v>
      </c>
      <c r="P16" s="94">
        <f>[1]ACUMULADO_Vsecano!C5147</f>
        <v>0.26292900000000002</v>
      </c>
      <c r="Q16" s="94">
        <f>[1]ACUMULADO_Vsecano!C5513</f>
        <v>0.22285199999999999</v>
      </c>
      <c r="S16" s="94">
        <f>AVERAGE(B342:B370)</f>
        <v>0.2142463244351959</v>
      </c>
      <c r="T16" s="94">
        <f>AVERAGE(C342:C370)</f>
        <v>0.18107406764655445</v>
      </c>
      <c r="U16" s="94">
        <f>AVERAGE(D341:D370)</f>
        <v>0.21038779913792965</v>
      </c>
      <c r="V16" s="94">
        <f>AVERAGE(E342:E370)</f>
        <v>0.20080289074410257</v>
      </c>
      <c r="W16" s="94">
        <f t="shared" ref="W16:AE16" si="11">AVERAGE(F341:F370)</f>
        <v>0.20293040618479818</v>
      </c>
      <c r="X16" s="94">
        <f t="shared" si="11"/>
        <v>0.20739720833333339</v>
      </c>
      <c r="Y16" s="94">
        <f t="shared" si="11"/>
        <v>0.20977161616161619</v>
      </c>
      <c r="Z16" s="94">
        <f t="shared" si="11"/>
        <v>0.23578839285714295</v>
      </c>
      <c r="AA16" s="94">
        <f t="shared" si="11"/>
        <v>0.1938262962962963</v>
      </c>
      <c r="AB16" s="94">
        <f t="shared" si="11"/>
        <v>0.17499940909090902</v>
      </c>
      <c r="AC16" s="94">
        <f t="shared" si="11"/>
        <v>0.23356713333333332</v>
      </c>
      <c r="AD16" s="94">
        <f t="shared" si="11"/>
        <v>0.20683946666666664</v>
      </c>
      <c r="AE16" s="94">
        <f t="shared" si="11"/>
        <v>0.22824973333333334</v>
      </c>
      <c r="AF16" s="94">
        <f>AVERAGE(O341:O370)</f>
        <v>0.25651710808080802</v>
      </c>
      <c r="AG16" s="94">
        <f>AVERAGE(P341:P370)</f>
        <v>0.21690185000000001</v>
      </c>
      <c r="AI16" s="95">
        <v>36053</v>
      </c>
      <c r="AJ16" s="82">
        <f t="shared" si="3"/>
        <v>0.21155331348680131</v>
      </c>
    </row>
    <row r="17" spans="1:19">
      <c r="A17" s="93">
        <v>35351</v>
      </c>
      <c r="B17" s="99">
        <f>[1]ACUMULADO_Vsecano!E35</f>
        <v>0.22784696666666515</v>
      </c>
      <c r="C17" s="99">
        <f>[1]ACUMULADO_Vsecano!E400</f>
        <v>0.22495946041666692</v>
      </c>
      <c r="D17" s="99">
        <f>[1]ACUMULADO_Vsecano!E765</f>
        <v>0.20800221250000006</v>
      </c>
      <c r="E17" s="99">
        <f>[1]ACUMULADO_Vsecano!E1131</f>
        <v>0.23080936744186076</v>
      </c>
      <c r="F17" s="94">
        <f>[1]ACUMULADO_Vsecano!E1496</f>
        <v>0.2246675465116279</v>
      </c>
      <c r="G17" s="94">
        <f>[1]ACUMULADO_Vsecano!E1861</f>
        <v>0.22365053606557028</v>
      </c>
      <c r="H17" s="94">
        <f>[1]ACUMULADO_Vsecano!E2226</f>
        <v>0.22957400000000006</v>
      </c>
      <c r="I17" s="94">
        <f>[1]ACUMULADO_Vsecano!E2592</f>
        <v>0.21885656565656547</v>
      </c>
      <c r="J17" s="94">
        <f>[1]ACUMULADO_Vsecano!E2957</f>
        <v>0.27561428571428587</v>
      </c>
      <c r="K17" s="94">
        <f>[1]ACUMULADO_Vsecano!C3322</f>
        <v>0.20805000000000001</v>
      </c>
      <c r="L17" s="94">
        <f>[1]ACUMULADO_Vsecano!C3687</f>
        <v>0.25516192307692298</v>
      </c>
      <c r="M17" s="94">
        <f>[1]ACUMULADO_Vsecano!C4053</f>
        <v>0.22877400000000006</v>
      </c>
      <c r="N17" s="94">
        <f>[1]ACUMULADO_Vsecano!C4418</f>
        <v>0.21516390476190475</v>
      </c>
      <c r="O17" s="94">
        <f>[1]ACUMULADO_Vsecano!C4783</f>
        <v>0.23499946153846163</v>
      </c>
      <c r="P17" s="94">
        <f>[1]ACUMULADO_Vsecano!C5148</f>
        <v>0.26908200000000004</v>
      </c>
      <c r="Q17" s="94">
        <f>[1]ACUMULADO_Vsecano!C5514</f>
        <v>0.23184099999999999</v>
      </c>
    </row>
    <row r="18" spans="1:19">
      <c r="A18" s="93">
        <v>35352</v>
      </c>
      <c r="B18" s="99">
        <f>[1]ACUMULADO_Vsecano!E36</f>
        <v>0.22833429999999844</v>
      </c>
      <c r="C18" s="99">
        <f>[1]ACUMULADO_Vsecano!E401</f>
        <v>0.22469272083333358</v>
      </c>
      <c r="D18" s="99">
        <f>[1]ACUMULADO_Vsecano!E766</f>
        <v>0.21011240624999994</v>
      </c>
      <c r="E18" s="99">
        <f>[1]ACUMULADO_Vsecano!E1132</f>
        <v>0.23069896279069813</v>
      </c>
      <c r="F18" s="94">
        <f>[1]ACUMULADO_Vsecano!E1497</f>
        <v>0.22547888372093028</v>
      </c>
      <c r="G18" s="94">
        <f>[1]ACUMULADO_Vsecano!E1862</f>
        <v>0.22442162622950468</v>
      </c>
      <c r="H18" s="94">
        <f>[1]ACUMULADO_Vsecano!E2227</f>
        <v>0.23043600000000006</v>
      </c>
      <c r="I18" s="94">
        <f>[1]ACUMULADO_Vsecano!E2593</f>
        <v>0.21966060606060586</v>
      </c>
      <c r="J18" s="94">
        <f>[1]ACUMULADO_Vsecano!E2958</f>
        <v>0.27706250000000016</v>
      </c>
      <c r="K18" s="94">
        <f>[1]ACUMULADO_Vsecano!C3323</f>
        <v>0.2082</v>
      </c>
      <c r="L18" s="94">
        <f>[1]ACUMULADO_Vsecano!C3688</f>
        <v>0.25360315384615373</v>
      </c>
      <c r="M18" s="94">
        <f>[1]ACUMULADO_Vsecano!C4054</f>
        <v>0.22983700000000007</v>
      </c>
      <c r="N18" s="94">
        <f>[1]ACUMULADO_Vsecano!C4419</f>
        <v>0.21596085714285712</v>
      </c>
      <c r="O18" s="94">
        <f>[1]ACUMULADO_Vsecano!C4784</f>
        <v>0.23595776923076933</v>
      </c>
      <c r="P18" s="94">
        <f>[1]ACUMULADO_Vsecano!C5149</f>
        <v>0.27523500000000006</v>
      </c>
      <c r="Q18" s="94">
        <f>[1]ACUMULADO_Vsecano!C5515</f>
        <v>0.24082999999999999</v>
      </c>
    </row>
    <row r="19" spans="1:19">
      <c r="A19" s="93">
        <v>35353</v>
      </c>
      <c r="B19" s="99">
        <f>[1]ACUMULADO_Vsecano!E37</f>
        <v>0.22882163333333172</v>
      </c>
      <c r="C19" s="99">
        <f>[1]ACUMULADO_Vsecano!E402</f>
        <v>0.22442598125000046</v>
      </c>
      <c r="D19" s="99">
        <f>[1]ACUMULADO_Vsecano!E767</f>
        <v>0.21222260000000004</v>
      </c>
      <c r="E19" s="99">
        <f>[1]ACUMULADO_Vsecano!E1133</f>
        <v>0.23058855813953527</v>
      </c>
      <c r="F19" s="94">
        <f>[1]ACUMULADO_Vsecano!E1498</f>
        <v>0.22629022093023266</v>
      </c>
      <c r="G19" s="94">
        <f>[1]ACUMULADO_Vsecano!E1863</f>
        <v>0.22519271639343907</v>
      </c>
      <c r="H19" s="94">
        <f>[1]ACUMULADO_Vsecano!E2228</f>
        <v>0.23129800000000006</v>
      </c>
      <c r="I19" s="94">
        <f>[1]ACUMULADO_Vsecano!E2594</f>
        <v>0.22046464646464625</v>
      </c>
      <c r="J19" s="94">
        <f>[1]ACUMULADO_Vsecano!E2959</f>
        <v>0.27851071428571444</v>
      </c>
      <c r="K19" s="94">
        <f>[1]ACUMULADO_Vsecano!C3324</f>
        <v>0.20838378378378378</v>
      </c>
      <c r="L19" s="94">
        <f>[1]ACUMULADO_Vsecano!C3689</f>
        <v>0.25204438461538448</v>
      </c>
      <c r="M19" s="94">
        <f>[1]ACUMULADO_Vsecano!C4055</f>
        <v>0.23089999999999999</v>
      </c>
      <c r="N19" s="94">
        <f>[1]ACUMULADO_Vsecano!C4420</f>
        <v>0.21675780952380949</v>
      </c>
      <c r="O19" s="94">
        <f>[1]ACUMULADO_Vsecano!C4785</f>
        <v>0.23691607692307703</v>
      </c>
      <c r="P19" s="94">
        <f>[1]ACUMULADO_Vsecano!C5150</f>
        <v>0.28138800000000008</v>
      </c>
      <c r="Q19" s="94">
        <f>[1]ACUMULADO_Vsecano!C5516</f>
        <v>0.25745699999999999</v>
      </c>
      <c r="S19" s="94" t="s">
        <v>60</v>
      </c>
    </row>
    <row r="20" spans="1:19">
      <c r="A20" s="93">
        <v>35354</v>
      </c>
      <c r="B20" s="99">
        <f>[1]ACUMULADO_Vsecano!E38</f>
        <v>0.229308966666665</v>
      </c>
      <c r="C20" s="99">
        <f>[1]ACUMULADO_Vsecano!E403</f>
        <v>0.22415924166666712</v>
      </c>
      <c r="D20" s="99">
        <f>[1]ACUMULADO_Vsecano!E768</f>
        <v>0.21433279375000014</v>
      </c>
      <c r="E20" s="99">
        <f>[1]ACUMULADO_Vsecano!E1134</f>
        <v>0.23047815348837242</v>
      </c>
      <c r="F20" s="94">
        <f>[1]ACUMULADO_Vsecano!E1499</f>
        <v>0.22710155813953503</v>
      </c>
      <c r="G20" s="94">
        <f>[1]ACUMULADO_Vsecano!E1864</f>
        <v>0.22596380655737325</v>
      </c>
      <c r="H20" s="94">
        <f>[1]ACUMULADO_Vsecano!E2229</f>
        <v>0.23216000000000006</v>
      </c>
      <c r="I20" s="94">
        <f>[1]ACUMULADO_Vsecano!E2595</f>
        <v>0.22126868686868664</v>
      </c>
      <c r="J20" s="94">
        <f>[1]ACUMULADO_Vsecano!E2960</f>
        <v>0.27995892857142873</v>
      </c>
      <c r="K20" s="94">
        <f>[1]ACUMULADO_Vsecano!C3325</f>
        <v>0.20856756756756756</v>
      </c>
      <c r="L20" s="94">
        <f>[1]ACUMULADO_Vsecano!C3690</f>
        <v>0.25048561538461522</v>
      </c>
      <c r="M20" s="94">
        <f>[1]ACUMULADO_Vsecano!C4056</f>
        <v>0.23506830769230769</v>
      </c>
      <c r="N20" s="94">
        <f>[1]ACUMULADO_Vsecano!C4421</f>
        <v>0.21755476190476186</v>
      </c>
      <c r="O20" s="94">
        <f>[1]ACUMULADO_Vsecano!C4786</f>
        <v>0.23787438461538474</v>
      </c>
      <c r="P20" s="94">
        <f>[1]ACUMULADO_Vsecano!C5151</f>
        <v>0.2875410000000001</v>
      </c>
      <c r="Q20" s="94">
        <f>[1]ACUMULADO_Vsecano!C5517</f>
        <v>0.25972200000000001</v>
      </c>
    </row>
    <row r="21" spans="1:19">
      <c r="A21" s="93">
        <v>35355</v>
      </c>
      <c r="B21" s="99">
        <f>[1]ACUMULADO_Vsecano!E39</f>
        <v>0.22979630000000006</v>
      </c>
      <c r="C21" s="99">
        <f>[1]ACUMULADO_Vsecano!E404</f>
        <v>0.223892502083334</v>
      </c>
      <c r="D21" s="99">
        <f>[1]ACUMULADO_Vsecano!E769</f>
        <v>0.21644298750000002</v>
      </c>
      <c r="E21" s="99">
        <f>[1]ACUMULADO_Vsecano!E1135</f>
        <v>0.23036774883720978</v>
      </c>
      <c r="F21" s="94">
        <f>[1]ACUMULADO_Vsecano!E1500</f>
        <v>0.22791289534883741</v>
      </c>
      <c r="G21" s="94">
        <f>[1]ACUMULADO_Vsecano!E1865</f>
        <v>0.22673489672130764</v>
      </c>
      <c r="H21" s="94">
        <f>[1]ACUMULADO_Vsecano!E2230</f>
        <v>0.23302200000000006</v>
      </c>
      <c r="I21" s="94">
        <f>[1]ACUMULADO_Vsecano!E2596</f>
        <v>0.22207272727272703</v>
      </c>
      <c r="J21" s="94">
        <f>[1]ACUMULADO_Vsecano!E2961</f>
        <v>0.28140714285714302</v>
      </c>
      <c r="K21" s="94">
        <f>[1]ACUMULADO_Vsecano!C3326</f>
        <v>0.20875135135135134</v>
      </c>
      <c r="L21" s="94">
        <f>[1]ACUMULADO_Vsecano!C3691</f>
        <v>0.248926846153846</v>
      </c>
      <c r="M21" s="94">
        <f>[1]ACUMULADO_Vsecano!C4057</f>
        <v>0.23923661538461538</v>
      </c>
      <c r="N21" s="94">
        <f>[1]ACUMULADO_Vsecano!C4422</f>
        <v>0.21835171428571423</v>
      </c>
      <c r="O21" s="94">
        <f>[1]ACUMULADO_Vsecano!C4787</f>
        <v>0.23883269230769244</v>
      </c>
      <c r="P21" s="94">
        <f>[1]ACUMULADO_Vsecano!C5152</f>
        <v>0.29369400000000012</v>
      </c>
      <c r="Q21" s="94">
        <f>[1]ACUMULADO_Vsecano!C5518</f>
        <v>0.24243500000000001</v>
      </c>
    </row>
    <row r="22" spans="1:19">
      <c r="A22" s="93">
        <v>35356</v>
      </c>
      <c r="B22" s="99">
        <f>[1]ACUMULADO_Vsecano!E40</f>
        <v>0.23125159253731331</v>
      </c>
      <c r="C22" s="99">
        <f>[1]ACUMULADO_Vsecano!E405</f>
        <v>0.22362576250000066</v>
      </c>
      <c r="D22" s="99">
        <f>[1]ACUMULADO_Vsecano!E770</f>
        <v>0.21855318125000012</v>
      </c>
      <c r="E22" s="99">
        <f>[1]ACUMULADO_Vsecano!E1136</f>
        <v>0.23025734418604693</v>
      </c>
      <c r="F22" s="94">
        <f>[1]ACUMULADO_Vsecano!E1501</f>
        <v>0.22872423255813956</v>
      </c>
      <c r="G22" s="94">
        <f>[1]ACUMULADO_Vsecano!E1866</f>
        <v>0.22750598688524204</v>
      </c>
      <c r="H22" s="94">
        <f>[1]ACUMULADO_Vsecano!E2231</f>
        <v>0.23388400000000006</v>
      </c>
      <c r="I22" s="94">
        <f>[1]ACUMULADO_Vsecano!E2597</f>
        <v>0.22287676767676742</v>
      </c>
      <c r="J22" s="94">
        <f>[1]ACUMULADO_Vsecano!E2962</f>
        <v>0.28285535714285731</v>
      </c>
      <c r="K22" s="94">
        <f>[1]ACUMULADO_Vsecano!C3327</f>
        <v>0.20893513513513512</v>
      </c>
      <c r="L22" s="94">
        <f>[1]ACUMULADO_Vsecano!C3692</f>
        <v>0.24736807692307677</v>
      </c>
      <c r="M22" s="94">
        <f>[1]ACUMULADO_Vsecano!C4058</f>
        <v>0.24340492307692307</v>
      </c>
      <c r="N22" s="94">
        <f>[1]ACUMULADO_Vsecano!C4423</f>
        <v>0.2191486666666666</v>
      </c>
      <c r="O22" s="94">
        <f>[1]ACUMULADO_Vsecano!C4788</f>
        <v>0.239791</v>
      </c>
      <c r="P22" s="94">
        <f>[1]ACUMULADO_Vsecano!C5153</f>
        <v>0.29984699999999997</v>
      </c>
      <c r="Q22" s="94">
        <f>[1]ACUMULADO_Vsecano!C5519</f>
        <v>0.247171</v>
      </c>
    </row>
    <row r="23" spans="1:19">
      <c r="A23" s="93">
        <v>35357</v>
      </c>
      <c r="B23" s="99">
        <f>[1]ACUMULADO_Vsecano!E41</f>
        <v>0.23270688507462678</v>
      </c>
      <c r="C23" s="99">
        <f>[1]ACUMULADO_Vsecano!E406</f>
        <v>0.22335902291666754</v>
      </c>
      <c r="D23" s="99">
        <f>[1]ACUMULADO_Vsecano!E771</f>
        <v>0.22066337499999999</v>
      </c>
      <c r="E23" s="99">
        <f>[1]ACUMULADO_Vsecano!E1137</f>
        <v>0.2301469395348843</v>
      </c>
      <c r="F23" s="94">
        <f>[1]ACUMULADO_Vsecano!E1502</f>
        <v>0.22953556976744194</v>
      </c>
      <c r="G23" s="94">
        <f>[1]ACUMULADO_Vsecano!E1867</f>
        <v>0.22827707704917644</v>
      </c>
      <c r="H23" s="94">
        <f>[1]ACUMULADO_Vsecano!E2232</f>
        <v>0.23474600000000007</v>
      </c>
      <c r="I23" s="94">
        <f>[1]ACUMULADO_Vsecano!E2598</f>
        <v>0.22368080808080781</v>
      </c>
      <c r="J23" s="94">
        <f>[1]ACUMULADO_Vsecano!E2963</f>
        <v>0.2843035714285716</v>
      </c>
      <c r="K23" s="94">
        <f>[1]ACUMULADO_Vsecano!C3328</f>
        <v>0.2091189189189189</v>
      </c>
      <c r="L23" s="94">
        <f>[1]ACUMULADO_Vsecano!C3693</f>
        <v>0.24580930769230755</v>
      </c>
      <c r="M23" s="94">
        <f>[1]ACUMULADO_Vsecano!C4059</f>
        <v>0.24757323076923077</v>
      </c>
      <c r="N23" s="94">
        <f>[1]ACUMULADO_Vsecano!C4424</f>
        <v>0.21994561904761897</v>
      </c>
      <c r="O23" s="94">
        <f>[1]ACUMULADO_Vsecano!C4789</f>
        <v>0.25657849999999999</v>
      </c>
      <c r="P23" s="94">
        <f>[1]ACUMULADO_Vsecano!C5154</f>
        <v>0.29743624999999996</v>
      </c>
      <c r="Q23" s="94">
        <f>[1]ACUMULADO_Vsecano!C5520</f>
        <v>0.24928400000000001</v>
      </c>
    </row>
    <row r="24" spans="1:19">
      <c r="A24" s="93">
        <v>35358</v>
      </c>
      <c r="B24" s="99">
        <f>[1]ACUMULADO_Vsecano!E42</f>
        <v>0.23416217761194025</v>
      </c>
      <c r="C24" s="99">
        <f>[1]ACUMULADO_Vsecano!E407</f>
        <v>0.22309228333333442</v>
      </c>
      <c r="D24" s="99">
        <f>[1]ACUMULADO_Vsecano!E772</f>
        <v>0.22277356875000009</v>
      </c>
      <c r="E24" s="99">
        <f>[1]ACUMULADO_Vsecano!E1138</f>
        <v>0.23003653488372144</v>
      </c>
      <c r="F24" s="94">
        <f>[1]ACUMULADO_Vsecano!E1503</f>
        <v>0.23034690697674431</v>
      </c>
      <c r="G24" s="94">
        <f>[1]ACUMULADO_Vsecano!E1868</f>
        <v>0.22904816721311061</v>
      </c>
      <c r="H24" s="94">
        <f>[1]ACUMULADO_Vsecano!E2233</f>
        <v>0.23560800000000007</v>
      </c>
      <c r="I24" s="94">
        <f>[1]ACUMULADO_Vsecano!E2599</f>
        <v>0.2244848484848482</v>
      </c>
      <c r="J24" s="94">
        <f>[1]ACUMULADO_Vsecano!E2964</f>
        <v>0.28575178571428589</v>
      </c>
      <c r="K24" s="94">
        <f>[1]ACUMULADO_Vsecano!C3329</f>
        <v>0.20930270270270268</v>
      </c>
      <c r="L24" s="94">
        <f>[1]ACUMULADO_Vsecano!C3694</f>
        <v>0.24425053846153832</v>
      </c>
      <c r="M24" s="94">
        <f>[1]ACUMULADO_Vsecano!C4060</f>
        <v>0.25174153846153846</v>
      </c>
      <c r="N24" s="94">
        <f>[1]ACUMULADO_Vsecano!C4425</f>
        <v>0.22074257142857134</v>
      </c>
      <c r="O24" s="94">
        <f>[1]ACUMULADO_Vsecano!C4790</f>
        <v>0.273366</v>
      </c>
      <c r="P24" s="94">
        <f>[1]ACUMULADO_Vsecano!C5155</f>
        <v>0.29502549999999994</v>
      </c>
      <c r="Q24" s="94">
        <f>[1]ACUMULADO_Vsecano!C5521</f>
        <v>0.25139699999999998</v>
      </c>
    </row>
    <row r="25" spans="1:19">
      <c r="A25" s="93">
        <v>35359</v>
      </c>
      <c r="B25" s="99">
        <f>[1]ACUMULADO_Vsecano!E43</f>
        <v>0.23561747014925372</v>
      </c>
      <c r="C25" s="99">
        <f>[1]ACUMULADO_Vsecano!E408</f>
        <v>0.22282554375000108</v>
      </c>
      <c r="D25" s="99">
        <f>[1]ACUMULADO_Vsecano!E773</f>
        <v>0.22488376250000019</v>
      </c>
      <c r="E25" s="99">
        <f>[1]ACUMULADO_Vsecano!E1139</f>
        <v>0.22992613023255881</v>
      </c>
      <c r="F25" s="94">
        <f>[1]ACUMULADO_Vsecano!E1504</f>
        <v>0.23115824418604669</v>
      </c>
      <c r="G25" s="94">
        <f>[1]ACUMULADO_Vsecano!E1869</f>
        <v>0.22981925737704501</v>
      </c>
      <c r="H25" s="94">
        <f>[1]ACUMULADO_Vsecano!E2234</f>
        <v>0.23647000000000007</v>
      </c>
      <c r="I25" s="94">
        <f>[1]ACUMULADO_Vsecano!E2600</f>
        <v>0.22528888888888859</v>
      </c>
      <c r="J25" s="94">
        <f>[1]ACUMULADO_Vsecano!E2965</f>
        <v>0.28720000000000018</v>
      </c>
      <c r="K25" s="94">
        <f>[1]ACUMULADO_Vsecano!C3330</f>
        <v>0.20948648648648646</v>
      </c>
      <c r="L25" s="94">
        <f>[1]ACUMULADO_Vsecano!C3695</f>
        <v>0.2426917692307691</v>
      </c>
      <c r="M25" s="94">
        <f>[1]ACUMULADO_Vsecano!C4061</f>
        <v>0.25590984615384615</v>
      </c>
      <c r="N25" s="94">
        <f>[1]ACUMULADO_Vsecano!C4426</f>
        <v>0.22153952380952371</v>
      </c>
      <c r="O25" s="94">
        <f>[1]ACUMULADO_Vsecano!C4791</f>
        <v>0.27738050000000003</v>
      </c>
      <c r="P25" s="94">
        <f>[1]ACUMULADO_Vsecano!C5156</f>
        <v>0.29261474999999992</v>
      </c>
      <c r="Q25" s="94">
        <f>[1]ACUMULADO_Vsecano!C5522</f>
        <v>0.25351000000000001</v>
      </c>
    </row>
    <row r="26" spans="1:19">
      <c r="A26" s="93">
        <v>35360</v>
      </c>
      <c r="B26" s="99">
        <f>[1]ACUMULADO_Vsecano!E44</f>
        <v>0.23707276268656718</v>
      </c>
      <c r="C26" s="99">
        <f>[1]ACUMULADO_Vsecano!E409</f>
        <v>0.22255880416666796</v>
      </c>
      <c r="D26" s="99">
        <f>[1]ACUMULADO_Vsecano!E774</f>
        <v>0.22699395625000007</v>
      </c>
      <c r="E26" s="99">
        <f>[1]ACUMULADO_Vsecano!E1140</f>
        <v>0.22981572558139596</v>
      </c>
      <c r="F26" s="94">
        <f>[1]ACUMULADO_Vsecano!E1505</f>
        <v>0.23196958139534907</v>
      </c>
      <c r="G26" s="94">
        <f>[1]ACUMULADO_Vsecano!E1870</f>
        <v>0.2305903475409794</v>
      </c>
      <c r="H26" s="94">
        <f>[1]ACUMULADO_Vsecano!E2235</f>
        <v>0.23733200000000007</v>
      </c>
      <c r="I26" s="94">
        <f>[1]ACUMULADO_Vsecano!E2601</f>
        <v>0.22609292929292898</v>
      </c>
      <c r="J26" s="94">
        <f>[1]ACUMULADO_Vsecano!E2966</f>
        <v>0.28864821428571447</v>
      </c>
      <c r="K26" s="94">
        <f>[1]ACUMULADO_Vsecano!C3331</f>
        <v>0.20967027027027024</v>
      </c>
      <c r="L26" s="94">
        <f>[1]ACUMULADO_Vsecano!C3696</f>
        <v>0.24113299999999999</v>
      </c>
      <c r="M26" s="94">
        <f>[1]ACUMULADO_Vsecano!C4062</f>
        <v>0.26007815384615385</v>
      </c>
      <c r="N26" s="94">
        <f>[1]ACUMULADO_Vsecano!C4427</f>
        <v>0.22233647619047608</v>
      </c>
      <c r="O26" s="94">
        <f>[1]ACUMULADO_Vsecano!C4792</f>
        <v>0.28139500000000006</v>
      </c>
      <c r="P26" s="94">
        <f>[1]ACUMULADO_Vsecano!C5157</f>
        <v>0.29020399999999991</v>
      </c>
      <c r="Q26" s="94">
        <f>[1]ACUMULADO_Vsecano!C5523</f>
        <v>0.28339900000000001</v>
      </c>
    </row>
    <row r="27" spans="1:19">
      <c r="A27" s="93">
        <v>35361</v>
      </c>
      <c r="B27" s="99">
        <f>[1]ACUMULADO_Vsecano!E45</f>
        <v>0.23852805522388043</v>
      </c>
      <c r="C27" s="99">
        <f>[1]ACUMULADO_Vsecano!E410</f>
        <v>0.22229206458333461</v>
      </c>
      <c r="D27" s="99">
        <f>[1]ACUMULADO_Vsecano!E775</f>
        <v>0.22910415000000017</v>
      </c>
      <c r="E27" s="99">
        <f>[1]ACUMULADO_Vsecano!E1141</f>
        <v>0.22970532093023333</v>
      </c>
      <c r="F27" s="94">
        <f>[1]ACUMULADO_Vsecano!E1506</f>
        <v>0.23278091860465144</v>
      </c>
      <c r="G27" s="94">
        <f>[1]ACUMULADO_Vsecano!E1871</f>
        <v>0.23136143770491358</v>
      </c>
      <c r="H27" s="94">
        <f>[1]ACUMULADO_Vsecano!E2236</f>
        <v>0.23819400000000007</v>
      </c>
      <c r="I27" s="94">
        <f>[1]ACUMULADO_Vsecano!E2602</f>
        <v>0.22689696969696938</v>
      </c>
      <c r="J27" s="94">
        <f>[1]ACUMULADO_Vsecano!E2967</f>
        <v>0.29009642857142875</v>
      </c>
      <c r="K27" s="94">
        <f>[1]ACUMULADO_Vsecano!C3332</f>
        <v>0.20985405405405402</v>
      </c>
      <c r="L27" s="94">
        <f>[1]ACUMULADO_Vsecano!C3697</f>
        <v>0.24918949999999998</v>
      </c>
      <c r="M27" s="94">
        <f>[1]ACUMULADO_Vsecano!C4063</f>
        <v>0.26424646153846154</v>
      </c>
      <c r="N27" s="94">
        <f>[1]ACUMULADO_Vsecano!C4428</f>
        <v>0.22313342857142845</v>
      </c>
      <c r="O27" s="94">
        <f>[1]ACUMULADO_Vsecano!C4793</f>
        <v>0.28540950000000009</v>
      </c>
      <c r="P27" s="94">
        <f>[1]ACUMULADO_Vsecano!C5158</f>
        <v>0.28779324999999989</v>
      </c>
      <c r="Q27" s="94">
        <f>[1]ACUMULADO_Vsecano!C5524</f>
        <v>0.282302</v>
      </c>
    </row>
    <row r="28" spans="1:19">
      <c r="A28" s="93">
        <v>35362</v>
      </c>
      <c r="B28" s="99">
        <f>[1]ACUMULADO_Vsecano!E46</f>
        <v>0.2399833477611939</v>
      </c>
      <c r="C28" s="99">
        <f>[1]ACUMULADO_Vsecano!E411</f>
        <v>0.22202532500000149</v>
      </c>
      <c r="D28" s="99">
        <f>[1]ACUMULADO_Vsecano!E776</f>
        <v>0.23121434375000005</v>
      </c>
      <c r="E28" s="99">
        <f>[1]ACUMULADO_Vsecano!E1142</f>
        <v>0.22959491627907047</v>
      </c>
      <c r="F28" s="94">
        <f>[1]ACUMULADO_Vsecano!E1507</f>
        <v>0.2335922558139536</v>
      </c>
      <c r="G28" s="94">
        <f>[1]ACUMULADO_Vsecano!E1872</f>
        <v>0.23213252786884797</v>
      </c>
      <c r="H28" s="94">
        <f>[1]ACUMULADO_Vsecano!E2237</f>
        <v>0.23905600000000007</v>
      </c>
      <c r="I28" s="94">
        <f>[1]ACUMULADO_Vsecano!E2603</f>
        <v>0.22770101010100977</v>
      </c>
      <c r="J28" s="94">
        <f>[1]ACUMULADO_Vsecano!E2968</f>
        <v>0.29154464285714304</v>
      </c>
      <c r="K28" s="94">
        <f>[1]ACUMULADO_Vsecano!C3333</f>
        <v>0.2100378378378378</v>
      </c>
      <c r="L28" s="94">
        <f>[1]ACUMULADO_Vsecano!C3698</f>
        <v>0.25724599999999997</v>
      </c>
      <c r="M28" s="94">
        <f>[1]ACUMULADO_Vsecano!C4064</f>
        <v>0.26841476923076923</v>
      </c>
      <c r="N28" s="94">
        <f>[1]ACUMULADO_Vsecano!C4429</f>
        <v>0.22393038095238083</v>
      </c>
      <c r="O28" s="94">
        <f>[1]ACUMULADO_Vsecano!C4794</f>
        <v>0.28942400000000001</v>
      </c>
      <c r="P28" s="94">
        <f>[1]ACUMULADO_Vsecano!C5159</f>
        <v>0.28538249999999987</v>
      </c>
      <c r="Q28" s="94">
        <f>[1]ACUMULADO_Vsecano!C5525</f>
        <v>0.27252866666666664</v>
      </c>
    </row>
    <row r="29" spans="1:19">
      <c r="A29" s="93">
        <v>35363</v>
      </c>
      <c r="B29" s="99">
        <f>[1]ACUMULADO_Vsecano!E47</f>
        <v>0.24143864029850737</v>
      </c>
      <c r="C29" s="99">
        <f>[1]ACUMULADO_Vsecano!E412</f>
        <v>0.22175858541666815</v>
      </c>
      <c r="D29" s="99">
        <f>[1]ACUMULADO_Vsecano!E777</f>
        <v>0.23332453750000015</v>
      </c>
      <c r="E29" s="99">
        <f>[1]ACUMULADO_Vsecano!E1143</f>
        <v>0.22948451162790784</v>
      </c>
      <c r="F29" s="94">
        <f>[1]ACUMULADO_Vsecano!E1508</f>
        <v>0.23440359302325597</v>
      </c>
      <c r="G29" s="94">
        <f>[1]ACUMULADO_Vsecano!E1873</f>
        <v>0.23290361803278237</v>
      </c>
      <c r="H29" s="94">
        <f>[1]ACUMULADO_Vsecano!E2238</f>
        <v>0.23991800000000008</v>
      </c>
      <c r="I29" s="94">
        <f>[1]ACUMULADO_Vsecano!E2604</f>
        <v>0.22850505050505016</v>
      </c>
      <c r="J29" s="94">
        <f>[1]ACUMULADO_Vsecano!E2969</f>
        <v>0.29299285714285733</v>
      </c>
      <c r="K29" s="94">
        <f>[1]ACUMULADO_Vsecano!C3334</f>
        <v>0.21022162162162158</v>
      </c>
      <c r="L29" s="94">
        <f>[1]ACUMULADO_Vsecano!C3699</f>
        <v>0.2653025</v>
      </c>
      <c r="M29" s="94">
        <f>[1]ACUMULADO_Vsecano!C4065</f>
        <v>0.27258307692307693</v>
      </c>
      <c r="N29" s="94">
        <f>[1]ACUMULADO_Vsecano!C4430</f>
        <v>0.2247273333333332</v>
      </c>
      <c r="O29" s="94">
        <f>[1]ACUMULADO_Vsecano!C4795</f>
        <v>0.27141700000000002</v>
      </c>
      <c r="P29" s="94">
        <f>[1]ACUMULADO_Vsecano!C5160</f>
        <v>0.28297174999999986</v>
      </c>
      <c r="Q29" s="94">
        <f>[1]ACUMULADO_Vsecano!C5526</f>
        <v>0.26275533333333329</v>
      </c>
    </row>
    <row r="30" spans="1:19">
      <c r="A30" s="93">
        <v>35364</v>
      </c>
      <c r="B30" s="99">
        <f>[1]ACUMULADO_Vsecano!E48</f>
        <v>0.24289393283582084</v>
      </c>
      <c r="C30" s="99">
        <f>[1]ACUMULADO_Vsecano!E413</f>
        <v>0.22149184583333503</v>
      </c>
      <c r="D30" s="99">
        <f>[1]ACUMULADO_Vsecano!E778</f>
        <v>0.23543473125000025</v>
      </c>
      <c r="E30" s="99">
        <f>[1]ACUMULADO_Vsecano!E1144</f>
        <v>0.22937410697674498</v>
      </c>
      <c r="F30" s="94">
        <f>[1]ACUMULADO_Vsecano!E1509</f>
        <v>0.23521493023255835</v>
      </c>
      <c r="G30" s="94">
        <f>[1]ACUMULADO_Vsecano!E1874</f>
        <v>0.23367470819671676</v>
      </c>
      <c r="H30" s="94">
        <f>[1]ACUMULADO_Vsecano!E2239</f>
        <v>0.24078000000000008</v>
      </c>
      <c r="I30" s="94">
        <f>[1]ACUMULADO_Vsecano!E2605</f>
        <v>0.22930909090909055</v>
      </c>
      <c r="J30" s="94">
        <f>[1]ACUMULADO_Vsecano!E2970</f>
        <v>0.29444107142857162</v>
      </c>
      <c r="K30" s="94">
        <f>[1]ACUMULADO_Vsecano!C3335</f>
        <v>0.21040540540540537</v>
      </c>
      <c r="L30" s="94">
        <f>[1]ACUMULADO_Vsecano!C3700</f>
        <v>0.27335900000000002</v>
      </c>
      <c r="M30" s="94">
        <f>[1]ACUMULADO_Vsecano!C4066</f>
        <v>0.27675138461538462</v>
      </c>
      <c r="N30" s="94">
        <f>[1]ACUMULADO_Vsecano!C4431</f>
        <v>0.22552428571428557</v>
      </c>
      <c r="O30" s="94">
        <f>[1]ACUMULADO_Vsecano!C4796</f>
        <v>0.25341000000000002</v>
      </c>
      <c r="P30" s="94">
        <f>[1]ACUMULADO_Vsecano!C5161</f>
        <v>0.28056099999999984</v>
      </c>
      <c r="Q30" s="94">
        <f>[1]ACUMULADO_Vsecano!C5527</f>
        <v>0.25298199999999998</v>
      </c>
    </row>
    <row r="31" spans="1:19">
      <c r="A31" s="93">
        <v>35365</v>
      </c>
      <c r="B31" s="99">
        <f>[1]ACUMULADO_Vsecano!E49</f>
        <v>0.2443492253731343</v>
      </c>
      <c r="C31" s="99">
        <f>[1]ACUMULADO_Vsecano!E414</f>
        <v>0.22122510625000169</v>
      </c>
      <c r="D31" s="99">
        <f>[1]ACUMULADO_Vsecano!E779</f>
        <v>0.23754492500000013</v>
      </c>
      <c r="E31" s="99">
        <f>[1]ACUMULADO_Vsecano!E1145</f>
        <v>0.22926370232558235</v>
      </c>
      <c r="F31" s="94">
        <f>[1]ACUMULADO_Vsecano!E1510</f>
        <v>0.23602626744186073</v>
      </c>
      <c r="G31" s="94">
        <f>[1]ACUMULADO_Vsecano!E1875</f>
        <v>0.23444579836065094</v>
      </c>
      <c r="H31" s="94">
        <f>[1]ACUMULADO_Vsecano!E2240</f>
        <v>0.24164200000000008</v>
      </c>
      <c r="I31" s="94">
        <f>[1]ACUMULADO_Vsecano!E2606</f>
        <v>0.23011313131313094</v>
      </c>
      <c r="J31" s="94">
        <f>[1]ACUMULADO_Vsecano!E2971</f>
        <v>0.29588928571428591</v>
      </c>
      <c r="K31" s="94">
        <f>[1]ACUMULADO_Vsecano!C3336</f>
        <v>0.21058918918918915</v>
      </c>
      <c r="L31" s="94">
        <f>[1]ACUMULADO_Vsecano!C3701</f>
        <v>0.28141550000000004</v>
      </c>
      <c r="M31" s="94">
        <f>[1]ACUMULADO_Vsecano!C4067</f>
        <v>0.28091969230769231</v>
      </c>
      <c r="N31" s="94">
        <f>[1]ACUMULADO_Vsecano!C4432</f>
        <v>0.22632123809523794</v>
      </c>
      <c r="O31" s="94">
        <f>[1]ACUMULADO_Vsecano!C4797</f>
        <v>0.25455499999999998</v>
      </c>
      <c r="P31" s="94">
        <f>[1]ACUMULADO_Vsecano!C5162</f>
        <v>0.27815024999999982</v>
      </c>
      <c r="Q31" s="94">
        <f>[1]ACUMULADO_Vsecano!C5528</f>
        <v>0.31209900000000002</v>
      </c>
    </row>
    <row r="32" spans="1:19">
      <c r="A32" s="93">
        <v>35366</v>
      </c>
      <c r="B32" s="99">
        <f>[1]ACUMULADO_Vsecano!E50</f>
        <v>0.24580451791044755</v>
      </c>
      <c r="C32" s="99">
        <f>[1]ACUMULADO_Vsecano!E415</f>
        <v>0.22095836666666857</v>
      </c>
      <c r="D32" s="99">
        <f>[1]ACUMULADO_Vsecano!E780</f>
        <v>0.23965511875000023</v>
      </c>
      <c r="E32" s="99">
        <f>[1]ACUMULADO_Vsecano!E1146</f>
        <v>0.2291532976744195</v>
      </c>
      <c r="F32" s="94">
        <f>[1]ACUMULADO_Vsecano!E1511</f>
        <v>0.2368376046511631</v>
      </c>
      <c r="G32" s="94">
        <f>[1]ACUMULADO_Vsecano!E1876</f>
        <v>0.23521688852458533</v>
      </c>
      <c r="H32" s="94">
        <f>[1]ACUMULADO_Vsecano!E2241</f>
        <v>0.24250400000000008</v>
      </c>
      <c r="I32" s="94">
        <f>[1]ACUMULADO_Vsecano!E2607</f>
        <v>0.23091717171717133</v>
      </c>
      <c r="J32" s="94">
        <f>[1]ACUMULADO_Vsecano!E2972</f>
        <v>0.2973375000000002</v>
      </c>
      <c r="K32" s="94">
        <f>[1]ACUMULADO_Vsecano!C3337</f>
        <v>0.21077297297297293</v>
      </c>
      <c r="L32" s="94">
        <f>[1]ACUMULADO_Vsecano!C3702</f>
        <v>0.28947200000000006</v>
      </c>
      <c r="M32" s="94">
        <f>[1]ACUMULADO_Vsecano!C4068</f>
        <v>0.28508800000000001</v>
      </c>
      <c r="N32" s="94">
        <f>[1]ACUMULADO_Vsecano!C4433</f>
        <v>0.22711819047619031</v>
      </c>
      <c r="O32" s="94">
        <f>[1]ACUMULADO_Vsecano!C4798</f>
        <v>0.26047766666666666</v>
      </c>
      <c r="P32" s="94">
        <f>[1]ACUMULADO_Vsecano!C5163</f>
        <v>0.2757394999999998</v>
      </c>
      <c r="Q32" s="94">
        <f>[1]ACUMULADO_Vsecano!C5529</f>
        <v>0.29286200000000001</v>
      </c>
    </row>
    <row r="33" spans="1:36">
      <c r="A33" s="93">
        <v>35367</v>
      </c>
      <c r="B33" s="99">
        <f>[1]ACUMULADO_Vsecano!E51</f>
        <v>0.24725981044776102</v>
      </c>
      <c r="C33" s="99">
        <f>[1]ACUMULADO_Vsecano!E416</f>
        <v>0.22069162708333523</v>
      </c>
      <c r="D33" s="99">
        <f>[1]ACUMULADO_Vsecano!E781</f>
        <v>0.24176531250000011</v>
      </c>
      <c r="E33" s="99">
        <f>[1]ACUMULADO_Vsecano!E1147</f>
        <v>0.22904289302325664</v>
      </c>
      <c r="F33" s="94">
        <f>[1]ACUMULADO_Vsecano!E1512</f>
        <v>0.23764894186046526</v>
      </c>
      <c r="G33" s="94">
        <f>[1]ACUMULADO_Vsecano!E1877</f>
        <v>0.23598797868851973</v>
      </c>
      <c r="H33" s="94">
        <f>[1]ACUMULADO_Vsecano!E2242</f>
        <v>0.24336600000000008</v>
      </c>
      <c r="I33" s="94">
        <f>[1]ACUMULADO_Vsecano!E2608</f>
        <v>0.23172121212121172</v>
      </c>
      <c r="J33" s="94">
        <f>[1]ACUMULADO_Vsecano!E2973</f>
        <v>0.29878571428571449</v>
      </c>
      <c r="K33" s="94">
        <f>[1]ACUMULADO_Vsecano!C3338</f>
        <v>0.21095675675675671</v>
      </c>
      <c r="L33" s="94">
        <f>[1]ACUMULADO_Vsecano!C3703</f>
        <v>0.29752850000000008</v>
      </c>
      <c r="M33" s="94">
        <f>[1]ACUMULADO_Vsecano!C4069</f>
        <v>0.2892563076923077</v>
      </c>
      <c r="N33" s="94">
        <f>[1]ACUMULADO_Vsecano!C4434</f>
        <v>0.22791514285714268</v>
      </c>
      <c r="O33" s="94">
        <f>[1]ACUMULADO_Vsecano!C4799</f>
        <v>0.26640033333333335</v>
      </c>
      <c r="P33" s="94">
        <f>[1]ACUMULADO_Vsecano!C5164</f>
        <v>0.27332874999999979</v>
      </c>
      <c r="Q33" s="94">
        <f>[1]ACUMULADO_Vsecano!C5530</f>
        <v>0.27654499999999999</v>
      </c>
    </row>
    <row r="34" spans="1:36">
      <c r="A34" s="93">
        <v>35368</v>
      </c>
      <c r="B34" s="99">
        <f>[1]ACUMULADO_Vsecano!E52</f>
        <v>0.24871510298507449</v>
      </c>
      <c r="C34" s="99">
        <f>[1]ACUMULADO_Vsecano!E417</f>
        <v>0.22042488750000211</v>
      </c>
      <c r="D34" s="99">
        <f>[1]ACUMULADO_Vsecano!E782</f>
        <v>0.24387550625000021</v>
      </c>
      <c r="E34" s="99">
        <f>[1]ACUMULADO_Vsecano!E1148</f>
        <v>0.22893248837209401</v>
      </c>
      <c r="F34" s="94">
        <f>[1]ACUMULADO_Vsecano!E1513</f>
        <v>0.23846027906976763</v>
      </c>
      <c r="G34" s="94">
        <f>[1]ACUMULADO_Vsecano!E1878</f>
        <v>0.2367590688524539</v>
      </c>
      <c r="H34" s="94">
        <f>[1]ACUMULADO_Vsecano!E2243</f>
        <v>0.24422800000000008</v>
      </c>
      <c r="I34" s="94">
        <f>[1]ACUMULADO_Vsecano!E2609</f>
        <v>0.23252525252525211</v>
      </c>
      <c r="J34" s="94">
        <f>[1]ACUMULADO_Vsecano!E2974</f>
        <v>0.30023392857142878</v>
      </c>
      <c r="K34" s="94">
        <f>[1]ACUMULADO_Vsecano!C3339</f>
        <v>0.21114054054054049</v>
      </c>
      <c r="L34" s="94">
        <f>[1]ACUMULADO_Vsecano!C3704</f>
        <v>0.305585</v>
      </c>
      <c r="M34" s="94">
        <f>[1]ACUMULADO_Vsecano!C4070</f>
        <v>0.29342461538461539</v>
      </c>
      <c r="N34" s="94">
        <f>[1]ACUMULADO_Vsecano!C4435</f>
        <v>0.22871209523809505</v>
      </c>
      <c r="O34" s="94">
        <f>[1]ACUMULADO_Vsecano!C4800</f>
        <v>0.27232300000000004</v>
      </c>
      <c r="P34" s="94">
        <f>[1]ACUMULADO_Vsecano!C5165</f>
        <v>0.27091799999999977</v>
      </c>
      <c r="Q34" s="94">
        <f>[1]ACUMULADO_Vsecano!C5531</f>
        <v>0.26955399999999996</v>
      </c>
    </row>
    <row r="35" spans="1:36" s="52" customFormat="1">
      <c r="A35" s="101">
        <v>35369</v>
      </c>
      <c r="B35" s="102">
        <f>[1]ACUMULADO_Vsecano!E53</f>
        <v>0.25017039552238796</v>
      </c>
      <c r="C35" s="102">
        <f>[1]ACUMULADO_Vsecano!E418</f>
        <v>0.22015814791666899</v>
      </c>
      <c r="D35" s="102">
        <f>[1]ACUMULADO_Vsecano!E783</f>
        <v>0.24598569999999986</v>
      </c>
      <c r="E35" s="102">
        <f>[1]ACUMULADO_Vsecano!E1149</f>
        <v>0.22882208372093116</v>
      </c>
      <c r="F35" s="52">
        <f>[1]ACUMULADO_Vsecano!E1514</f>
        <v>0.23927161627907001</v>
      </c>
      <c r="G35" s="52">
        <f>[1]ACUMULADO_Vsecano!E1879</f>
        <v>0.2375301590163883</v>
      </c>
      <c r="H35" s="52">
        <f>[1]ACUMULADO_Vsecano!E2244</f>
        <v>0.24509000000000009</v>
      </c>
      <c r="I35" s="52">
        <f>[1]ACUMULADO_Vsecano!E2610</f>
        <v>0.2333292929292925</v>
      </c>
      <c r="J35" s="52">
        <f>[1]ACUMULADO_Vsecano!E2975</f>
        <v>0.30168214285714307</v>
      </c>
      <c r="K35" s="52">
        <f>[1]ACUMULADO_Vsecano!C3340</f>
        <v>0.21132432432432427</v>
      </c>
      <c r="L35" s="52">
        <f>[1]ACUMULADO_Vsecano!C3705</f>
        <v>0.30432199999999998</v>
      </c>
      <c r="M35" s="52">
        <f>[1]ACUMULADO_Vsecano!C4071</f>
        <v>0.29759292307692309</v>
      </c>
      <c r="N35" s="52">
        <f>[1]ACUMULADO_Vsecano!C4436</f>
        <v>0.22950904761904742</v>
      </c>
      <c r="O35" s="52">
        <f>[1]ACUMULADO_Vsecano!C4801</f>
        <v>0.27824566666666672</v>
      </c>
      <c r="P35" s="52">
        <f>[1]ACUMULADO_Vsecano!C5166</f>
        <v>0.26850724999999975</v>
      </c>
      <c r="Q35" s="52">
        <f>[1]ACUMULADO_Vsecano!C5532</f>
        <v>0.26256299999999999</v>
      </c>
      <c r="Z35" s="103"/>
      <c r="AJ35" s="53"/>
    </row>
    <row r="36" spans="1:36">
      <c r="A36" s="93">
        <v>35370</v>
      </c>
      <c r="B36" s="99">
        <f>[1]ACUMULADO_Vsecano!E54</f>
        <v>0.25162568805970142</v>
      </c>
      <c r="C36" s="99">
        <f>[1]ACUMULADO_Vsecano!E419</f>
        <v>0.21989140833333565</v>
      </c>
      <c r="D36" s="99">
        <f>[1]ACUMULADO_Vsecano!E784</f>
        <v>0.24683465000000004</v>
      </c>
      <c r="E36" s="99">
        <f>[1]ACUMULADO_Vsecano!E1150</f>
        <v>0.22871167906976853</v>
      </c>
      <c r="F36" s="94">
        <f>[1]ACUMULADO_Vsecano!E1515</f>
        <v>0.24008295348837239</v>
      </c>
      <c r="G36" s="94">
        <f>[1]ACUMULADO_Vsecano!E1880</f>
        <v>0.23830124918032269</v>
      </c>
      <c r="H36" s="94">
        <f>[1]ACUMULADO_Vsecano!E2245</f>
        <v>0.24595200000000009</v>
      </c>
      <c r="I36" s="94">
        <f>[1]ACUMULADO_Vsecano!E2611</f>
        <v>0.23413333333333289</v>
      </c>
      <c r="J36" s="94">
        <f>[1]ACUMULADO_Vsecano!E2976</f>
        <v>0.30313035714285735</v>
      </c>
      <c r="K36" s="94">
        <f>[1]ACUMULADO_Vsecano!C3341</f>
        <v>0.21150810810810805</v>
      </c>
      <c r="L36" s="94">
        <f>[1]ACUMULADO_Vsecano!C3706</f>
        <v>0.30305899999999997</v>
      </c>
      <c r="M36" s="94">
        <f>[1]ACUMULADO_Vsecano!C4072</f>
        <v>0.30176123076923078</v>
      </c>
      <c r="N36" s="94">
        <f>[1]ACUMULADO_Vsecano!C4437</f>
        <v>0.23030600000000001</v>
      </c>
      <c r="O36" s="94">
        <f>[1]ACUMULADO_Vsecano!C4802</f>
        <v>0.28416833333333341</v>
      </c>
      <c r="P36" s="94">
        <f>[1]ACUMULADO_Vsecano!C5167</f>
        <v>0.26609649999999974</v>
      </c>
      <c r="Q36" s="52">
        <f>[1]ACUMULADO_Vsecano!C5533</f>
        <v>0.24931049999999999</v>
      </c>
    </row>
    <row r="37" spans="1:36">
      <c r="A37" s="93">
        <v>35371</v>
      </c>
      <c r="B37" s="99">
        <f>[1]ACUMULADO_Vsecano!E55</f>
        <v>0.25308098059701489</v>
      </c>
      <c r="C37" s="99">
        <f>[1]ACUMULADO_Vsecano!E420</f>
        <v>0.21962466875000253</v>
      </c>
      <c r="D37" s="99">
        <f>[1]ACUMULADO_Vsecano!E785</f>
        <v>0.2476836</v>
      </c>
      <c r="E37" s="99">
        <f>[1]ACUMULADO_Vsecano!E1151</f>
        <v>0.22860127441860567</v>
      </c>
      <c r="F37" s="94">
        <f>[1]ACUMULADO_Vsecano!E1516</f>
        <v>0.24089429069767476</v>
      </c>
      <c r="G37" s="94">
        <f>[1]ACUMULADO_Vsecano!E1881</f>
        <v>0.23907233934425709</v>
      </c>
      <c r="H37" s="94">
        <f>[1]ACUMULADO_Vsecano!E2246</f>
        <v>0.24681400000000009</v>
      </c>
      <c r="I37" s="94">
        <f>[1]ACUMULADO_Vsecano!E2612</f>
        <v>0.23493737373737328</v>
      </c>
      <c r="J37" s="94">
        <f>[1]ACUMULADO_Vsecano!E2977</f>
        <v>0.30457857142857164</v>
      </c>
      <c r="K37" s="94">
        <f>[1]ACUMULADO_Vsecano!C3342</f>
        <v>0.21169189189189183</v>
      </c>
      <c r="L37" s="94">
        <f>[1]ACUMULADO_Vsecano!C3707</f>
        <v>0.30179599999999995</v>
      </c>
      <c r="M37" s="94">
        <f>[1]ACUMULADO_Vsecano!C4073</f>
        <v>0.30592953846153847</v>
      </c>
      <c r="N37" s="94">
        <f>[1]ACUMULADO_Vsecano!C4438</f>
        <v>0.244865</v>
      </c>
      <c r="O37" s="94">
        <f>[1]ACUMULADO_Vsecano!C4803</f>
        <v>0.29009099999999999</v>
      </c>
      <c r="P37" s="94">
        <f>[1]ACUMULADO_Vsecano!C5168</f>
        <v>0.26368574999999972</v>
      </c>
      <c r="Q37" s="52">
        <f>[1]ACUMULADO_Vsecano!C5534</f>
        <v>0.23605799999999999</v>
      </c>
    </row>
    <row r="38" spans="1:36">
      <c r="A38" s="93">
        <v>35372</v>
      </c>
      <c r="B38" s="99">
        <f>[1]ACUMULADO_Vsecano!E56</f>
        <v>0.25453627313432814</v>
      </c>
      <c r="C38" s="99">
        <f>[1]ACUMULADO_Vsecano!E421</f>
        <v>0.21935792916666919</v>
      </c>
      <c r="D38" s="99">
        <f>[1]ACUMULADO_Vsecano!E786</f>
        <v>0.24853255000000019</v>
      </c>
      <c r="E38" s="99">
        <f>[1]ACUMULADO_Vsecano!E1152</f>
        <v>0.22849086976744304</v>
      </c>
      <c r="F38" s="94">
        <f>[1]ACUMULADO_Vsecano!E1517</f>
        <v>0.24170562790697714</v>
      </c>
      <c r="G38" s="94">
        <f>[1]ACUMULADO_Vsecano!E1882</f>
        <v>0.23984342950819126</v>
      </c>
      <c r="H38" s="94">
        <f>[1]ACUMULADO_Vsecano!E2247</f>
        <v>0.24767600000000009</v>
      </c>
      <c r="I38" s="94">
        <f>[1]ACUMULADO_Vsecano!E2613</f>
        <v>0.23574141414141367</v>
      </c>
      <c r="J38" s="94">
        <f>[1]ACUMULADO_Vsecano!E2978</f>
        <v>0.30602678571428593</v>
      </c>
      <c r="K38" s="94">
        <f>[1]ACUMULADO_Vsecano!C3343</f>
        <v>0.21187567567567561</v>
      </c>
      <c r="L38" s="94">
        <f>[1]ACUMULADO_Vsecano!C3708</f>
        <v>0.30053299999999994</v>
      </c>
      <c r="M38" s="94">
        <f>[1]ACUMULADO_Vsecano!C4074</f>
        <v>0.31009784615384617</v>
      </c>
      <c r="N38" s="94">
        <f>[1]ACUMULADO_Vsecano!C4439</f>
        <v>0.27081699999999997</v>
      </c>
      <c r="O38" s="94">
        <f>[1]ACUMULADO_Vsecano!C4804</f>
        <v>0.26909499999999997</v>
      </c>
      <c r="P38" s="94">
        <f>[1]ACUMULADO_Vsecano!C5169</f>
        <v>0.2612749999999997</v>
      </c>
      <c r="Q38" s="52">
        <f>[1]ACUMULADO_Vsecano!C5535</f>
        <v>0.23164199999999999</v>
      </c>
    </row>
    <row r="39" spans="1:36">
      <c r="A39" s="93">
        <v>35373</v>
      </c>
      <c r="B39" s="99">
        <f>[1]ACUMULADO_Vsecano!E57</f>
        <v>0.25599156567164161</v>
      </c>
      <c r="C39" s="99">
        <f>[1]ACUMULADO_Vsecano!E422</f>
        <v>0.21909118958333607</v>
      </c>
      <c r="D39" s="99">
        <f>[1]ACUMULADO_Vsecano!E787</f>
        <v>0.24938150000000014</v>
      </c>
      <c r="E39" s="99">
        <f>[1]ACUMULADO_Vsecano!E1153</f>
        <v>0.22838046511628018</v>
      </c>
      <c r="F39" s="94">
        <f>[1]ACUMULADO_Vsecano!E1518</f>
        <v>0.24251696511627929</v>
      </c>
      <c r="G39" s="94">
        <f>[1]ACUMULADO_Vsecano!E1883</f>
        <v>0.24061451967212566</v>
      </c>
      <c r="H39" s="94">
        <f>[1]ACUMULADO_Vsecano!E2248</f>
        <v>0.24853800000000009</v>
      </c>
      <c r="I39" s="94">
        <f>[1]ACUMULADO_Vsecano!E2614</f>
        <v>0.23654545454545406</v>
      </c>
      <c r="J39" s="94">
        <f>[1]ACUMULADO_Vsecano!E2979</f>
        <v>0.30747500000000022</v>
      </c>
      <c r="K39" s="94">
        <f>[1]ACUMULADO_Vsecano!C3344</f>
        <v>0.21205945945945939</v>
      </c>
      <c r="L39" s="94">
        <f>[1]ACUMULADO_Vsecano!C3709</f>
        <v>0.29926999999999992</v>
      </c>
      <c r="M39" s="94">
        <f>[1]ACUMULADO_Vsecano!C4075</f>
        <v>0.31426615384615386</v>
      </c>
      <c r="N39" s="94">
        <f>[1]ACUMULADO_Vsecano!C4440</f>
        <v>0.29676900000000001</v>
      </c>
      <c r="O39" s="94">
        <f>[1]ACUMULADO_Vsecano!C4805</f>
        <v>0.26105099999999998</v>
      </c>
      <c r="P39" s="94">
        <f>[1]ACUMULADO_Vsecano!C5170</f>
        <v>0.25886424999999968</v>
      </c>
      <c r="Q39" s="52">
        <f>[1]ACUMULADO_Vsecano!C5536</f>
        <v>0.22740099999999999</v>
      </c>
    </row>
    <row r="40" spans="1:36">
      <c r="A40" s="93">
        <v>35374</v>
      </c>
      <c r="B40" s="99">
        <f>[1]ACUMULADO_Vsecano!E58</f>
        <v>0.25744685820895508</v>
      </c>
      <c r="C40" s="99">
        <f>[1]ACUMULADO_Vsecano!E423</f>
        <v>0.21882445000000272</v>
      </c>
      <c r="D40" s="99">
        <f>[1]ACUMULADO_Vsecano!E788</f>
        <v>0.25023045000000033</v>
      </c>
      <c r="E40" s="99">
        <f>[1]ACUMULADO_Vsecano!E1154</f>
        <v>0.22827006046511755</v>
      </c>
      <c r="F40" s="94">
        <f>[1]ACUMULADO_Vsecano!E1519</f>
        <v>0.24332830232558167</v>
      </c>
      <c r="G40" s="94">
        <f>[1]ACUMULADO_Vsecano!E1884</f>
        <v>0.24138560983606006</v>
      </c>
      <c r="H40" s="94">
        <f>[1]ACUMULADO_Vsecano!E2249</f>
        <v>0.24940000000000009</v>
      </c>
      <c r="I40" s="94">
        <f>[1]ACUMULADO_Vsecano!E2615</f>
        <v>0.23734949494949445</v>
      </c>
      <c r="J40" s="94">
        <f>[1]ACUMULADO_Vsecano!E2980</f>
        <v>0.30892321428571451</v>
      </c>
      <c r="K40" s="94">
        <f>[1]ACUMULADO_Vsecano!C3345</f>
        <v>0.21224324324324317</v>
      </c>
      <c r="L40" s="94">
        <f>[1]ACUMULADO_Vsecano!C3710</f>
        <v>0.29800699999999991</v>
      </c>
      <c r="M40" s="94">
        <f>[1]ACUMULADO_Vsecano!C4076</f>
        <v>0.31843446153846156</v>
      </c>
      <c r="N40" s="94">
        <f>[1]ACUMULADO_Vsecano!C4441</f>
        <v>0.36153299999999999</v>
      </c>
      <c r="O40" s="94">
        <f>[1]ACUMULADO_Vsecano!C4806</f>
        <v>0.25524150000000001</v>
      </c>
      <c r="P40" s="94">
        <f>[1]ACUMULADO_Vsecano!C5171</f>
        <v>0.25645349999999967</v>
      </c>
      <c r="Q40" s="52">
        <f>[1]ACUMULADO_Vsecano!C5537</f>
        <v>0.26659050000000001</v>
      </c>
    </row>
    <row r="41" spans="1:36">
      <c r="A41" s="93">
        <v>35375</v>
      </c>
      <c r="B41" s="99">
        <f>[1]ACUMULADO_Vsecano!E59</f>
        <v>0.25890215074626854</v>
      </c>
      <c r="C41" s="99">
        <f>[1]ACUMULADO_Vsecano!E424</f>
        <v>0.2185577104166696</v>
      </c>
      <c r="D41" s="99">
        <f>[1]ACUMULADO_Vsecano!E789</f>
        <v>0.25107940000000029</v>
      </c>
      <c r="E41" s="99">
        <f>[1]ACUMULADO_Vsecano!E1155</f>
        <v>0.2281596558139547</v>
      </c>
      <c r="F41" s="94">
        <f>[1]ACUMULADO_Vsecano!E1520</f>
        <v>0.24413963953488405</v>
      </c>
      <c r="G41" s="94">
        <f>[1]ACUMULADO_Vsecano!E1885</f>
        <v>0.2421567</v>
      </c>
      <c r="H41" s="94">
        <f>[1]ACUMULADO_Vsecano!E2250</f>
        <v>0.2502620000000001</v>
      </c>
      <c r="I41" s="94">
        <f>[1]ACUMULADO_Vsecano!E2616</f>
        <v>0.23815353535353484</v>
      </c>
      <c r="J41" s="94">
        <f>[1]ACUMULADO_Vsecano!E2981</f>
        <v>0.3103714285714288</v>
      </c>
      <c r="K41" s="94">
        <f>[1]ACUMULADO_Vsecano!C3346</f>
        <v>0.21242702702702695</v>
      </c>
      <c r="L41" s="94">
        <f>[1]ACUMULADO_Vsecano!C3711</f>
        <v>0.2967439999999999</v>
      </c>
      <c r="M41" s="94">
        <f>[1]ACUMULADO_Vsecano!C4077</f>
        <v>0.32260276923076925</v>
      </c>
      <c r="N41" s="94">
        <f>[1]ACUMULADO_Vsecano!C4442</f>
        <v>0.35037550000000001</v>
      </c>
      <c r="O41" s="94">
        <f>[1]ACUMULADO_Vsecano!C4807</f>
        <v>0.24943199999999999</v>
      </c>
      <c r="P41" s="94">
        <f>[1]ACUMULADO_Vsecano!C5172</f>
        <v>0.25404274999999965</v>
      </c>
      <c r="Q41" s="52">
        <f>[1]ACUMULADO_Vsecano!C5538</f>
        <v>0.30578</v>
      </c>
    </row>
    <row r="42" spans="1:36">
      <c r="A42" s="93">
        <v>35376</v>
      </c>
      <c r="B42" s="99">
        <f>[1]ACUMULADO_Vsecano!E60</f>
        <v>0.26035744328358201</v>
      </c>
      <c r="C42" s="99">
        <f>[1]ACUMULADO_Vsecano!E425</f>
        <v>0.21829097083333626</v>
      </c>
      <c r="D42" s="99">
        <f>[1]ACUMULADO_Vsecano!E790</f>
        <v>0.25192835000000047</v>
      </c>
      <c r="E42" s="99">
        <f>[1]ACUMULADO_Vsecano!E1156</f>
        <v>0.22804925116279207</v>
      </c>
      <c r="F42" s="94">
        <f>[1]ACUMULADO_Vsecano!E1521</f>
        <v>0.24495097674418642</v>
      </c>
      <c r="G42" s="94">
        <f>[1]ACUMULADO_Vsecano!E1886</f>
        <v>0.23156232499999985</v>
      </c>
      <c r="H42" s="94">
        <f>[1]ACUMULADO_Vsecano!E2251</f>
        <v>0.25112400000000007</v>
      </c>
      <c r="I42" s="94">
        <f>[1]ACUMULADO_Vsecano!E2617</f>
        <v>0.23895757575757523</v>
      </c>
      <c r="J42" s="94">
        <f>[1]ACUMULADO_Vsecano!E2982</f>
        <v>0.31181964285714309</v>
      </c>
      <c r="K42" s="94">
        <f>[1]ACUMULADO_Vsecano!C3347</f>
        <v>0.21261081081081074</v>
      </c>
      <c r="L42" s="94">
        <f>[1]ACUMULADO_Vsecano!C3712</f>
        <v>0.29548099999999988</v>
      </c>
      <c r="M42" s="94">
        <f>[1]ACUMULADO_Vsecano!C4078</f>
        <v>0.32677107692307694</v>
      </c>
      <c r="N42" s="94">
        <f>[1]ACUMULADO_Vsecano!C4443</f>
        <v>0.33921800000000002</v>
      </c>
      <c r="O42" s="94">
        <f>[1]ACUMULADO_Vsecano!C4808</f>
        <v>0.25679360000000001</v>
      </c>
      <c r="P42" s="94">
        <f>[1]ACUMULADO_Vsecano!C5173</f>
        <v>0.25163199999999963</v>
      </c>
      <c r="Q42" s="52">
        <f>[1]ACUMULADO_Vsecano!C5539</f>
        <v>0.309699</v>
      </c>
    </row>
    <row r="43" spans="1:36">
      <c r="A43" s="93">
        <v>35377</v>
      </c>
      <c r="B43" s="99">
        <f>[1]ACUMULADO_Vsecano!E61</f>
        <v>0.26181273582089526</v>
      </c>
      <c r="C43" s="99">
        <f>[1]ACUMULADO_Vsecano!E426</f>
        <v>0.21802423125000314</v>
      </c>
      <c r="D43" s="99">
        <f>[1]ACUMULADO_Vsecano!E791</f>
        <v>0.25277730000000043</v>
      </c>
      <c r="E43" s="99">
        <f>[1]ACUMULADO_Vsecano!E1157</f>
        <v>0.22793884651162921</v>
      </c>
      <c r="F43" s="94">
        <f>[1]ACUMULADO_Vsecano!E1522</f>
        <v>0.2457623139534888</v>
      </c>
      <c r="G43" s="94">
        <f>[1]ACUMULADO_Vsecano!E1887</f>
        <v>0.22096794999999969</v>
      </c>
      <c r="H43" s="94">
        <f>[1]ACUMULADO_Vsecano!E2252</f>
        <v>0.25198600000000004</v>
      </c>
      <c r="I43" s="94">
        <f>[1]ACUMULADO_Vsecano!E2618</f>
        <v>0.23976161616161562</v>
      </c>
      <c r="J43" s="94">
        <f>[1]ACUMULADO_Vsecano!E2983</f>
        <v>0.31326785714285738</v>
      </c>
      <c r="K43" s="94">
        <f>[1]ACUMULADO_Vsecano!C3348</f>
        <v>0.21279459459459452</v>
      </c>
      <c r="L43" s="94">
        <f>[1]ACUMULADO_Vsecano!C3713</f>
        <v>0.29421799999999998</v>
      </c>
      <c r="M43" s="94">
        <f>[1]ACUMULADO_Vsecano!C4079</f>
        <v>0.33093938461538464</v>
      </c>
      <c r="N43" s="94">
        <f>[1]ACUMULADO_Vsecano!C4444</f>
        <v>0.37106699999999998</v>
      </c>
      <c r="O43" s="94">
        <f>[1]ACUMULADO_Vsecano!C4809</f>
        <v>0.26415520000000003</v>
      </c>
      <c r="P43" s="94">
        <f>[1]ACUMULADO_Vsecano!C5174</f>
        <v>0.24922124999999964</v>
      </c>
      <c r="Q43" s="52">
        <f>[1]ACUMULADO_Vsecano!C5540</f>
        <v>0.31225599999999998</v>
      </c>
    </row>
    <row r="44" spans="1:36">
      <c r="A44" s="93">
        <v>35378</v>
      </c>
      <c r="B44" s="99">
        <f>[1]ACUMULADO_Vsecano!E62</f>
        <v>0.26326802835820873</v>
      </c>
      <c r="C44" s="99">
        <f>[1]ACUMULADO_Vsecano!E427</f>
        <v>0.21775749166667002</v>
      </c>
      <c r="D44" s="99">
        <f>[1]ACUMULADO_Vsecano!E792</f>
        <v>0.25362625000000039</v>
      </c>
      <c r="E44" s="99">
        <f>[1]ACUMULADO_Vsecano!E1158</f>
        <v>0.22782844186046636</v>
      </c>
      <c r="F44" s="94">
        <f>[1]ACUMULADO_Vsecano!E1523</f>
        <v>0.24657365116279117</v>
      </c>
      <c r="G44" s="94">
        <f>[1]ACUMULADO_Vsecano!E1888</f>
        <v>0.21037357499999954</v>
      </c>
      <c r="H44" s="94">
        <f>[1]ACUMULADO_Vsecano!E2253</f>
        <v>0.25284800000000002</v>
      </c>
      <c r="I44" s="94">
        <f>[1]ACUMULADO_Vsecano!E2619</f>
        <v>0.24056565656565601</v>
      </c>
      <c r="J44" s="94">
        <f>[1]ACUMULADO_Vsecano!E2984</f>
        <v>0.31471607142857166</v>
      </c>
      <c r="K44" s="94">
        <f>[1]ACUMULADO_Vsecano!C3349</f>
        <v>0.2129783783783783</v>
      </c>
      <c r="L44" s="94">
        <f>[1]ACUMULADO_Vsecano!C3714</f>
        <v>0.28619</v>
      </c>
      <c r="M44" s="94">
        <f>[1]ACUMULADO_Vsecano!C4080</f>
        <v>0.33510769230769233</v>
      </c>
      <c r="N44" s="94">
        <f>[1]ACUMULADO_Vsecano!C4445</f>
        <v>0.253299</v>
      </c>
      <c r="O44" s="94">
        <f>[1]ACUMULADO_Vsecano!C4810</f>
        <v>0.27151680000000006</v>
      </c>
      <c r="P44" s="94">
        <f>[1]ACUMULADO_Vsecano!C5175</f>
        <v>0.24681049999999966</v>
      </c>
      <c r="Q44" s="52">
        <f>[1]ACUMULADO_Vsecano!C5541</f>
        <v>0.31238833333333332</v>
      </c>
    </row>
    <row r="45" spans="1:36">
      <c r="A45" s="93">
        <v>35379</v>
      </c>
      <c r="B45" s="99">
        <f>[1]ACUMULADO_Vsecano!E63</f>
        <v>0.2647233208955222</v>
      </c>
      <c r="C45" s="99">
        <f>[1]ACUMULADO_Vsecano!E428</f>
        <v>0.21749075208333668</v>
      </c>
      <c r="D45" s="99">
        <f>[1]ACUMULADO_Vsecano!E793</f>
        <v>0.25447520000000057</v>
      </c>
      <c r="E45" s="99">
        <f>[1]ACUMULADO_Vsecano!E1159</f>
        <v>0.22771803720930373</v>
      </c>
      <c r="F45" s="94">
        <f>[1]ACUMULADO_Vsecano!E1524</f>
        <v>0.24738498837209333</v>
      </c>
      <c r="G45" s="94">
        <f>[1]ACUMULADO_Vsecano!E1889</f>
        <v>0.19977920000000005</v>
      </c>
      <c r="H45" s="94">
        <f>[1]ACUMULADO_Vsecano!E2254</f>
        <v>0.25370999999999999</v>
      </c>
      <c r="I45" s="94">
        <f>[1]ACUMULADO_Vsecano!E2620</f>
        <v>0.2413696969696964</v>
      </c>
      <c r="J45" s="94">
        <f>[1]ACUMULADO_Vsecano!E2985</f>
        <v>0.31616428571428595</v>
      </c>
      <c r="K45" s="94">
        <f>[1]ACUMULADO_Vsecano!C3350</f>
        <v>0.21316216216216208</v>
      </c>
      <c r="L45" s="94">
        <f>[1]ACUMULADO_Vsecano!C3715</f>
        <v>0.27816200000000002</v>
      </c>
      <c r="M45" s="94">
        <f>[1]ACUMULADO_Vsecano!C4081</f>
        <v>0.33927600000000002</v>
      </c>
      <c r="N45" s="94">
        <f>[1]ACUMULADO_Vsecano!C4446</f>
        <v>0.28861599999999998</v>
      </c>
      <c r="O45" s="94">
        <f>[1]ACUMULADO_Vsecano!C4811</f>
        <v>0.27887840000000008</v>
      </c>
      <c r="P45" s="94">
        <f>[1]ACUMULADO_Vsecano!C5176</f>
        <v>0.24439974999999967</v>
      </c>
      <c r="Q45" s="52">
        <f>[1]ACUMULADO_Vsecano!C5542</f>
        <v>0.31252066666666667</v>
      </c>
    </row>
    <row r="46" spans="1:36">
      <c r="A46" s="93">
        <v>35380</v>
      </c>
      <c r="B46" s="99">
        <f>[1]ACUMULADO_Vsecano!E64</f>
        <v>0.26617861343283566</v>
      </c>
      <c r="C46" s="99">
        <f>[1]ACUMULADO_Vsecano!E429</f>
        <v>0.21722401250000356</v>
      </c>
      <c r="D46" s="99">
        <f>[1]ACUMULADO_Vsecano!E794</f>
        <v>0.25532415000000053</v>
      </c>
      <c r="E46" s="99">
        <f>[1]ACUMULADO_Vsecano!E1160</f>
        <v>0.22760763255814087</v>
      </c>
      <c r="F46" s="94">
        <f>[1]ACUMULADO_Vsecano!E1525</f>
        <v>0.2481963255813957</v>
      </c>
      <c r="G46" s="94">
        <f>[1]ACUMULADO_Vsecano!E1890</f>
        <v>0.20159022839506169</v>
      </c>
      <c r="H46" s="94">
        <f>[1]ACUMULADO_Vsecano!E2255</f>
        <v>0.25457199999999996</v>
      </c>
      <c r="I46" s="94">
        <f>[1]ACUMULADO_Vsecano!E2621</f>
        <v>0.24217373737373679</v>
      </c>
      <c r="J46" s="94">
        <f>[1]ACUMULADO_Vsecano!E2986</f>
        <v>0.31761250000000024</v>
      </c>
      <c r="K46" s="94">
        <f>[1]ACUMULADO_Vsecano!C3351</f>
        <v>0.21334594594594586</v>
      </c>
      <c r="L46" s="94">
        <f>[1]ACUMULADO_Vsecano!C3716</f>
        <v>0.27013400000000004</v>
      </c>
      <c r="M46" s="94">
        <f>[1]ACUMULADO_Vsecano!C4082</f>
        <v>0.32527033333333333</v>
      </c>
      <c r="N46" s="94">
        <f>[1]ACUMULADO_Vsecano!C4447</f>
        <v>0.29124</v>
      </c>
      <c r="O46" s="94">
        <f>[1]ACUMULADO_Vsecano!C4812</f>
        <v>0.28623999999999999</v>
      </c>
      <c r="P46" s="94">
        <f>[1]ACUMULADO_Vsecano!C5177</f>
        <v>0.24198900000000001</v>
      </c>
      <c r="Q46" s="52">
        <f>[1]ACUMULADO_Vsecano!C5543</f>
        <v>0.31265300000000001</v>
      </c>
    </row>
    <row r="47" spans="1:36">
      <c r="A47" s="93">
        <v>35381</v>
      </c>
      <c r="B47" s="99">
        <f>[1]ACUMULADO_Vsecano!E65</f>
        <v>0.26763390597014913</v>
      </c>
      <c r="C47" s="99">
        <f>[1]ACUMULADO_Vsecano!E430</f>
        <v>0.21695727291667022</v>
      </c>
      <c r="D47" s="99">
        <f>[1]ACUMULADO_Vsecano!E795</f>
        <v>0.25617310000000071</v>
      </c>
      <c r="E47" s="99">
        <f>[1]ACUMULADO_Vsecano!E1161</f>
        <v>0.22749722790697824</v>
      </c>
      <c r="F47" s="94">
        <f>[1]ACUMULADO_Vsecano!E1526</f>
        <v>0.24900766279069808</v>
      </c>
      <c r="G47" s="94">
        <f>[1]ACUMULADO_Vsecano!E1891</f>
        <v>0.20340125679012355</v>
      </c>
      <c r="H47" s="94">
        <f>[1]ACUMULADO_Vsecano!E2256</f>
        <v>0.25543399999999994</v>
      </c>
      <c r="I47" s="94">
        <f>[1]ACUMULADO_Vsecano!E2622</f>
        <v>0.24297777777777718</v>
      </c>
      <c r="J47" s="94">
        <f>[1]ACUMULADO_Vsecano!E2987</f>
        <v>0.31906071428571453</v>
      </c>
      <c r="K47" s="94">
        <f>[1]ACUMULADO_Vsecano!C3352</f>
        <v>0.21352972972972964</v>
      </c>
      <c r="L47" s="94">
        <f>[1]ACUMULADO_Vsecano!C3717</f>
        <v>0.26210600000000006</v>
      </c>
      <c r="M47" s="94">
        <f>[1]ACUMULADO_Vsecano!C4083</f>
        <v>0.31126466666666663</v>
      </c>
      <c r="N47" s="94">
        <f>[1]ACUMULADO_Vsecano!C4448</f>
        <v>0.29386400000000001</v>
      </c>
      <c r="O47" s="94">
        <f>[1]ACUMULADO_Vsecano!C4813</f>
        <v>0.27901100000000001</v>
      </c>
      <c r="P47" s="94">
        <f>[1]ACUMULADO_Vsecano!C5178</f>
        <v>0.24187173333333334</v>
      </c>
      <c r="Q47" s="52">
        <f>[1]ACUMULADO_Vsecano!C5544</f>
        <v>0.32951649999999999</v>
      </c>
    </row>
    <row r="48" spans="1:36">
      <c r="A48" s="93">
        <v>35382</v>
      </c>
      <c r="B48" s="99">
        <f>[1]ACUMULADO_Vsecano!E66</f>
        <v>0.26908919850746238</v>
      </c>
      <c r="C48" s="99">
        <f>[1]ACUMULADO_Vsecano!E431</f>
        <v>0.2166905333333371</v>
      </c>
      <c r="D48" s="99">
        <f>[1]ACUMULADO_Vsecano!E796</f>
        <v>0.25702205000000067</v>
      </c>
      <c r="E48" s="99">
        <f>[1]ACUMULADO_Vsecano!E1162</f>
        <v>0.22738682325581538</v>
      </c>
      <c r="F48" s="94">
        <f>[1]ACUMULADO_Vsecano!E1527</f>
        <v>0.24981900000000001</v>
      </c>
      <c r="G48" s="94">
        <f>[1]ACUMULADO_Vsecano!E1892</f>
        <v>0.20521228518518542</v>
      </c>
      <c r="H48" s="94">
        <f>[1]ACUMULADO_Vsecano!E2257</f>
        <v>0.25629599999999991</v>
      </c>
      <c r="I48" s="94">
        <f>[1]ACUMULADO_Vsecano!E2623</f>
        <v>0.24378181818181757</v>
      </c>
      <c r="J48" s="94">
        <f>[1]ACUMULADO_Vsecano!E2988</f>
        <v>0.32050892857142882</v>
      </c>
      <c r="K48" s="94">
        <f>[1]ACUMULADO_Vsecano!C3353</f>
        <v>0.21371351351351342</v>
      </c>
      <c r="L48" s="94">
        <f>[1]ACUMULADO_Vsecano!C3718</f>
        <v>0.25407800000000008</v>
      </c>
      <c r="M48" s="94">
        <f>[1]ACUMULADO_Vsecano!C4084</f>
        <v>0.297259</v>
      </c>
      <c r="N48" s="94">
        <f>[1]ACUMULADO_Vsecano!C4449</f>
        <v>0.33804899999999999</v>
      </c>
      <c r="O48" s="94">
        <f>[1]ACUMULADO_Vsecano!C4814</f>
        <v>0.28304693749999998</v>
      </c>
      <c r="P48" s="94">
        <f>[1]ACUMULADO_Vsecano!C5179</f>
        <v>0.24175446666666667</v>
      </c>
      <c r="Q48" s="52">
        <f>[1]ACUMULADO_Vsecano!C5545</f>
        <v>0.34638000000000002</v>
      </c>
    </row>
    <row r="49" spans="1:17">
      <c r="A49" s="93">
        <v>35383</v>
      </c>
      <c r="B49" s="99">
        <f>[1]ACUMULADO_Vsecano!E67</f>
        <v>0.27054449104477585</v>
      </c>
      <c r="C49" s="99">
        <f>[1]ACUMULADO_Vsecano!E432</f>
        <v>0.21642379375000376</v>
      </c>
      <c r="D49" s="99">
        <f>[1]ACUMULADO_Vsecano!E797</f>
        <v>0.25787100000000085</v>
      </c>
      <c r="E49" s="99">
        <f>[1]ACUMULADO_Vsecano!E1163</f>
        <v>0.22727641860465275</v>
      </c>
      <c r="F49" s="94">
        <f>[1]ACUMULADO_Vsecano!E1528</f>
        <v>0.25036210869565201</v>
      </c>
      <c r="G49" s="94">
        <f>[1]ACUMULADO_Vsecano!E1893</f>
        <v>0.20702331358024728</v>
      </c>
      <c r="H49" s="94">
        <f>[1]ACUMULADO_Vsecano!E2258</f>
        <v>0.25715799999999989</v>
      </c>
      <c r="I49" s="94">
        <f>[1]ACUMULADO_Vsecano!E2624</f>
        <v>0.24458585858585796</v>
      </c>
      <c r="J49" s="94">
        <f>[1]ACUMULADO_Vsecano!E2989</f>
        <v>0.32195714285714311</v>
      </c>
      <c r="K49" s="94">
        <f>[1]ACUMULADO_Vsecano!C3354</f>
        <v>0.2138972972972972</v>
      </c>
      <c r="L49" s="94">
        <f>[1]ACUMULADO_Vsecano!C3719</f>
        <v>0.24604999999999999</v>
      </c>
      <c r="M49" s="94">
        <f>[1]ACUMULADO_Vsecano!C4085</f>
        <v>0.29149199999999997</v>
      </c>
      <c r="N49" s="94">
        <f>[1]ACUMULADO_Vsecano!C4450</f>
        <v>0.30751499999999998</v>
      </c>
      <c r="O49" s="94">
        <f>[1]ACUMULADO_Vsecano!C4815</f>
        <v>0.28708287499999996</v>
      </c>
      <c r="P49" s="94">
        <f>[1]ACUMULADO_Vsecano!C5180</f>
        <v>0.2416372</v>
      </c>
      <c r="Q49" s="52">
        <f>[1]ACUMULADO_Vsecano!C5546</f>
        <v>0.33487800000000001</v>
      </c>
    </row>
    <row r="50" spans="1:17">
      <c r="A50" s="93">
        <v>35384</v>
      </c>
      <c r="B50" s="99">
        <f>[1]ACUMULADO_Vsecano!E68</f>
        <v>0.27199978358208932</v>
      </c>
      <c r="C50" s="99">
        <f>[1]ACUMULADO_Vsecano!E433</f>
        <v>0.21615705416667064</v>
      </c>
      <c r="D50" s="99">
        <f>[1]ACUMULADO_Vsecano!E798</f>
        <v>0.25871995000000081</v>
      </c>
      <c r="E50" s="99">
        <f>[1]ACUMULADO_Vsecano!E1164</f>
        <v>0.2271660139534899</v>
      </c>
      <c r="F50" s="94">
        <f>[1]ACUMULADO_Vsecano!E1529</f>
        <v>0.25090521739130422</v>
      </c>
      <c r="G50" s="94">
        <f>[1]ACUMULADO_Vsecano!E1894</f>
        <v>0.20883434197530915</v>
      </c>
      <c r="H50" s="94">
        <f>[1]ACUMULADO_Vsecano!E2259</f>
        <v>0.25801999999999986</v>
      </c>
      <c r="I50" s="94">
        <f>[1]ACUMULADO_Vsecano!E2625</f>
        <v>0.24538989898989835</v>
      </c>
      <c r="J50" s="94">
        <f>[1]ACUMULADO_Vsecano!E2990</f>
        <v>0.3234053571428574</v>
      </c>
      <c r="K50" s="94">
        <f>[1]ACUMULADO_Vsecano!C3355</f>
        <v>0.21408108108108098</v>
      </c>
      <c r="L50" s="94">
        <f>[1]ACUMULADO_Vsecano!C3720</f>
        <v>0.24700607142857142</v>
      </c>
      <c r="M50" s="94">
        <f>[1]ACUMULADO_Vsecano!C4086</f>
        <v>0.28572499999999995</v>
      </c>
      <c r="N50" s="94">
        <f>[1]ACUMULADO_Vsecano!C4451</f>
        <v>0.31224859999999999</v>
      </c>
      <c r="O50" s="94">
        <f>[1]ACUMULADO_Vsecano!C4816</f>
        <v>0.29111881249999993</v>
      </c>
      <c r="P50" s="94">
        <f>[1]ACUMULADO_Vsecano!C5181</f>
        <v>0.24151993333333333</v>
      </c>
      <c r="Q50" s="52">
        <f>[1]ACUMULADO_Vsecano!C5547</f>
        <v>0.323376</v>
      </c>
    </row>
    <row r="51" spans="1:17">
      <c r="A51" s="93">
        <v>35385</v>
      </c>
      <c r="B51" s="99">
        <f>[1]ACUMULADO_Vsecano!E69</f>
        <v>0.27345507611940278</v>
      </c>
      <c r="C51" s="99">
        <f>[1]ACUMULADO_Vsecano!E434</f>
        <v>0.21589031458333729</v>
      </c>
      <c r="D51" s="99">
        <f>[1]ACUMULADO_Vsecano!E799</f>
        <v>0.25956890000000099</v>
      </c>
      <c r="E51" s="99">
        <f>[1]ACUMULADO_Vsecano!E1165</f>
        <v>0.22705560930232727</v>
      </c>
      <c r="F51" s="94">
        <f>[1]ACUMULADO_Vsecano!E1530</f>
        <v>0.25144832608695622</v>
      </c>
      <c r="G51" s="94">
        <f>[1]ACUMULADO_Vsecano!E1895</f>
        <v>0.21064537037037101</v>
      </c>
      <c r="H51" s="94">
        <f>[1]ACUMULADO_Vsecano!E2260</f>
        <v>0.25888199999999983</v>
      </c>
      <c r="I51" s="94">
        <f>[1]ACUMULADO_Vsecano!E2626</f>
        <v>0.24619393939393874</v>
      </c>
      <c r="J51" s="94">
        <f>[1]ACUMULADO_Vsecano!E2991</f>
        <v>0.32485357142857169</v>
      </c>
      <c r="K51" s="94">
        <f>[1]ACUMULADO_Vsecano!C3356</f>
        <v>0.21426486486486476</v>
      </c>
      <c r="L51" s="94">
        <f>[1]ACUMULADO_Vsecano!C3721</f>
        <v>0.24796214285714285</v>
      </c>
      <c r="M51" s="94">
        <f>[1]ACUMULADO_Vsecano!C4087</f>
        <v>0.27995799999999998</v>
      </c>
      <c r="N51" s="94">
        <f>[1]ACUMULADO_Vsecano!C4452</f>
        <v>0.31698219999999999</v>
      </c>
      <c r="O51" s="94">
        <f>[1]ACUMULADO_Vsecano!C4817</f>
        <v>0.29515474999999991</v>
      </c>
      <c r="P51" s="94">
        <f>[1]ACUMULADO_Vsecano!C5182</f>
        <v>0.24140266666666665</v>
      </c>
      <c r="Q51" s="52">
        <f>[1]ACUMULADO_Vsecano!C5548</f>
        <v>0.34098699999999998</v>
      </c>
    </row>
    <row r="52" spans="1:17">
      <c r="A52" s="93">
        <v>35386</v>
      </c>
      <c r="B52" s="99">
        <f>[1]ACUMULADO_Vsecano!E70</f>
        <v>0.27491036865671625</v>
      </c>
      <c r="C52" s="99">
        <f>[1]ACUMULADO_Vsecano!E435</f>
        <v>0.21562357500000418</v>
      </c>
      <c r="D52" s="99">
        <f>[1]ACUMULADO_Vsecano!E800</f>
        <v>0.26041785000000095</v>
      </c>
      <c r="E52" s="99">
        <f>[1]ACUMULADO_Vsecano!E1166</f>
        <v>0.22694520465116441</v>
      </c>
      <c r="F52" s="94">
        <f>[1]ACUMULADO_Vsecano!E1531</f>
        <v>0.25199143478260844</v>
      </c>
      <c r="G52" s="94">
        <f>[1]ACUMULADO_Vsecano!E1896</f>
        <v>0.21245639876543287</v>
      </c>
      <c r="H52" s="94">
        <f>[1]ACUMULADO_Vsecano!E2261</f>
        <v>0.25974399999999981</v>
      </c>
      <c r="I52" s="94">
        <f>[1]ACUMULADO_Vsecano!E2627</f>
        <v>0.24699797979797913</v>
      </c>
      <c r="J52" s="94">
        <f>[1]ACUMULADO_Vsecano!E2992</f>
        <v>0.32630178571428597</v>
      </c>
      <c r="K52" s="94">
        <f>[1]ACUMULADO_Vsecano!C3357</f>
        <v>0.21444864864864854</v>
      </c>
      <c r="L52" s="94">
        <f>[1]ACUMULADO_Vsecano!C3722</f>
        <v>0.24891821428571428</v>
      </c>
      <c r="M52" s="94">
        <f>[1]ACUMULADO_Vsecano!C4088</f>
        <v>0.28254950000000001</v>
      </c>
      <c r="N52" s="94">
        <f>[1]ACUMULADO_Vsecano!C4453</f>
        <v>0.3217158</v>
      </c>
      <c r="O52" s="94">
        <f>[1]ACUMULADO_Vsecano!C4818</f>
        <v>0.29919068749999989</v>
      </c>
      <c r="P52" s="94">
        <f>[1]ACUMULADO_Vsecano!C5183</f>
        <v>0.24128539999999998</v>
      </c>
      <c r="Q52" s="52">
        <f>[1]ACUMULADO_Vsecano!C5549</f>
        <v>0.32278699999999999</v>
      </c>
    </row>
    <row r="53" spans="1:17">
      <c r="A53" s="93">
        <v>35387</v>
      </c>
      <c r="B53" s="99">
        <f>[1]ACUMULADO_Vsecano!E71</f>
        <v>0.2763656611940295</v>
      </c>
      <c r="C53" s="99">
        <f>[1]ACUMULADO_Vsecano!E436</f>
        <v>0.21535683541667106</v>
      </c>
      <c r="D53" s="99">
        <f>[1]ACUMULADO_Vsecano!E801</f>
        <v>0.26126680000000002</v>
      </c>
      <c r="E53" s="99">
        <f>[1]ACUMULADO_Vsecano!E1167</f>
        <v>0.2268348</v>
      </c>
      <c r="F53" s="94">
        <f>[1]ACUMULADO_Vsecano!E1532</f>
        <v>0.25253454347826043</v>
      </c>
      <c r="G53" s="94">
        <f>[1]ACUMULADO_Vsecano!E1897</f>
        <v>0.21426742716049474</v>
      </c>
      <c r="H53" s="94">
        <f>[1]ACUMULADO_Vsecano!E2262</f>
        <v>0.26060599999999978</v>
      </c>
      <c r="I53" s="94">
        <f>[1]ACUMULADO_Vsecano!E2628</f>
        <v>0.24780202020201952</v>
      </c>
      <c r="J53" s="94">
        <f>[1]ACUMULADO_Vsecano!E2993</f>
        <v>0.32775000000000026</v>
      </c>
      <c r="K53" s="94">
        <f>[1]ACUMULADO_Vsecano!C3358</f>
        <v>0.21463243243243232</v>
      </c>
      <c r="L53" s="94">
        <f>[1]ACUMULADO_Vsecano!C3723</f>
        <v>0.24987428571428572</v>
      </c>
      <c r="M53" s="94">
        <f>[1]ACUMULADO_Vsecano!C4089</f>
        <v>0.28514100000000003</v>
      </c>
      <c r="N53" s="94">
        <f>[1]ACUMULADO_Vsecano!C4454</f>
        <v>0.3264494</v>
      </c>
      <c r="O53" s="94">
        <f>[1]ACUMULADO_Vsecano!C4819</f>
        <v>0.30322662499999986</v>
      </c>
      <c r="P53" s="94">
        <f>[1]ACUMULADO_Vsecano!C5184</f>
        <v>0.24116813333333331</v>
      </c>
      <c r="Q53" s="52">
        <f>[1]ACUMULADO_Vsecano!C5550</f>
        <v>0.30852400000000002</v>
      </c>
    </row>
    <row r="54" spans="1:17">
      <c r="A54" s="93">
        <v>35388</v>
      </c>
      <c r="B54" s="99">
        <f>[1]ACUMULADO_Vsecano!E72</f>
        <v>0.27782095373134297</v>
      </c>
      <c r="C54" s="99">
        <f>[1]ACUMULADO_Vsecano!E437</f>
        <v>0.21509009583333771</v>
      </c>
      <c r="D54" s="99">
        <f>[1]ACUMULADO_Vsecano!E802</f>
        <v>0.26337869545454562</v>
      </c>
      <c r="E54" s="99">
        <f>[1]ACUMULADO_Vsecano!E1168</f>
        <v>0.2292939357142858</v>
      </c>
      <c r="F54" s="94">
        <f>[1]ACUMULADO_Vsecano!E1533</f>
        <v>0.25307765217391265</v>
      </c>
      <c r="G54" s="94">
        <f>[1]ACUMULADO_Vsecano!E1898</f>
        <v>0.2160784555555566</v>
      </c>
      <c r="H54" s="94">
        <f>[1]ACUMULADO_Vsecano!E2263</f>
        <v>0.26146799999999976</v>
      </c>
      <c r="I54" s="94">
        <f>[1]ACUMULADO_Vsecano!E2629</f>
        <v>0.24860606060605991</v>
      </c>
      <c r="J54" s="94">
        <f>[1]ACUMULADO_Vsecano!E2994</f>
        <v>0.32919821428571455</v>
      </c>
      <c r="K54" s="94">
        <f>[1]ACUMULADO_Vsecano!C3359</f>
        <v>0.2148162162162161</v>
      </c>
      <c r="L54" s="94">
        <f>[1]ACUMULADO_Vsecano!C3724</f>
        <v>0.25083035714285717</v>
      </c>
      <c r="M54" s="94">
        <f>[1]ACUMULADO_Vsecano!C4090</f>
        <v>0.28773250000000006</v>
      </c>
      <c r="N54" s="94">
        <f>[1]ACUMULADO_Vsecano!C4455</f>
        <v>0.33118300000000001</v>
      </c>
      <c r="O54" s="94">
        <f>[1]ACUMULADO_Vsecano!C4820</f>
        <v>0.30726256249999984</v>
      </c>
      <c r="P54" s="94">
        <f>[1]ACUMULADO_Vsecano!C5185</f>
        <v>0.24105086666666664</v>
      </c>
      <c r="Q54" s="52">
        <f>[1]ACUMULADO_Vsecano!C5551</f>
        <v>0.31776950000000004</v>
      </c>
    </row>
    <row r="55" spans="1:17">
      <c r="A55" s="93">
        <v>35389</v>
      </c>
      <c r="B55" s="99">
        <f>[1]ACUMULADO_Vsecano!E73</f>
        <v>0.27927624626865644</v>
      </c>
      <c r="C55" s="99">
        <f>[1]ACUMULADO_Vsecano!E438</f>
        <v>0.21482335625000459</v>
      </c>
      <c r="D55" s="99">
        <f>[1]ACUMULADO_Vsecano!E803</f>
        <v>0.265490590909091</v>
      </c>
      <c r="E55" s="99">
        <f>[1]ACUMULADO_Vsecano!E1169</f>
        <v>0.23175307142857182</v>
      </c>
      <c r="F55" s="94">
        <f>[1]ACUMULADO_Vsecano!E1534</f>
        <v>0.25362076086956464</v>
      </c>
      <c r="G55" s="94">
        <f>[1]ACUMULADO_Vsecano!E1899</f>
        <v>0.21788948395061825</v>
      </c>
      <c r="H55" s="94">
        <f>[1]ACUMULADO_Vsecano!E2264</f>
        <v>0.26232999999999973</v>
      </c>
      <c r="I55" s="94">
        <f>[1]ACUMULADO_Vsecano!E2630</f>
        <v>0.2494101010101003</v>
      </c>
      <c r="J55" s="94">
        <f>[1]ACUMULADO_Vsecano!E2995</f>
        <v>0.33064642857142884</v>
      </c>
      <c r="K55" s="94">
        <f>[1]ACUMULADO_Vsecano!C3360</f>
        <v>0.21499999999999997</v>
      </c>
      <c r="L55" s="94">
        <f>[1]ACUMULADO_Vsecano!C3725</f>
        <v>0.25178642857142863</v>
      </c>
      <c r="M55" s="94">
        <f>[1]ACUMULADO_Vsecano!C4091</f>
        <v>0.29032400000000008</v>
      </c>
      <c r="N55" s="94">
        <f>[1]ACUMULADO_Vsecano!C4456</f>
        <v>0.34376050000000002</v>
      </c>
      <c r="O55" s="94">
        <f>[1]ACUMULADO_Vsecano!C4821</f>
        <v>0.31129849999999981</v>
      </c>
      <c r="P55" s="94">
        <f>[1]ACUMULADO_Vsecano!C5186</f>
        <v>0.24093359999999997</v>
      </c>
      <c r="Q55" s="52">
        <f>[1]ACUMULADO_Vsecano!C5552</f>
        <v>0.327015</v>
      </c>
    </row>
    <row r="56" spans="1:17">
      <c r="A56" s="93">
        <v>35390</v>
      </c>
      <c r="B56" s="99">
        <f>[1]ACUMULADO_Vsecano!E74</f>
        <v>0.2807315388059699</v>
      </c>
      <c r="C56" s="99">
        <f>[1]ACUMULADO_Vsecano!E439</f>
        <v>0.21455661666667125</v>
      </c>
      <c r="D56" s="99">
        <f>[1]ACUMULADO_Vsecano!E804</f>
        <v>0.26760248636363637</v>
      </c>
      <c r="E56" s="99">
        <f>[1]ACUMULADO_Vsecano!E1170</f>
        <v>0.23421220714285762</v>
      </c>
      <c r="F56" s="94">
        <f>[1]ACUMULADO_Vsecano!E1535</f>
        <v>0.25416386956521686</v>
      </c>
      <c r="G56" s="94">
        <f>[1]ACUMULADO_Vsecano!E1900</f>
        <v>0.21970051234568011</v>
      </c>
      <c r="H56" s="94">
        <f>[1]ACUMULADO_Vsecano!E2265</f>
        <v>0.2631919999999997</v>
      </c>
      <c r="I56" s="94">
        <f>[1]ACUMULADO_Vsecano!E2631</f>
        <v>0.25021414141414072</v>
      </c>
      <c r="J56" s="94">
        <f>[1]ACUMULADO_Vsecano!E2996</f>
        <v>0.33209464285714313</v>
      </c>
      <c r="K56" s="94">
        <f>[1]ACUMULADO_Vsecano!C3361</f>
        <v>0.21914999999999996</v>
      </c>
      <c r="L56" s="94">
        <f>[1]ACUMULADO_Vsecano!C3726</f>
        <v>0.25274250000000009</v>
      </c>
      <c r="M56" s="94">
        <f>[1]ACUMULADO_Vsecano!C4092</f>
        <v>0.29291550000000011</v>
      </c>
      <c r="N56" s="94">
        <f>[1]ACUMULADO_Vsecano!C4457</f>
        <v>0.35633799999999999</v>
      </c>
      <c r="O56" s="94">
        <f>[1]ACUMULADO_Vsecano!C4822</f>
        <v>0.31533443749999979</v>
      </c>
      <c r="P56" s="94">
        <f>[1]ACUMULADO_Vsecano!C5187</f>
        <v>0.2408163333333333</v>
      </c>
      <c r="Q56" s="52">
        <f>[1]ACUMULADO_Vsecano!C5553</f>
        <v>0.33081450000000001</v>
      </c>
    </row>
    <row r="57" spans="1:17">
      <c r="A57" s="93">
        <v>35391</v>
      </c>
      <c r="B57" s="99">
        <f>[1]ACUMULADO_Vsecano!E75</f>
        <v>0.28218683134328337</v>
      </c>
      <c r="C57" s="99">
        <f>[1]ACUMULADO_Vsecano!E440</f>
        <v>0.21428987708333813</v>
      </c>
      <c r="D57" s="99">
        <f>[1]ACUMULADO_Vsecano!E805</f>
        <v>0.26971438181818197</v>
      </c>
      <c r="E57" s="99">
        <f>[1]ACUMULADO_Vsecano!E1171</f>
        <v>0.23667134285714342</v>
      </c>
      <c r="F57" s="94">
        <f>[1]ACUMULADO_Vsecano!E1536</f>
        <v>0.25470697826086885</v>
      </c>
      <c r="G57" s="94">
        <f>[1]ACUMULADO_Vsecano!E1901</f>
        <v>0.22151154074074197</v>
      </c>
      <c r="H57" s="94">
        <f>[1]ACUMULADO_Vsecano!E2266</f>
        <v>0.26405399999999968</v>
      </c>
      <c r="I57" s="94">
        <f>[1]ACUMULADO_Vsecano!E2632</f>
        <v>0.25101818181818114</v>
      </c>
      <c r="J57" s="94">
        <f>[1]ACUMULADO_Vsecano!E2997</f>
        <v>0.33354285714285742</v>
      </c>
      <c r="K57" s="94">
        <f>[1]ACUMULADO_Vsecano!C3362</f>
        <v>0.22329999999999994</v>
      </c>
      <c r="L57" s="94">
        <f>[1]ACUMULADO_Vsecano!C3727</f>
        <v>0.25369857142857155</v>
      </c>
      <c r="M57" s="94">
        <f>[1]ACUMULADO_Vsecano!C4093</f>
        <v>0.29550700000000002</v>
      </c>
      <c r="N57" s="94">
        <f>[1]ACUMULADO_Vsecano!C4458</f>
        <v>0.30235299999999998</v>
      </c>
      <c r="O57" s="94">
        <f>[1]ACUMULADO_Vsecano!C4823</f>
        <v>0.31937037499999976</v>
      </c>
      <c r="P57" s="94">
        <f>[1]ACUMULADO_Vsecano!C5188</f>
        <v>0.24069906666666663</v>
      </c>
      <c r="Q57" s="52">
        <f>[1]ACUMULADO_Vsecano!C5554</f>
        <v>0.33461400000000002</v>
      </c>
    </row>
    <row r="58" spans="1:17">
      <c r="A58" s="93">
        <v>35392</v>
      </c>
      <c r="B58" s="99">
        <f>[1]ACUMULADO_Vsecano!E76</f>
        <v>0.28364212388059662</v>
      </c>
      <c r="C58" s="99">
        <f>[1]ACUMULADO_Vsecano!E441</f>
        <v>0.21402313750000479</v>
      </c>
      <c r="D58" s="99">
        <f>[1]ACUMULADO_Vsecano!E806</f>
        <v>0.27182627727272735</v>
      </c>
      <c r="E58" s="99">
        <f>[1]ACUMULADO_Vsecano!E1172</f>
        <v>0.23913047857142922</v>
      </c>
      <c r="F58" s="94">
        <f>[1]ACUMULADO_Vsecano!E1537</f>
        <v>0.25525008695652107</v>
      </c>
      <c r="G58" s="94">
        <f>[1]ACUMULADO_Vsecano!E1902</f>
        <v>0.22332256913580384</v>
      </c>
      <c r="H58" s="94">
        <f>[1]ACUMULADO_Vsecano!E2267</f>
        <v>0.26491599999999965</v>
      </c>
      <c r="I58" s="94">
        <f>[1]ACUMULADO_Vsecano!E2633</f>
        <v>0.25182222222222156</v>
      </c>
      <c r="J58" s="94">
        <f>[1]ACUMULADO_Vsecano!E2998</f>
        <v>0.33499107142857171</v>
      </c>
      <c r="K58" s="94">
        <f>[1]ACUMULADO_Vsecano!C3363</f>
        <v>0.22744999999999993</v>
      </c>
      <c r="L58" s="94">
        <f>[1]ACUMULADO_Vsecano!C3728</f>
        <v>0.25465464285714301</v>
      </c>
      <c r="M58" s="94">
        <f>[1]ACUMULADO_Vsecano!C4094</f>
        <v>0.29652152631578949</v>
      </c>
      <c r="N58" s="94">
        <f>[1]ACUMULADO_Vsecano!C4459</f>
        <v>0.24836800000000001</v>
      </c>
      <c r="O58" s="94">
        <f>[1]ACUMULADO_Vsecano!C4824</f>
        <v>0.32340631249999974</v>
      </c>
      <c r="P58" s="94">
        <f>[1]ACUMULADO_Vsecano!C5189</f>
        <v>0.24058179999999996</v>
      </c>
      <c r="Q58" s="52">
        <f>[1]ACUMULADO_Vsecano!C5555</f>
        <v>0.373969</v>
      </c>
    </row>
    <row r="59" spans="1:17">
      <c r="A59" s="93">
        <v>35393</v>
      </c>
      <c r="B59" s="99">
        <f>[1]ACUMULADO_Vsecano!E77</f>
        <v>0.28509741641791009</v>
      </c>
      <c r="C59" s="99">
        <f>[1]ACUMULADO_Vsecano!E442</f>
        <v>0.21375639791667167</v>
      </c>
      <c r="D59" s="99">
        <f>[1]ACUMULADO_Vsecano!E807</f>
        <v>0.27393817272727272</v>
      </c>
      <c r="E59" s="99">
        <f>[1]ACUMULADO_Vsecano!E1173</f>
        <v>0.24158961428571502</v>
      </c>
      <c r="F59" s="94">
        <f>[1]ACUMULADO_Vsecano!E1538</f>
        <v>0.25579319565217307</v>
      </c>
      <c r="G59" s="94">
        <f>[1]ACUMULADO_Vsecano!E1903</f>
        <v>0.2251335975308657</v>
      </c>
      <c r="H59" s="94">
        <f>[1]ACUMULADO_Vsecano!E2268</f>
        <v>0.26577799999999963</v>
      </c>
      <c r="I59" s="94">
        <f>[1]ACUMULADO_Vsecano!E2634</f>
        <v>0.25262626262626198</v>
      </c>
      <c r="J59" s="94">
        <f>[1]ACUMULADO_Vsecano!E2999</f>
        <v>0.336439285714286</v>
      </c>
      <c r="K59" s="94">
        <f>[1]ACUMULADO_Vsecano!C3364</f>
        <v>0.23159999999999992</v>
      </c>
      <c r="L59" s="94">
        <f>[1]ACUMULADO_Vsecano!C3729</f>
        <v>0.25561071428571447</v>
      </c>
      <c r="M59" s="94">
        <f>[1]ACUMULADO_Vsecano!C4095</f>
        <v>0.29753605263157895</v>
      </c>
      <c r="N59" s="94">
        <f>[1]ACUMULADO_Vsecano!C4460</f>
        <v>0.27505049999999998</v>
      </c>
      <c r="O59" s="94">
        <f>[1]ACUMULADO_Vsecano!C4825</f>
        <v>0.32744224999999971</v>
      </c>
      <c r="P59" s="94">
        <f>[1]ACUMULADO_Vsecano!C5190</f>
        <v>0.24046453333333329</v>
      </c>
      <c r="Q59" s="52">
        <f>[1]ACUMULADO_Vsecano!C5556</f>
        <v>0.36707224999999999</v>
      </c>
    </row>
    <row r="60" spans="1:17">
      <c r="A60" s="93">
        <v>35394</v>
      </c>
      <c r="B60" s="99">
        <f>[1]ACUMULADO_Vsecano!E78</f>
        <v>0.28655270895522356</v>
      </c>
      <c r="C60" s="99">
        <f>[1]ACUMULADO_Vsecano!E443</f>
        <v>0.21348965833333833</v>
      </c>
      <c r="D60" s="99">
        <f>[1]ACUMULADO_Vsecano!E808</f>
        <v>0.27605006818181832</v>
      </c>
      <c r="E60" s="99">
        <f>[1]ACUMULADO_Vsecano!E1174</f>
        <v>0.24404875000000081</v>
      </c>
      <c r="F60" s="94">
        <f>[1]ACUMULADO_Vsecano!E1539</f>
        <v>0.25633630434782528</v>
      </c>
      <c r="G60" s="94">
        <f>[1]ACUMULADO_Vsecano!E1904</f>
        <v>0.22694462592592757</v>
      </c>
      <c r="H60" s="94">
        <f>[1]ACUMULADO_Vsecano!E2269</f>
        <v>0.2666399999999996</v>
      </c>
      <c r="I60" s="94">
        <f>[1]ACUMULADO_Vsecano!E2635</f>
        <v>0.2534303030303024</v>
      </c>
      <c r="J60" s="94">
        <f>[1]ACUMULADO_Vsecano!E3000</f>
        <v>0.33788750000000028</v>
      </c>
      <c r="K60" s="94">
        <f>[1]ACUMULADO_Vsecano!C3365</f>
        <v>0.2357499999999999</v>
      </c>
      <c r="L60" s="94">
        <f>[1]ACUMULADO_Vsecano!C3730</f>
        <v>0.25656678571428593</v>
      </c>
      <c r="M60" s="94">
        <f>[1]ACUMULADO_Vsecano!C4096</f>
        <v>0.29855057894736842</v>
      </c>
      <c r="N60" s="94">
        <f>[1]ACUMULADO_Vsecano!C4461</f>
        <v>0.30173299999999997</v>
      </c>
      <c r="O60" s="94">
        <f>[1]ACUMULADO_Vsecano!C4826</f>
        <v>0.33147818749999969</v>
      </c>
      <c r="P60" s="94">
        <f>[1]ACUMULADO_Vsecano!C5191</f>
        <v>0.24034726666666661</v>
      </c>
      <c r="Q60" s="52">
        <f>[1]ACUMULADO_Vsecano!C5557</f>
        <v>0.36017549999999998</v>
      </c>
    </row>
    <row r="61" spans="1:17">
      <c r="A61" s="93">
        <v>35395</v>
      </c>
      <c r="B61" s="99">
        <f>[1]ACUMULADO_Vsecano!E79</f>
        <v>0.28800800149253702</v>
      </c>
      <c r="C61" s="99">
        <f>[1]ACUMULADO_Vsecano!E444</f>
        <v>0.21322291875000521</v>
      </c>
      <c r="D61" s="99">
        <f>[1]ACUMULADO_Vsecano!E809</f>
        <v>0.2781619636363637</v>
      </c>
      <c r="E61" s="99">
        <f>[1]ACUMULADO_Vsecano!E1175</f>
        <v>0.24650788571428661</v>
      </c>
      <c r="F61" s="94">
        <f>[1]ACUMULADO_Vsecano!E1540</f>
        <v>0.25687941304347728</v>
      </c>
      <c r="G61" s="94">
        <f>[1]ACUMULADO_Vsecano!E1905</f>
        <v>0.22875565432098943</v>
      </c>
      <c r="H61" s="94">
        <f>[1]ACUMULADO_Vsecano!E2270</f>
        <v>0.26750199999999957</v>
      </c>
      <c r="I61" s="94">
        <f>[1]ACUMULADO_Vsecano!E2636</f>
        <v>0.25423434343434281</v>
      </c>
      <c r="J61" s="94">
        <f>[1]ACUMULADO_Vsecano!E3001</f>
        <v>0.33933571428571457</v>
      </c>
      <c r="K61" s="94">
        <f>[1]ACUMULADO_Vsecano!C3366</f>
        <v>0.23989999999999989</v>
      </c>
      <c r="L61" s="94">
        <f>[1]ACUMULADO_Vsecano!C3731</f>
        <v>0.25752285714285739</v>
      </c>
      <c r="M61" s="94">
        <f>[1]ACUMULADO_Vsecano!C4097</f>
        <v>0.29956510526315788</v>
      </c>
      <c r="N61" s="94">
        <f>[1]ACUMULADO_Vsecano!C4462</f>
        <v>0.29891716666666662</v>
      </c>
      <c r="O61" s="94">
        <f>[1]ACUMULADO_Vsecano!C4827</f>
        <v>0.33551412499999966</v>
      </c>
      <c r="P61" s="94">
        <f>[1]ACUMULADO_Vsecano!C5192</f>
        <v>0.24023</v>
      </c>
      <c r="Q61" s="52">
        <f>[1]ACUMULADO_Vsecano!C5558</f>
        <v>0.35327874999999997</v>
      </c>
    </row>
    <row r="62" spans="1:17">
      <c r="A62" s="93">
        <v>35396</v>
      </c>
      <c r="B62" s="99">
        <f>[1]ACUMULADO_Vsecano!E80</f>
        <v>0.28946329402985049</v>
      </c>
      <c r="C62" s="99">
        <f>[1]ACUMULADO_Vsecano!E445</f>
        <v>0.21295617916667187</v>
      </c>
      <c r="D62" s="99">
        <f>[1]ACUMULADO_Vsecano!E810</f>
        <v>0.28027385909090907</v>
      </c>
      <c r="E62" s="99">
        <f>[1]ACUMULADO_Vsecano!E1176</f>
        <v>0.24896702142857241</v>
      </c>
      <c r="F62" s="94">
        <f>[1]ACUMULADO_Vsecano!E1541</f>
        <v>0.2574225217391295</v>
      </c>
      <c r="G62" s="94">
        <f>[1]ACUMULADO_Vsecano!E1906</f>
        <v>0.2305666827160513</v>
      </c>
      <c r="H62" s="94">
        <f>[1]ACUMULADO_Vsecano!E2271</f>
        <v>0.26836399999999955</v>
      </c>
      <c r="I62" s="94">
        <f>[1]ACUMULADO_Vsecano!E2637</f>
        <v>0.25503838383838323</v>
      </c>
      <c r="J62" s="94">
        <f>[1]ACUMULADO_Vsecano!E3002</f>
        <v>0.34078392857142886</v>
      </c>
      <c r="K62" s="94">
        <f>[1]ACUMULADO_Vsecano!C3367</f>
        <v>0.24404999999999988</v>
      </c>
      <c r="L62" s="94">
        <f>[1]ACUMULADO_Vsecano!C3732</f>
        <v>0.25847892857142885</v>
      </c>
      <c r="M62" s="94">
        <f>[1]ACUMULADO_Vsecano!C4098</f>
        <v>0.30057963157894735</v>
      </c>
      <c r="N62" s="94">
        <f>[1]ACUMULADO_Vsecano!C4463</f>
        <v>0.29610133333333327</v>
      </c>
      <c r="O62" s="94">
        <f>[1]ACUMULADO_Vsecano!C4828</f>
        <v>0.33955006249999964</v>
      </c>
      <c r="P62" s="94">
        <f>[1]ACUMULADO_Vsecano!C5193</f>
        <v>0.25744066666666665</v>
      </c>
      <c r="Q62" s="52">
        <f>[1]ACUMULADO_Vsecano!C5559</f>
        <v>0.34638200000000002</v>
      </c>
    </row>
    <row r="63" spans="1:17">
      <c r="A63" s="93">
        <v>35397</v>
      </c>
      <c r="B63" s="99">
        <f>[1]ACUMULADO_Vsecano!E81</f>
        <v>0.29091858656716396</v>
      </c>
      <c r="C63" s="99">
        <f>[1]ACUMULADO_Vsecano!E446</f>
        <v>0.21268943958333875</v>
      </c>
      <c r="D63" s="99">
        <f>[1]ACUMULADO_Vsecano!E811</f>
        <v>0.28238575454545467</v>
      </c>
      <c r="E63" s="99">
        <f>[1]ACUMULADO_Vsecano!E1177</f>
        <v>0.25142615714285821</v>
      </c>
      <c r="F63" s="94">
        <f>[1]ACUMULADO_Vsecano!E1542</f>
        <v>0.25796563043478149</v>
      </c>
      <c r="G63" s="94">
        <f>[1]ACUMULADO_Vsecano!E1907</f>
        <v>0.23237771111111316</v>
      </c>
      <c r="H63" s="94">
        <f>[1]ACUMULADO_Vsecano!E2272</f>
        <v>0.26922599999999952</v>
      </c>
      <c r="I63" s="94">
        <f>[1]ACUMULADO_Vsecano!E2638</f>
        <v>0.25584242424242365</v>
      </c>
      <c r="J63" s="94">
        <f>[1]ACUMULADO_Vsecano!E3003</f>
        <v>0.34223214285714315</v>
      </c>
      <c r="K63" s="94">
        <f>[1]ACUMULADO_Vsecano!C3368</f>
        <v>0.24819999999999987</v>
      </c>
      <c r="L63" s="94">
        <f>[1]ACUMULADO_Vsecano!C3733</f>
        <v>0.25943500000000003</v>
      </c>
      <c r="M63" s="94">
        <f>[1]ACUMULADO_Vsecano!C4099</f>
        <v>0.30159415789473681</v>
      </c>
      <c r="N63" s="94">
        <f>[1]ACUMULADO_Vsecano!C4464</f>
        <v>0.29328549999999992</v>
      </c>
      <c r="O63" s="94">
        <f>[1]ACUMULADO_Vsecano!C4829</f>
        <v>0.343586</v>
      </c>
      <c r="P63" s="94">
        <f>[1]ACUMULADO_Vsecano!C5194</f>
        <v>0.2746513333333333</v>
      </c>
      <c r="Q63" s="52">
        <f>[1]ACUMULADO_Vsecano!C5560</f>
        <v>0.48960500000000001</v>
      </c>
    </row>
    <row r="64" spans="1:17">
      <c r="A64" s="93">
        <v>35398</v>
      </c>
      <c r="B64" s="99">
        <f>[1]ACUMULADO_Vsecano!E82</f>
        <v>0.29237387910447721</v>
      </c>
      <c r="C64" s="99">
        <f>[1]ACUMULADO_Vsecano!E447</f>
        <v>0.21242270000000008</v>
      </c>
      <c r="D64" s="99">
        <f>[1]ACUMULADO_Vsecano!E812</f>
        <v>0.28449765000000005</v>
      </c>
      <c r="E64" s="99">
        <f>[1]ACUMULADO_Vsecano!E1178</f>
        <v>0.25388529285714423</v>
      </c>
      <c r="F64" s="94">
        <f>[1]ACUMULADO_Vsecano!E1543</f>
        <v>0.25850873913043371</v>
      </c>
      <c r="G64" s="94">
        <f>[1]ACUMULADO_Vsecano!E1908</f>
        <v>0.2341887395061748</v>
      </c>
      <c r="H64" s="94">
        <f>[1]ACUMULADO_Vsecano!E2273</f>
        <v>0.2700879999999995</v>
      </c>
      <c r="I64" s="94">
        <f>[1]ACUMULADO_Vsecano!E2639</f>
        <v>0.25664646464646407</v>
      </c>
      <c r="J64" s="94">
        <f>[1]ACUMULADO_Vsecano!E3004</f>
        <v>0.34368035714285744</v>
      </c>
      <c r="K64" s="94">
        <f>[1]ACUMULADO_Vsecano!C3369</f>
        <v>0.25234999999999985</v>
      </c>
      <c r="L64" s="94">
        <f>[1]ACUMULADO_Vsecano!C3734</f>
        <v>0.25766900000000004</v>
      </c>
      <c r="M64" s="94">
        <f>[1]ACUMULADO_Vsecano!C4100</f>
        <v>0.30260868421052628</v>
      </c>
      <c r="N64" s="94">
        <f>[1]ACUMULADO_Vsecano!C4465</f>
        <v>0.29046966666666657</v>
      </c>
      <c r="O64" s="94">
        <f>[1]ACUMULADO_Vsecano!C4830</f>
        <v>0.3406748</v>
      </c>
      <c r="P64" s="94">
        <f>[1]ACUMULADO_Vsecano!C5195</f>
        <v>0.29186200000000001</v>
      </c>
      <c r="Q64" s="52">
        <f>[1]ACUMULADO_Vsecano!C5561</f>
        <v>0.35144700000000001</v>
      </c>
    </row>
    <row r="65" spans="1:36" s="52" customFormat="1">
      <c r="A65" s="101">
        <v>35399</v>
      </c>
      <c r="B65" s="102">
        <f>[1]ACUMULADO_Vsecano!E83</f>
        <v>0.29382917164179068</v>
      </c>
      <c r="C65" s="102">
        <f>[1]ACUMULADO_Vsecano!E448</f>
        <v>0.21271002686567186</v>
      </c>
      <c r="D65" s="102">
        <f>[1]ACUMULADO_Vsecano!E813</f>
        <v>0.28660954545454542</v>
      </c>
      <c r="E65" s="102">
        <f>[1]ACUMULADO_Vsecano!E1179</f>
        <v>0.25634442857143003</v>
      </c>
      <c r="F65" s="52">
        <f>[1]ACUMULADO_Vsecano!E1544</f>
        <v>0.2590518478260857</v>
      </c>
      <c r="G65" s="52">
        <f>[1]ACUMULADO_Vsecano!E1909</f>
        <v>0.23599976790123667</v>
      </c>
      <c r="H65" s="52">
        <f>[1]ACUMULADO_Vsecano!E2274</f>
        <v>0.27094999999999947</v>
      </c>
      <c r="I65" s="52">
        <f>[1]ACUMULADO_Vsecano!E2640</f>
        <v>0.25745050505050449</v>
      </c>
      <c r="J65" s="52">
        <f>[1]ACUMULADO_Vsecano!E3005</f>
        <v>0.34512857142857173</v>
      </c>
      <c r="K65" s="52">
        <f>[1]ACUMULADO_Vsecano!C3370</f>
        <v>0.25649999999999984</v>
      </c>
      <c r="L65" s="52">
        <f>[1]ACUMULADO_Vsecano!C3735</f>
        <v>0.25590299999999999</v>
      </c>
      <c r="M65" s="52">
        <f>[1]ACUMULADO_Vsecano!C4101</f>
        <v>0.30362321052631575</v>
      </c>
      <c r="N65" s="52">
        <f>[1]ACUMULADO_Vsecano!C4466</f>
        <v>0.28765383333333322</v>
      </c>
      <c r="O65" s="52">
        <f>[1]ACUMULADO_Vsecano!C4831</f>
        <v>0.3377636</v>
      </c>
      <c r="P65" s="52">
        <f>[1]ACUMULADO_Vsecano!C5196</f>
        <v>0.29379384210526316</v>
      </c>
      <c r="Q65" s="52">
        <f>[1]ACUMULADO_Vsecano!C5562</f>
        <v>0.36524699999999999</v>
      </c>
      <c r="Z65" s="103"/>
      <c r="AJ65" s="53"/>
    </row>
    <row r="66" spans="1:36">
      <c r="A66" s="93">
        <v>35400</v>
      </c>
      <c r="B66" s="99">
        <f>[1]ACUMULADO_Vsecano!E84</f>
        <v>0.29528446417910414</v>
      </c>
      <c r="C66" s="99">
        <f>[1]ACUMULADO_Vsecano!E449</f>
        <v>0.21299735373134343</v>
      </c>
      <c r="D66" s="99">
        <f>[1]ACUMULADO_Vsecano!E814</f>
        <v>0.28872144090909102</v>
      </c>
      <c r="E66" s="99">
        <f>[1]ACUMULADO_Vsecano!E1180</f>
        <v>0.25880356428571583</v>
      </c>
      <c r="F66" s="94">
        <f>[1]ACUMULADO_Vsecano!E1545</f>
        <v>0.25959495652173792</v>
      </c>
      <c r="G66" s="94">
        <f>[1]ACUMULADO_Vsecano!E1910</f>
        <v>0.23781079629629853</v>
      </c>
      <c r="H66" s="94">
        <f>[1]ACUMULADO_Vsecano!E2275</f>
        <v>0.27181199999999944</v>
      </c>
      <c r="I66" s="94">
        <f>[1]ACUMULADO_Vsecano!E2641</f>
        <v>0.2582545454545449</v>
      </c>
      <c r="J66" s="94">
        <f>[1]ACUMULADO_Vsecano!E3006</f>
        <v>0.34657678571428602</v>
      </c>
      <c r="K66" s="94">
        <f>[1]ACUMULADO_Vsecano!C3371</f>
        <v>0.26064999999999983</v>
      </c>
      <c r="L66" s="94">
        <f>[1]ACUMULADO_Vsecano!C3736</f>
        <v>0.25937860000000001</v>
      </c>
      <c r="M66" s="94">
        <f>[1]ACUMULADO_Vsecano!C4102</f>
        <v>0.30463773684210521</v>
      </c>
      <c r="N66" s="94">
        <f>[1]ACUMULADO_Vsecano!C4467</f>
        <v>0.28483799999999998</v>
      </c>
      <c r="O66" s="94">
        <f>[1]ACUMULADO_Vsecano!C4832</f>
        <v>0.33485239999999999</v>
      </c>
      <c r="P66" s="94">
        <f>[1]ACUMULADO_Vsecano!C5197</f>
        <v>0.29572568421052631</v>
      </c>
      <c r="Q66" s="52">
        <f>[1]ACUMULADO_Vsecano!C5563</f>
        <v>0.37904700000000002</v>
      </c>
    </row>
    <row r="67" spans="1:36">
      <c r="A67" s="93">
        <v>35401</v>
      </c>
      <c r="B67" s="99">
        <f>[1]ACUMULADO_Vsecano!E85</f>
        <v>0.29673975671641761</v>
      </c>
      <c r="C67" s="99">
        <f>[1]ACUMULADO_Vsecano!E450</f>
        <v>0.21328468059701522</v>
      </c>
      <c r="D67" s="99">
        <f>[1]ACUMULADO_Vsecano!E815</f>
        <v>0.2908333363636364</v>
      </c>
      <c r="E67" s="99">
        <f>[1]ACUMULADO_Vsecano!E1181</f>
        <v>0.26126270000000162</v>
      </c>
      <c r="F67" s="94">
        <f>[1]ACUMULADO_Vsecano!E1546</f>
        <v>0.26013806521738991</v>
      </c>
      <c r="G67" s="94">
        <f>[1]ACUMULADO_Vsecano!E1911</f>
        <v>0.2396218246913604</v>
      </c>
      <c r="H67" s="94">
        <f>[1]ACUMULADO_Vsecano!E2276</f>
        <v>0.27267399999999942</v>
      </c>
      <c r="I67" s="94">
        <f>[1]ACUMULADO_Vsecano!E2642</f>
        <v>0.25905858585858532</v>
      </c>
      <c r="J67" s="94">
        <f>[1]ACUMULADO_Vsecano!E3007</f>
        <v>0.34802500000000031</v>
      </c>
      <c r="K67" s="94">
        <f>[1]ACUMULADO_Vsecano!C3372</f>
        <v>0.26479999999999981</v>
      </c>
      <c r="L67" s="94">
        <f>[1]ACUMULADO_Vsecano!C3737</f>
        <v>0.26285420000000004</v>
      </c>
      <c r="M67" s="94">
        <f>[1]ACUMULADO_Vsecano!C4103</f>
        <v>0.30565226315789468</v>
      </c>
      <c r="N67" s="94">
        <f>[1]ACUMULADO_Vsecano!C4468</f>
        <v>0.27133699999999999</v>
      </c>
      <c r="O67" s="94">
        <f>[1]ACUMULADO_Vsecano!C4833</f>
        <v>0.33194119999999999</v>
      </c>
      <c r="P67" s="94">
        <f>[1]ACUMULADO_Vsecano!C5198</f>
        <v>0.29765752631578946</v>
      </c>
      <c r="Q67" s="52">
        <f>[1]ACUMULADO_Vsecano!C5564</f>
        <v>0.39138099999999998</v>
      </c>
    </row>
    <row r="68" spans="1:36">
      <c r="A68" s="93">
        <v>35402</v>
      </c>
      <c r="B68" s="99">
        <f>[1]ACUMULADO_Vsecano!E86</f>
        <v>0.29819504925373108</v>
      </c>
      <c r="C68" s="99">
        <f>[1]ACUMULADO_Vsecano!E451</f>
        <v>0.21357200746268701</v>
      </c>
      <c r="D68" s="99">
        <f>[1]ACUMULADO_Vsecano!E816</f>
        <v>0.29294523181818177</v>
      </c>
      <c r="E68" s="99">
        <f>[1]ACUMULADO_Vsecano!E1182</f>
        <v>0.26372183571428742</v>
      </c>
      <c r="F68" s="94">
        <f>[1]ACUMULADO_Vsecano!E1547</f>
        <v>0.26068117391304213</v>
      </c>
      <c r="G68" s="94">
        <f>[1]ACUMULADO_Vsecano!E1912</f>
        <v>0.24143285308642226</v>
      </c>
      <c r="H68" s="94">
        <f>[1]ACUMULADO_Vsecano!E2277</f>
        <v>0.27353599999999939</v>
      </c>
      <c r="I68" s="94">
        <f>[1]ACUMULADO_Vsecano!E2643</f>
        <v>0.25986262626262574</v>
      </c>
      <c r="J68" s="94">
        <f>[1]ACUMULADO_Vsecano!E3008</f>
        <v>0.3494732142857146</v>
      </c>
      <c r="K68" s="94">
        <f>[1]ACUMULADO_Vsecano!C3373</f>
        <v>0.2689499999999998</v>
      </c>
      <c r="L68" s="94">
        <f>[1]ACUMULADO_Vsecano!C3738</f>
        <v>0.26632980000000006</v>
      </c>
      <c r="M68" s="94">
        <f>[1]ACUMULADO_Vsecano!C4104</f>
        <v>0.30666678947368414</v>
      </c>
      <c r="N68" s="94">
        <f>[1]ACUMULADO_Vsecano!C4469</f>
        <v>0.28944249999999999</v>
      </c>
      <c r="O68" s="94">
        <f>[1]ACUMULADO_Vsecano!C4834</f>
        <v>0.32902999999999999</v>
      </c>
      <c r="P68" s="94">
        <f>[1]ACUMULADO_Vsecano!C5199</f>
        <v>0.2995893684210526</v>
      </c>
      <c r="Q68" s="52">
        <f>[1]ACUMULADO_Vsecano!C5565</f>
        <v>0.37784299999999998</v>
      </c>
    </row>
    <row r="69" spans="1:36">
      <c r="A69" s="93">
        <v>35403</v>
      </c>
      <c r="B69" s="99">
        <f>[1]ACUMULADO_Vsecano!E87</f>
        <v>0.29965034179104433</v>
      </c>
      <c r="C69" s="99">
        <f>[1]ACUMULADO_Vsecano!E452</f>
        <v>0.2138593343283588</v>
      </c>
      <c r="D69" s="99">
        <f>[1]ACUMULADO_Vsecano!E817</f>
        <v>0.29505712727272715</v>
      </c>
      <c r="E69" s="99">
        <f>[1]ACUMULADO_Vsecano!E1183</f>
        <v>0.26618097142857322</v>
      </c>
      <c r="F69" s="94">
        <f>[1]ACUMULADO_Vsecano!E1548</f>
        <v>0.26122428260869435</v>
      </c>
      <c r="G69" s="94">
        <f>[1]ACUMULADO_Vsecano!E1913</f>
        <v>0.24324388148148413</v>
      </c>
      <c r="H69" s="94">
        <f>[1]ACUMULADO_Vsecano!E2278</f>
        <v>0.27439799999999936</v>
      </c>
      <c r="I69" s="94">
        <f>[1]ACUMULADO_Vsecano!E2644</f>
        <v>0.26066666666666616</v>
      </c>
      <c r="J69" s="94">
        <f>[1]ACUMULADO_Vsecano!E3009</f>
        <v>0.35092142857142888</v>
      </c>
      <c r="K69" s="94">
        <f>[1]ACUMULADO_Vsecano!C3374</f>
        <v>0.27309999999999979</v>
      </c>
      <c r="L69" s="94">
        <f>[1]ACUMULADO_Vsecano!C3739</f>
        <v>0.26980540000000008</v>
      </c>
      <c r="M69" s="94">
        <f>[1]ACUMULADO_Vsecano!C4105</f>
        <v>0.30768131578947361</v>
      </c>
      <c r="N69" s="94">
        <f>[1]ACUMULADO_Vsecano!C4470</f>
        <v>0.30754799999999999</v>
      </c>
      <c r="O69" s="94">
        <f>[1]ACUMULADO_Vsecano!C4835</f>
        <v>0.32885874999999998</v>
      </c>
      <c r="P69" s="94">
        <f>[1]ACUMULADO_Vsecano!C5200</f>
        <v>0.30152121052631575</v>
      </c>
      <c r="Q69" s="52">
        <f>[1]ACUMULADO_Vsecano!C5566</f>
        <v>0.30647400000000002</v>
      </c>
    </row>
    <row r="70" spans="1:36">
      <c r="A70" s="93">
        <v>35404</v>
      </c>
      <c r="B70" s="99">
        <f>[1]ACUMULADO_Vsecano!E88</f>
        <v>0.3011056343283578</v>
      </c>
      <c r="C70" s="99">
        <f>[1]ACUMULADO_Vsecano!E453</f>
        <v>0.21414666119403036</v>
      </c>
      <c r="D70" s="99">
        <f>[1]ACUMULADO_Vsecano!E818</f>
        <v>0.29716902272727275</v>
      </c>
      <c r="E70" s="99">
        <f>[1]ACUMULADO_Vsecano!E1184</f>
        <v>0.26864010714285902</v>
      </c>
      <c r="F70" s="94">
        <f>[1]ACUMULADO_Vsecano!E1549</f>
        <v>0.26176739130434634</v>
      </c>
      <c r="G70" s="94">
        <f>[1]ACUMULADO_Vsecano!E1914</f>
        <v>0.24505490987654599</v>
      </c>
      <c r="H70" s="94">
        <f>[1]ACUMULADO_Vsecano!E2279</f>
        <v>0.27525999999999934</v>
      </c>
      <c r="I70" s="94">
        <f>[1]ACUMULADO_Vsecano!E2645</f>
        <v>0.26147070707070658</v>
      </c>
      <c r="J70" s="94">
        <f>[1]ACUMULADO_Vsecano!E3010</f>
        <v>0.35236964285714317</v>
      </c>
      <c r="K70" s="94">
        <f>[1]ACUMULADO_Vsecano!C3375</f>
        <v>0.27724999999999977</v>
      </c>
      <c r="L70" s="94">
        <f>[1]ACUMULADO_Vsecano!C3740</f>
        <v>0.273281</v>
      </c>
      <c r="M70" s="94">
        <f>[1]ACUMULADO_Vsecano!C4106</f>
        <v>0.30869584210526307</v>
      </c>
      <c r="N70" s="94">
        <f>[1]ACUMULADO_Vsecano!C4471</f>
        <v>0.26063700000000001</v>
      </c>
      <c r="O70" s="94">
        <f>[1]ACUMULADO_Vsecano!C4836</f>
        <v>0.32868749999999997</v>
      </c>
      <c r="P70" s="94">
        <f>[1]ACUMULADO_Vsecano!C5201</f>
        <v>0.3034530526315789</v>
      </c>
      <c r="Q70" s="52">
        <f>[1]ACUMULADO_Vsecano!C5567</f>
        <v>0.31667300000000004</v>
      </c>
    </row>
    <row r="71" spans="1:36">
      <c r="A71" s="93">
        <v>35405</v>
      </c>
      <c r="B71" s="99">
        <f>[1]ACUMULADO_Vsecano!E89</f>
        <v>0.30256092686567126</v>
      </c>
      <c r="C71" s="99">
        <f>[1]ACUMULADO_Vsecano!E454</f>
        <v>0.21443398805970215</v>
      </c>
      <c r="D71" s="99">
        <f>[1]ACUMULADO_Vsecano!E819</f>
        <v>0.29928091818181812</v>
      </c>
      <c r="E71" s="99">
        <f>[1]ACUMULADO_Vsecano!E1185</f>
        <v>0.27109924285714482</v>
      </c>
      <c r="F71" s="94">
        <f>[1]ACUMULADO_Vsecano!E1550</f>
        <v>0.26231049999999856</v>
      </c>
      <c r="G71" s="94">
        <f>[1]ACUMULADO_Vsecano!E1915</f>
        <v>0.24686593827160785</v>
      </c>
      <c r="H71" s="94">
        <f>[1]ACUMULADO_Vsecano!E2280</f>
        <v>0.27612199999999931</v>
      </c>
      <c r="I71" s="94">
        <f>[1]ACUMULADO_Vsecano!E2646</f>
        <v>0.26227474747474699</v>
      </c>
      <c r="J71" s="94">
        <f>[1]ACUMULADO_Vsecano!E3011</f>
        <v>0.35381785714285746</v>
      </c>
      <c r="K71" s="94">
        <f>[1]ACUMULADO_Vsecano!C3376</f>
        <v>0.28139999999999976</v>
      </c>
      <c r="L71" s="94">
        <f>[1]ACUMULADO_Vsecano!C3741</f>
        <v>0.27192083333333333</v>
      </c>
      <c r="M71" s="94">
        <f>[1]ACUMULADO_Vsecano!C4107</f>
        <v>0.30971036842105254</v>
      </c>
      <c r="N71" s="94">
        <f>[1]ACUMULADO_Vsecano!C4472</f>
        <v>0.34673100000000001</v>
      </c>
      <c r="O71" s="94">
        <f>[1]ACUMULADO_Vsecano!C4837</f>
        <v>0.32851624999999995</v>
      </c>
      <c r="P71" s="94">
        <f>[1]ACUMULADO_Vsecano!C5202</f>
        <v>0.30538489473684205</v>
      </c>
      <c r="Q71" s="52">
        <f>[1]ACUMULADO_Vsecano!C5568</f>
        <v>0.32687200000000005</v>
      </c>
    </row>
    <row r="72" spans="1:36">
      <c r="A72" s="93">
        <v>35406</v>
      </c>
      <c r="B72" s="99">
        <f>[1]ACUMULADO_Vsecano!E90</f>
        <v>0.30401621940298473</v>
      </c>
      <c r="C72" s="99">
        <f>[1]ACUMULADO_Vsecano!E455</f>
        <v>0.21472131492537394</v>
      </c>
      <c r="D72" s="99">
        <f>[1]ACUMULADO_Vsecano!E820</f>
        <v>0.3013928136363635</v>
      </c>
      <c r="E72" s="99">
        <f>[1]ACUMULADO_Vsecano!E1186</f>
        <v>0.27355837857143062</v>
      </c>
      <c r="F72" s="94">
        <f>[1]ACUMULADO_Vsecano!E1551</f>
        <v>0.26285360869565055</v>
      </c>
      <c r="G72" s="94">
        <f>[1]ACUMULADO_Vsecano!E1916</f>
        <v>0.24867696666666972</v>
      </c>
      <c r="H72" s="94">
        <f>[1]ACUMULADO_Vsecano!E2281</f>
        <v>0.27698399999999929</v>
      </c>
      <c r="I72" s="94">
        <f>[1]ACUMULADO_Vsecano!E2647</f>
        <v>0.26307878787878741</v>
      </c>
      <c r="J72" s="94">
        <f>[1]ACUMULADO_Vsecano!E3012</f>
        <v>0.35526607142857175</v>
      </c>
      <c r="K72" s="94">
        <f>[1]ACUMULADO_Vsecano!C3377</f>
        <v>0.28554999999999975</v>
      </c>
      <c r="L72" s="94">
        <f>[1]ACUMULADO_Vsecano!C3742</f>
        <v>0.27056066666666667</v>
      </c>
      <c r="M72" s="94">
        <f>[1]ACUMULADO_Vsecano!C4108</f>
        <v>0.31072489473684201</v>
      </c>
      <c r="N72" s="94">
        <f>[1]ACUMULADO_Vsecano!C4473</f>
        <v>0.23136300000000001</v>
      </c>
      <c r="O72" s="94">
        <f>[1]ACUMULADO_Vsecano!C4838</f>
        <v>0.32834499999999994</v>
      </c>
      <c r="P72" s="94">
        <f>[1]ACUMULADO_Vsecano!C5203</f>
        <v>0.3073167368421052</v>
      </c>
      <c r="Q72" s="52">
        <f>[1]ACUMULADO_Vsecano!C5569</f>
        <v>0.33707100000000007</v>
      </c>
    </row>
    <row r="73" spans="1:36">
      <c r="A73" s="93">
        <v>35407</v>
      </c>
      <c r="B73" s="99">
        <f>[1]ACUMULADO_Vsecano!E91</f>
        <v>0.3054715119402982</v>
      </c>
      <c r="C73" s="99">
        <f>[1]ACUMULADO_Vsecano!E456</f>
        <v>0.21500864179104573</v>
      </c>
      <c r="D73" s="99">
        <f>[1]ACUMULADO_Vsecano!E821</f>
        <v>0.3035047090909091</v>
      </c>
      <c r="E73" s="99">
        <f>[1]ACUMULADO_Vsecano!E1187</f>
        <v>0.27601751428571641</v>
      </c>
      <c r="F73" s="94">
        <f>[1]ACUMULADO_Vsecano!E1552</f>
        <v>0.26339671739130277</v>
      </c>
      <c r="G73" s="94">
        <f>[1]ACUMULADO_Vsecano!E1917</f>
        <v>0.25048799506173136</v>
      </c>
      <c r="H73" s="94">
        <f>[1]ACUMULADO_Vsecano!E2282</f>
        <v>0.27784599999999926</v>
      </c>
      <c r="I73" s="94">
        <f>[1]ACUMULADO_Vsecano!E2648</f>
        <v>0.26388282828282783</v>
      </c>
      <c r="J73" s="94">
        <f>[1]ACUMULADO_Vsecano!E3013</f>
        <v>0.35671428571428604</v>
      </c>
      <c r="K73" s="94">
        <f>[1]ACUMULADO_Vsecano!C3378</f>
        <v>0.28969999999999974</v>
      </c>
      <c r="L73" s="94">
        <f>[1]ACUMULADO_Vsecano!C3743</f>
        <v>0.26920050000000001</v>
      </c>
      <c r="M73" s="94">
        <f>[1]ACUMULADO_Vsecano!C4109</f>
        <v>0.31173942105263147</v>
      </c>
      <c r="N73" s="94">
        <f>[1]ACUMULADO_Vsecano!C4474</f>
        <v>0.249639</v>
      </c>
      <c r="O73" s="94">
        <f>[1]ACUMULADO_Vsecano!C4839</f>
        <v>0.32817374999999993</v>
      </c>
      <c r="P73" s="94">
        <f>[1]ACUMULADO_Vsecano!C5204</f>
        <v>0.30924857894736835</v>
      </c>
      <c r="Q73" s="52">
        <f>[1]ACUMULADO_Vsecano!C5570</f>
        <v>0.34727000000000002</v>
      </c>
    </row>
    <row r="74" spans="1:36">
      <c r="A74" s="93">
        <v>35408</v>
      </c>
      <c r="B74" s="99">
        <f>[1]ACUMULADO_Vsecano!E92</f>
        <v>0.30692680447761145</v>
      </c>
      <c r="C74" s="99">
        <f>[1]ACUMULADO_Vsecano!E457</f>
        <v>0.2152959686567173</v>
      </c>
      <c r="D74" s="99">
        <f>[1]ACUMULADO_Vsecano!E822</f>
        <v>0.30561660454545447</v>
      </c>
      <c r="E74" s="99">
        <f>[1]ACUMULADO_Vsecano!E1188</f>
        <v>0.27847665000000243</v>
      </c>
      <c r="F74" s="94">
        <f>[1]ACUMULADO_Vsecano!E1553</f>
        <v>0.26393982608695477</v>
      </c>
      <c r="G74" s="94">
        <f>[1]ACUMULADO_Vsecano!E1918</f>
        <v>0.25229902345679323</v>
      </c>
      <c r="H74" s="94">
        <f>[1]ACUMULADO_Vsecano!E2283</f>
        <v>0.27870799999999923</v>
      </c>
      <c r="I74" s="94">
        <f>[1]ACUMULADO_Vsecano!E2649</f>
        <v>0.26468686868686825</v>
      </c>
      <c r="J74" s="94">
        <f>[1]ACUMULADO_Vsecano!E3014</f>
        <v>0.35816250000000033</v>
      </c>
      <c r="K74" s="94">
        <f>[1]ACUMULADO_Vsecano!C3379</f>
        <v>0.29384999999999972</v>
      </c>
      <c r="L74" s="94">
        <f>[1]ACUMULADO_Vsecano!C3744</f>
        <v>0.26784033333333335</v>
      </c>
      <c r="M74" s="94">
        <f>[1]ACUMULADO_Vsecano!C4110</f>
        <v>0.31275394736842094</v>
      </c>
      <c r="N74" s="94">
        <f>[1]ACUMULADO_Vsecano!C4475</f>
        <v>0.26791500000000001</v>
      </c>
      <c r="O74" s="94">
        <f>[1]ACUMULADO_Vsecano!C4840</f>
        <v>0.32800249999999992</v>
      </c>
      <c r="P74" s="94">
        <f>[1]ACUMULADO_Vsecano!C5205</f>
        <v>0.3111804210526315</v>
      </c>
      <c r="Q74" s="52">
        <f>[1]ACUMULADO_Vsecano!C5571</f>
        <v>0.36834099999999997</v>
      </c>
    </row>
    <row r="75" spans="1:36">
      <c r="A75" s="93">
        <v>35409</v>
      </c>
      <c r="B75" s="99">
        <f>[1]ACUMULADO_Vsecano!E93</f>
        <v>0.30838209701492492</v>
      </c>
      <c r="C75" s="99">
        <f>[1]ACUMULADO_Vsecano!E458</f>
        <v>0.21558329552238908</v>
      </c>
      <c r="D75" s="99">
        <f>[1]ACUMULADO_Vsecano!E823</f>
        <v>0.30772849999999985</v>
      </c>
      <c r="E75" s="99">
        <f>[1]ACUMULADO_Vsecano!E1189</f>
        <v>0.28093578571428823</v>
      </c>
      <c r="F75" s="94">
        <f>[1]ACUMULADO_Vsecano!E1554</f>
        <v>0.26448293478260698</v>
      </c>
      <c r="G75" s="94">
        <f>[1]ACUMULADO_Vsecano!E1919</f>
        <v>0.25411005185185509</v>
      </c>
      <c r="H75" s="94">
        <f>[1]ACUMULADO_Vsecano!E2284</f>
        <v>0.27956999999999921</v>
      </c>
      <c r="I75" s="94">
        <f>[1]ACUMULADO_Vsecano!E2650</f>
        <v>0.26549090909090867</v>
      </c>
      <c r="J75" s="94">
        <f>[1]ACUMULADO_Vsecano!E3015</f>
        <v>0.35961071428571462</v>
      </c>
      <c r="K75" s="94">
        <f>[1]ACUMULADO_Vsecano!C3380</f>
        <v>0.29799999999999999</v>
      </c>
      <c r="L75" s="94">
        <f>[1]ACUMULADO_Vsecano!C3745</f>
        <v>0.26648016666666668</v>
      </c>
      <c r="M75" s="94">
        <f>[1]ACUMULADO_Vsecano!C4111</f>
        <v>0.3137684736842104</v>
      </c>
      <c r="N75" s="94">
        <f>[1]ACUMULADO_Vsecano!C4476</f>
        <v>0.27027600000000002</v>
      </c>
      <c r="O75" s="94">
        <f>[1]ACUMULADO_Vsecano!C4841</f>
        <v>0.32783124999999991</v>
      </c>
      <c r="P75" s="94">
        <f>[1]ACUMULADO_Vsecano!C5206</f>
        <v>0.31311226315789464</v>
      </c>
      <c r="Q75" s="52">
        <f>[1]ACUMULADO_Vsecano!C5572</f>
        <v>0.36474450000000003</v>
      </c>
    </row>
    <row r="76" spans="1:36">
      <c r="A76" s="93">
        <v>35410</v>
      </c>
      <c r="B76" s="99">
        <f>[1]ACUMULADO_Vsecano!E94</f>
        <v>0.30983738955223838</v>
      </c>
      <c r="C76" s="99">
        <f>[1]ACUMULADO_Vsecano!E459</f>
        <v>0.21587062238806087</v>
      </c>
      <c r="D76" s="99">
        <f>[1]ACUMULADO_Vsecano!E824</f>
        <v>0.30984171071428568</v>
      </c>
      <c r="E76" s="99">
        <f>[1]ACUMULADO_Vsecano!E1190</f>
        <v>0.28339492142857403</v>
      </c>
      <c r="F76" s="94">
        <f>[1]ACUMULADO_Vsecano!E1555</f>
        <v>0.26502604347825898</v>
      </c>
      <c r="G76" s="94">
        <f>[1]ACUMULADO_Vsecano!E1920</f>
        <v>0.25592108024691695</v>
      </c>
      <c r="H76" s="94">
        <f>[1]ACUMULADO_Vsecano!E2285</f>
        <v>0.28043199999999918</v>
      </c>
      <c r="I76" s="94">
        <f>[1]ACUMULADO_Vsecano!E2651</f>
        <v>0.26629494949494908</v>
      </c>
      <c r="J76" s="94">
        <f>[1]ACUMULADO_Vsecano!E3016</f>
        <v>0.36105892857142891</v>
      </c>
      <c r="K76" s="94">
        <f>[1]ACUMULADO_Vsecano!C3381</f>
        <v>0.29504999999999998</v>
      </c>
      <c r="L76" s="94">
        <f>[1]ACUMULADO_Vsecano!C3746</f>
        <v>0.26512000000000002</v>
      </c>
      <c r="M76" s="94">
        <f>[1]ACUMULADO_Vsecano!C4112</f>
        <v>0.31478299999999998</v>
      </c>
      <c r="N76" s="94">
        <f>[1]ACUMULADO_Vsecano!C4477</f>
        <v>0.28294999999999998</v>
      </c>
      <c r="O76" s="94">
        <f>[1]ACUMULADO_Vsecano!C4842</f>
        <v>0.3276599999999999</v>
      </c>
      <c r="P76" s="94">
        <f>[1]ACUMULADO_Vsecano!C5207</f>
        <v>0.31504410526315779</v>
      </c>
      <c r="Q76" s="52">
        <f>[1]ACUMULADO_Vsecano!C5573</f>
        <v>0.36114800000000002</v>
      </c>
    </row>
    <row r="77" spans="1:36">
      <c r="A77" s="93">
        <v>35411</v>
      </c>
      <c r="B77" s="99">
        <f>[1]ACUMULADO_Vsecano!E95</f>
        <v>0.31129268208955185</v>
      </c>
      <c r="C77" s="99">
        <f>[1]ACUMULADO_Vsecano!E460</f>
        <v>0.21615794925373266</v>
      </c>
      <c r="D77" s="99">
        <f>[1]ACUMULADO_Vsecano!E825</f>
        <v>0.31195492142857151</v>
      </c>
      <c r="E77" s="99">
        <f>[1]ACUMULADO_Vsecano!E1191</f>
        <v>0.28585405714285983</v>
      </c>
      <c r="F77" s="94">
        <f>[1]ACUMULADO_Vsecano!E1556</f>
        <v>0.26556915217391119</v>
      </c>
      <c r="G77" s="94">
        <f>[1]ACUMULADO_Vsecano!E1921</f>
        <v>0.25773210864197882</v>
      </c>
      <c r="H77" s="94">
        <f>[1]ACUMULADO_Vsecano!E2286</f>
        <v>0.28129399999999916</v>
      </c>
      <c r="I77" s="94">
        <f>[1]ACUMULADO_Vsecano!E2652</f>
        <v>0.2670989898989895</v>
      </c>
      <c r="J77" s="94">
        <f>[1]ACUMULADO_Vsecano!E3017</f>
        <v>0.36250714285714319</v>
      </c>
      <c r="K77" s="94">
        <f>[1]ACUMULADO_Vsecano!C3382</f>
        <v>0.29209999999999997</v>
      </c>
      <c r="L77" s="94">
        <f>[1]ACUMULADO_Vsecano!C3747</f>
        <v>0.27331450000000002</v>
      </c>
      <c r="M77" s="94">
        <f>[1]ACUMULADO_Vsecano!C4113</f>
        <v>0.31590771874999996</v>
      </c>
      <c r="N77" s="94">
        <f>[1]ACUMULADO_Vsecano!C4478</f>
        <v>0.25489899999999999</v>
      </c>
      <c r="O77" s="94">
        <f>[1]ACUMULADO_Vsecano!C4843</f>
        <v>0.32748874999999988</v>
      </c>
      <c r="P77" s="94">
        <f>[1]ACUMULADO_Vsecano!C5208</f>
        <v>0.31697594736842094</v>
      </c>
      <c r="Q77" s="52">
        <f>[1]ACUMULADO_Vsecano!C5574</f>
        <v>0.293601</v>
      </c>
    </row>
    <row r="78" spans="1:36">
      <c r="A78" s="93">
        <v>35412</v>
      </c>
      <c r="B78" s="99">
        <f>[1]ACUMULADO_Vsecano!E96</f>
        <v>0.31274797462686532</v>
      </c>
      <c r="C78" s="99">
        <f>[1]ACUMULADO_Vsecano!E461</f>
        <v>0.21644527611940423</v>
      </c>
      <c r="D78" s="99">
        <f>[1]ACUMULADO_Vsecano!E826</f>
        <v>0.31406813214285711</v>
      </c>
      <c r="E78" s="99">
        <f>[1]ACUMULADO_Vsecano!E1192</f>
        <v>0.28831319285714563</v>
      </c>
      <c r="F78" s="94">
        <f>[1]ACUMULADO_Vsecano!E1557</f>
        <v>0.26611226086956319</v>
      </c>
      <c r="G78" s="94">
        <f>[1]ACUMULADO_Vsecano!E1922</f>
        <v>0.25954313703704068</v>
      </c>
      <c r="H78" s="94">
        <f>[1]ACUMULADO_Vsecano!E2287</f>
        <v>0.28215599999999913</v>
      </c>
      <c r="I78" s="94">
        <f>[1]ACUMULADO_Vsecano!E2653</f>
        <v>0.26790303030302992</v>
      </c>
      <c r="J78" s="94">
        <f>[1]ACUMULADO_Vsecano!E3018</f>
        <v>0.36395535714285748</v>
      </c>
      <c r="K78" s="94">
        <f>[1]ACUMULADO_Vsecano!C3383</f>
        <v>0.28914999999999996</v>
      </c>
      <c r="L78" s="94">
        <f>[1]ACUMULADO_Vsecano!C3748</f>
        <v>0.28150900000000001</v>
      </c>
      <c r="M78" s="94">
        <f>[1]ACUMULADO_Vsecano!C4114</f>
        <v>0.31703243749999993</v>
      </c>
      <c r="N78" s="94">
        <f>[1]ACUMULADO_Vsecano!C4479</f>
        <v>0.2575365</v>
      </c>
      <c r="O78" s="94">
        <f>[1]ACUMULADO_Vsecano!C4844</f>
        <v>0.32731749999999987</v>
      </c>
      <c r="P78" s="94">
        <f>[1]ACUMULADO_Vsecano!C5209</f>
        <v>0.31890778947368409</v>
      </c>
      <c r="Q78" s="52">
        <f>[1]ACUMULADO_Vsecano!C5575</f>
        <v>0.29516924999999999</v>
      </c>
    </row>
    <row r="79" spans="1:36">
      <c r="A79" s="93">
        <v>35413</v>
      </c>
      <c r="B79" s="99">
        <f>[1]ACUMULADO_Vsecano!E97</f>
        <v>0.31420326716417857</v>
      </c>
      <c r="C79" s="99">
        <f>[1]ACUMULADO_Vsecano!E462</f>
        <v>0.21673260298507602</v>
      </c>
      <c r="D79" s="99">
        <f>[1]ACUMULADO_Vsecano!E827</f>
        <v>0.31618134285714294</v>
      </c>
      <c r="E79" s="99">
        <f>[1]ACUMULADO_Vsecano!E1193</f>
        <v>0.29077232857143143</v>
      </c>
      <c r="F79" s="94">
        <f>[1]ACUMULADO_Vsecano!E1558</f>
        <v>0.26665536956521541</v>
      </c>
      <c r="G79" s="94">
        <f>[1]ACUMULADO_Vsecano!E1923</f>
        <v>0.26135416543210255</v>
      </c>
      <c r="H79" s="94">
        <f>[1]ACUMULADO_Vsecano!E2288</f>
        <v>0.2830179999999991</v>
      </c>
      <c r="I79" s="94">
        <f>[1]ACUMULADO_Vsecano!E2654</f>
        <v>0.26870707070707034</v>
      </c>
      <c r="J79" s="94">
        <f>[1]ACUMULADO_Vsecano!E3019</f>
        <v>0.36540357142857177</v>
      </c>
      <c r="K79" s="94">
        <f>[1]ACUMULADO_Vsecano!C3384</f>
        <v>0.28619999999999995</v>
      </c>
      <c r="L79" s="94">
        <f>[1]ACUMULADO_Vsecano!C3749</f>
        <v>0.2897035</v>
      </c>
      <c r="M79" s="94">
        <f>[1]ACUMULADO_Vsecano!C4115</f>
        <v>0.31815715624999991</v>
      </c>
      <c r="N79" s="94">
        <f>[1]ACUMULADO_Vsecano!C4480</f>
        <v>0.26017400000000002</v>
      </c>
      <c r="O79" s="94">
        <f>[1]ACUMULADO_Vsecano!C4845</f>
        <v>0.32714624999999986</v>
      </c>
      <c r="P79" s="94">
        <f>[1]ACUMULADO_Vsecano!C5210</f>
        <v>0.32083963157894724</v>
      </c>
      <c r="Q79" s="52">
        <f>[1]ACUMULADO_Vsecano!C5576</f>
        <v>0.29673749999999999</v>
      </c>
    </row>
    <row r="80" spans="1:36">
      <c r="A80" s="93">
        <v>35414</v>
      </c>
      <c r="B80" s="99">
        <f>[1]ACUMULADO_Vsecano!E98</f>
        <v>0.31565855970149204</v>
      </c>
      <c r="C80" s="99">
        <f>[1]ACUMULADO_Vsecano!E463</f>
        <v>0.21701992985074781</v>
      </c>
      <c r="D80" s="99">
        <f>[1]ACUMULADO_Vsecano!E828</f>
        <v>0.31829455357142855</v>
      </c>
      <c r="E80" s="99">
        <f>[1]ACUMULADO_Vsecano!E1194</f>
        <v>0.29323146428571722</v>
      </c>
      <c r="F80" s="94">
        <f>[1]ACUMULADO_Vsecano!E1559</f>
        <v>0.2671984782608674</v>
      </c>
      <c r="G80" s="94">
        <f>[1]ACUMULADO_Vsecano!E1924</f>
        <v>0.26316519382716441</v>
      </c>
      <c r="H80" s="94">
        <f>[1]ACUMULADO_Vsecano!E2289</f>
        <v>0.28387999999999908</v>
      </c>
      <c r="I80" s="94">
        <f>[1]ACUMULADO_Vsecano!E2655</f>
        <v>0.26951111111111076</v>
      </c>
      <c r="J80" s="94">
        <f>[1]ACUMULADO_Vsecano!E3020</f>
        <v>0.36685178571428606</v>
      </c>
      <c r="K80" s="94">
        <f>[1]ACUMULADO_Vsecano!C3385</f>
        <v>0.28324999999999995</v>
      </c>
      <c r="L80" s="94">
        <f>[1]ACUMULADO_Vsecano!C3750</f>
        <v>0.297898</v>
      </c>
      <c r="M80" s="94">
        <f>[1]ACUMULADO_Vsecano!C4116</f>
        <v>0.31928187499999988</v>
      </c>
      <c r="N80" s="94">
        <f>[1]ACUMULADO_Vsecano!C4481</f>
        <v>0.33700999999999998</v>
      </c>
      <c r="O80" s="94">
        <f>[1]ACUMULADO_Vsecano!C4846</f>
        <v>0.32697500000000002</v>
      </c>
      <c r="P80" s="94">
        <f>[1]ACUMULADO_Vsecano!C5211</f>
        <v>0.32277147368421039</v>
      </c>
      <c r="Q80" s="52">
        <f>[1]ACUMULADO_Vsecano!C5577</f>
        <v>0.29830574999999998</v>
      </c>
    </row>
    <row r="81" spans="1:36">
      <c r="A81" s="93">
        <v>35415</v>
      </c>
      <c r="B81" s="99">
        <f>[1]ACUMULADO_Vsecano!E99</f>
        <v>0.3171138522388055</v>
      </c>
      <c r="C81" s="99">
        <f>[1]ACUMULADO_Vsecano!E464</f>
        <v>0.21730725671641959</v>
      </c>
      <c r="D81" s="99">
        <f>[1]ACUMULADO_Vsecano!E829</f>
        <v>0.32040776428571438</v>
      </c>
      <c r="E81" s="99">
        <f>[1]ACUMULADO_Vsecano!E1195</f>
        <v>0.29569059999999991</v>
      </c>
      <c r="F81" s="94">
        <f>[1]ACUMULADO_Vsecano!E1560</f>
        <v>0.26774158695651962</v>
      </c>
      <c r="G81" s="94">
        <f>[1]ACUMULADO_Vsecano!E1925</f>
        <v>0.26497622222222628</v>
      </c>
      <c r="H81" s="94">
        <f>[1]ACUMULADO_Vsecano!E2290</f>
        <v>0.28474199999999905</v>
      </c>
      <c r="I81" s="94">
        <f>[1]ACUMULADO_Vsecano!E2656</f>
        <v>0.27031515151515118</v>
      </c>
      <c r="J81" s="94">
        <f>[1]ACUMULADO_Vsecano!E3021</f>
        <v>0.36830000000000035</v>
      </c>
      <c r="K81" s="94">
        <f>[1]ACUMULADO_Vsecano!C3386</f>
        <v>0.28029999999999994</v>
      </c>
      <c r="L81" s="94">
        <f>[1]ACUMULADO_Vsecano!C3751</f>
        <v>0.30109118749999997</v>
      </c>
      <c r="M81" s="94">
        <f>[1]ACUMULADO_Vsecano!C4117</f>
        <v>0.32040659374999986</v>
      </c>
      <c r="N81" s="94">
        <f>[1]ACUMULADO_Vsecano!C4482</f>
        <v>0.31289899999999998</v>
      </c>
      <c r="O81" s="94">
        <f>[1]ACUMULADO_Vsecano!C4847</f>
        <v>0.32825681818181818</v>
      </c>
      <c r="P81" s="94">
        <f>[1]ACUMULADO_Vsecano!C5212</f>
        <v>0.32470331578947353</v>
      </c>
      <c r="Q81" s="52">
        <f>[1]ACUMULADO_Vsecano!C5578</f>
        <v>0.29987399999999997</v>
      </c>
    </row>
    <row r="82" spans="1:36">
      <c r="A82" s="93">
        <v>35416</v>
      </c>
      <c r="B82" s="99">
        <f>[1]ACUMULADO_Vsecano!E100</f>
        <v>0.31856914477611897</v>
      </c>
      <c r="C82" s="99">
        <f>[1]ACUMULADO_Vsecano!E465</f>
        <v>0.21759458358209116</v>
      </c>
      <c r="D82" s="99">
        <f>[1]ACUMULADO_Vsecano!E830</f>
        <v>0.32252097500000021</v>
      </c>
      <c r="E82" s="99">
        <f>[1]ACUMULADO_Vsecano!E1196</f>
        <v>0.29767443548387096</v>
      </c>
      <c r="F82" s="94">
        <f>[1]ACUMULADO_Vsecano!E1561</f>
        <v>0.26828469565217161</v>
      </c>
      <c r="G82" s="94">
        <f>[1]ACUMULADO_Vsecano!E1926</f>
        <v>0.26678725061728792</v>
      </c>
      <c r="H82" s="94">
        <f>[1]ACUMULADO_Vsecano!E2291</f>
        <v>0.28560399999999903</v>
      </c>
      <c r="I82" s="94">
        <f>[1]ACUMULADO_Vsecano!E2657</f>
        <v>0.27111919191919159</v>
      </c>
      <c r="J82" s="94">
        <f>[1]ACUMULADO_Vsecano!E3022</f>
        <v>0.36974821428571464</v>
      </c>
      <c r="K82" s="94">
        <f>[1]ACUMULADO_Vsecano!C3387</f>
        <v>0.45450000000000002</v>
      </c>
      <c r="L82" s="94">
        <f>[1]ACUMULADO_Vsecano!C3752</f>
        <v>0.30428437499999994</v>
      </c>
      <c r="M82" s="94">
        <f>[1]ACUMULADO_Vsecano!C4118</f>
        <v>0.32153131249999983</v>
      </c>
      <c r="N82" s="94">
        <f>[1]ACUMULADO_Vsecano!C4483</f>
        <v>0.28878799999999999</v>
      </c>
      <c r="O82" s="94">
        <f>[1]ACUMULADO_Vsecano!C4848</f>
        <v>0.32953863636363634</v>
      </c>
      <c r="P82" s="94">
        <f>[1]ACUMULADO_Vsecano!C5213</f>
        <v>0.32663515789473668</v>
      </c>
      <c r="Q82" s="52">
        <f>[1]ACUMULADO_Vsecano!C5579</f>
        <v>0.28811900000000001</v>
      </c>
    </row>
    <row r="83" spans="1:36">
      <c r="A83" s="93">
        <v>35417</v>
      </c>
      <c r="B83" s="99">
        <f>[1]ACUMULADO_Vsecano!E101</f>
        <v>0.32002443731343244</v>
      </c>
      <c r="C83" s="99">
        <f>[1]ACUMULADO_Vsecano!E466</f>
        <v>0.21788191044776295</v>
      </c>
      <c r="D83" s="99">
        <f>[1]ACUMULADO_Vsecano!E831</f>
        <v>0.32463418571428582</v>
      </c>
      <c r="E83" s="99">
        <f>[1]ACUMULADO_Vsecano!E1197</f>
        <v>0.29965827096774178</v>
      </c>
      <c r="F83" s="94">
        <f>[1]ACUMULADO_Vsecano!E1562</f>
        <v>0.26882780434782383</v>
      </c>
      <c r="G83" s="94">
        <f>[1]ACUMULADO_Vsecano!E1927</f>
        <v>0.26859827901234978</v>
      </c>
      <c r="H83" s="94">
        <f>[1]ACUMULADO_Vsecano!E2292</f>
        <v>0.286465999999999</v>
      </c>
      <c r="I83" s="94">
        <f>[1]ACUMULADO_Vsecano!E2658</f>
        <v>0.27192323232323201</v>
      </c>
      <c r="J83" s="94">
        <f>[1]ACUMULADO_Vsecano!E3023</f>
        <v>0.37119642857142893</v>
      </c>
      <c r="K83" s="94">
        <f>[1]ACUMULADO_Vsecano!C3388</f>
        <v>0.45450000000000002</v>
      </c>
      <c r="L83" s="94">
        <f>[1]ACUMULADO_Vsecano!C3753</f>
        <v>0.30747756249999991</v>
      </c>
      <c r="M83" s="94">
        <f>[1]ACUMULADO_Vsecano!C4119</f>
        <v>0.32265603124999981</v>
      </c>
      <c r="N83" s="94">
        <f>[1]ACUMULADO_Vsecano!C4484</f>
        <v>0.28480230000000001</v>
      </c>
      <c r="O83" s="94">
        <f>[1]ACUMULADO_Vsecano!C4849</f>
        <v>0.3308204545454545</v>
      </c>
      <c r="P83" s="94">
        <f>[1]ACUMULADO_Vsecano!C5214</f>
        <v>0.328567</v>
      </c>
      <c r="Q83" s="52">
        <f>[1]ACUMULADO_Vsecano!C5580</f>
        <v>0.34587499999999999</v>
      </c>
    </row>
    <row r="84" spans="1:36">
      <c r="A84" s="93">
        <v>35418</v>
      </c>
      <c r="B84" s="99">
        <f>[1]ACUMULADO_Vsecano!E102</f>
        <v>0.32147972985074569</v>
      </c>
      <c r="C84" s="99">
        <f>[1]ACUMULADO_Vsecano!E467</f>
        <v>0.21816923731343474</v>
      </c>
      <c r="D84" s="99">
        <f>[1]ACUMULADO_Vsecano!E832</f>
        <v>0.32674739642857165</v>
      </c>
      <c r="E84" s="99">
        <f>[1]ACUMULADO_Vsecano!E1198</f>
        <v>0.30164210645161282</v>
      </c>
      <c r="F84" s="94">
        <f>[1]ACUMULADO_Vsecano!E1563</f>
        <v>0.26937091304347582</v>
      </c>
      <c r="G84" s="94">
        <f>[1]ACUMULADO_Vsecano!E1928</f>
        <v>0.27040930740741165</v>
      </c>
      <c r="H84" s="94">
        <f>[1]ACUMULADO_Vsecano!E2293</f>
        <v>0.28732799999999897</v>
      </c>
      <c r="I84" s="94">
        <f>[1]ACUMULADO_Vsecano!E2659</f>
        <v>0.27272727272727243</v>
      </c>
      <c r="J84" s="94">
        <f>[1]ACUMULADO_Vsecano!E3024</f>
        <v>0.37264464285714322</v>
      </c>
      <c r="K84" s="94">
        <f>[1]ACUMULADO_Vsecano!C3389</f>
        <v>0.45450000000000002</v>
      </c>
      <c r="L84" s="94">
        <f>[1]ACUMULADO_Vsecano!C3754</f>
        <v>0.31067074999999988</v>
      </c>
      <c r="M84" s="94">
        <f>[1]ACUMULADO_Vsecano!C4120</f>
        <v>0.32378074999999978</v>
      </c>
      <c r="N84" s="94">
        <f>[1]ACUMULADO_Vsecano!C4485</f>
        <v>0.28081660000000003</v>
      </c>
      <c r="O84" s="94">
        <f>[1]ACUMULADO_Vsecano!C4850</f>
        <v>0.33210227272727266</v>
      </c>
      <c r="P84" s="94">
        <f>[1]ACUMULADO_Vsecano!C5215</f>
        <v>0.32845449999999998</v>
      </c>
      <c r="Q84" s="52">
        <f>[1]ACUMULADO_Vsecano!C5581</f>
        <v>0.319017</v>
      </c>
    </row>
    <row r="85" spans="1:36">
      <c r="A85" s="93">
        <v>35419</v>
      </c>
      <c r="B85" s="99">
        <f>[1]ACUMULADO_Vsecano!E103</f>
        <v>0.32293502238805916</v>
      </c>
      <c r="C85" s="99">
        <f>[1]ACUMULADO_Vsecano!E468</f>
        <v>0.21845656417910631</v>
      </c>
      <c r="D85" s="99">
        <f>[1]ACUMULADO_Vsecano!E833</f>
        <v>0.32886060714285725</v>
      </c>
      <c r="E85" s="99">
        <f>[1]ACUMULADO_Vsecano!E1199</f>
        <v>0.30362594193548365</v>
      </c>
      <c r="F85" s="94">
        <f>[1]ACUMULADO_Vsecano!E1564</f>
        <v>0.26991402173912804</v>
      </c>
      <c r="G85" s="94">
        <f>[1]ACUMULADO_Vsecano!E1929</f>
        <v>0.27222033580247351</v>
      </c>
      <c r="H85" s="94">
        <f>[1]ACUMULADO_Vsecano!E2294</f>
        <v>0.28818999999999895</v>
      </c>
      <c r="I85" s="94">
        <f>[1]ACUMULADO_Vsecano!E2660</f>
        <v>0.27353131313131285</v>
      </c>
      <c r="J85" s="94">
        <f>[1]ACUMULADO_Vsecano!E3025</f>
        <v>0.3740928571428575</v>
      </c>
      <c r="K85" s="94">
        <f>[1]ACUMULADO_Vsecano!C3390</f>
        <v>0.26850000000000002</v>
      </c>
      <c r="L85" s="94">
        <f>[1]ACUMULADO_Vsecano!C3755</f>
        <v>0.31386393749999986</v>
      </c>
      <c r="M85" s="94">
        <f>[1]ACUMULADO_Vsecano!C4121</f>
        <v>0.32490546874999976</v>
      </c>
      <c r="N85" s="94">
        <f>[1]ACUMULADO_Vsecano!C4486</f>
        <v>0.27683090000000005</v>
      </c>
      <c r="O85" s="94">
        <f>[1]ACUMULADO_Vsecano!C4851</f>
        <v>0.33338409090909082</v>
      </c>
      <c r="P85" s="94">
        <f>[1]ACUMULADO_Vsecano!C5216</f>
        <v>0.32834199999999997</v>
      </c>
      <c r="Q85" s="52">
        <f>[1]ACUMULADO_Vsecano!C5582</f>
        <v>0.33550099999999999</v>
      </c>
    </row>
    <row r="86" spans="1:36">
      <c r="A86" s="93">
        <v>35420</v>
      </c>
      <c r="B86" s="99">
        <f>[1]ACUMULADO_Vsecano!E104</f>
        <v>0.32439031492537262</v>
      </c>
      <c r="C86" s="99">
        <f>[1]ACUMULADO_Vsecano!E469</f>
        <v>0.21874389104477809</v>
      </c>
      <c r="D86" s="99">
        <f>[1]ACUMULADO_Vsecano!E834</f>
        <v>0.33097381785714308</v>
      </c>
      <c r="E86" s="99">
        <f>[1]ACUMULADO_Vsecano!E1200</f>
        <v>0.30560977741935469</v>
      </c>
      <c r="F86" s="94">
        <f>[1]ACUMULADO_Vsecano!E1565</f>
        <v>0.27045713043478004</v>
      </c>
      <c r="G86" s="94">
        <f>[1]ACUMULADO_Vsecano!E1930</f>
        <v>0.27403136419753538</v>
      </c>
      <c r="H86" s="94">
        <f>[1]ACUMULADO_Vsecano!E2295</f>
        <v>0.28905199999999892</v>
      </c>
      <c r="I86" s="94">
        <f>[1]ACUMULADO_Vsecano!E2661</f>
        <v>0.27433535353535327</v>
      </c>
      <c r="J86" s="94">
        <f>[1]ACUMULADO_Vsecano!E3026</f>
        <v>0.37554107142857179</v>
      </c>
      <c r="K86" s="94">
        <f>[1]ACUMULADO_Vsecano!C3391</f>
        <v>0.26070000000000004</v>
      </c>
      <c r="L86" s="94">
        <f>[1]ACUMULADO_Vsecano!C3756</f>
        <v>0.31705712499999983</v>
      </c>
      <c r="M86" s="94">
        <f>[1]ACUMULADO_Vsecano!C4122</f>
        <v>0.32603018749999974</v>
      </c>
      <c r="N86" s="94">
        <f>[1]ACUMULADO_Vsecano!C4487</f>
        <v>0.27284520000000007</v>
      </c>
      <c r="O86" s="94">
        <f>[1]ACUMULADO_Vsecano!C4852</f>
        <v>0.33466590909090899</v>
      </c>
      <c r="P86" s="94">
        <f>[1]ACUMULADO_Vsecano!C5217</f>
        <v>0.32822949999999995</v>
      </c>
      <c r="Q86" s="52">
        <f>[1]ACUMULADO_Vsecano!C5583</f>
        <v>0.35198499999999999</v>
      </c>
    </row>
    <row r="87" spans="1:36">
      <c r="A87" s="93">
        <v>35421</v>
      </c>
      <c r="B87" s="99">
        <f>[1]ACUMULADO_Vsecano!E105</f>
        <v>0.32584560746268609</v>
      </c>
      <c r="C87" s="99">
        <f>[1]ACUMULADO_Vsecano!E470</f>
        <v>0.21903121791044988</v>
      </c>
      <c r="D87" s="99">
        <f>[1]ACUMULADO_Vsecano!E835</f>
        <v>0.33308702857142891</v>
      </c>
      <c r="E87" s="99">
        <f>[1]ACUMULADO_Vsecano!E1201</f>
        <v>0.30759361290322573</v>
      </c>
      <c r="F87" s="94">
        <f>[1]ACUMULADO_Vsecano!E1566</f>
        <v>0.27100023913043225</v>
      </c>
      <c r="G87" s="94">
        <f>[1]ACUMULADO_Vsecano!E1931</f>
        <v>0.27584239259259724</v>
      </c>
      <c r="H87" s="94">
        <f>[1]ACUMULADO_Vsecano!E2296</f>
        <v>0.28991399999999889</v>
      </c>
      <c r="I87" s="94">
        <f>[1]ACUMULADO_Vsecano!E2662</f>
        <v>0.27513939393939368</v>
      </c>
      <c r="J87" s="94">
        <f>[1]ACUMULADO_Vsecano!E3027</f>
        <v>0.37698928571428608</v>
      </c>
      <c r="K87" s="94">
        <f>[1]ACUMULADO_Vsecano!C3392</f>
        <v>0.25290000000000001</v>
      </c>
      <c r="L87" s="94">
        <f>[1]ACUMULADO_Vsecano!C3757</f>
        <v>0.3202503124999998</v>
      </c>
      <c r="M87" s="94">
        <f>[1]ACUMULADO_Vsecano!C4123</f>
        <v>0.32715490624999971</v>
      </c>
      <c r="N87" s="94">
        <f>[1]ACUMULADO_Vsecano!C4488</f>
        <v>0.26885950000000008</v>
      </c>
      <c r="O87" s="94">
        <f>[1]ACUMULADO_Vsecano!C4853</f>
        <v>0.33594772727272715</v>
      </c>
      <c r="P87" s="94">
        <f>[1]ACUMULADO_Vsecano!C5218</f>
        <v>0.32811699999999999</v>
      </c>
      <c r="Q87" s="52">
        <f>[1]ACUMULADO_Vsecano!C5584</f>
        <v>0.45365</v>
      </c>
    </row>
    <row r="88" spans="1:36">
      <c r="A88" s="93">
        <v>35422</v>
      </c>
      <c r="B88" s="99">
        <f>[1]ACUMULADO_Vsecano!E106</f>
        <v>0.32730090000000001</v>
      </c>
      <c r="C88" s="99">
        <f>[1]ACUMULADO_Vsecano!E471</f>
        <v>0.21931854477612167</v>
      </c>
      <c r="D88" s="99">
        <f>[1]ACUMULADO_Vsecano!E836</f>
        <v>0.33520023928571452</v>
      </c>
      <c r="E88" s="99">
        <f>[1]ACUMULADO_Vsecano!E1202</f>
        <v>0.30957744838709655</v>
      </c>
      <c r="F88" s="94">
        <f>[1]ACUMULADO_Vsecano!E1567</f>
        <v>0.27154334782608425</v>
      </c>
      <c r="G88" s="94">
        <f>[1]ACUMULADO_Vsecano!E1932</f>
        <v>0.27765342098765911</v>
      </c>
      <c r="H88" s="94">
        <f>[1]ACUMULADO_Vsecano!E2297</f>
        <v>0.29077599999999887</v>
      </c>
      <c r="I88" s="94">
        <f>[1]ACUMULADO_Vsecano!E2663</f>
        <v>0.2759434343434341</v>
      </c>
      <c r="J88" s="94">
        <f>[1]ACUMULADO_Vsecano!E3028</f>
        <v>0.37843750000000037</v>
      </c>
      <c r="K88" s="94">
        <f>[1]ACUMULADO_Vsecano!C3393</f>
        <v>0.26700000000000002</v>
      </c>
      <c r="L88" s="94">
        <f>[1]ACUMULADO_Vsecano!C3758</f>
        <v>0.32344349999999977</v>
      </c>
      <c r="M88" s="94">
        <f>[1]ACUMULADO_Vsecano!C4124</f>
        <v>0.32827962499999969</v>
      </c>
      <c r="N88" s="94">
        <f>[1]ACUMULADO_Vsecano!C4489</f>
        <v>0.2648738000000001</v>
      </c>
      <c r="O88" s="94">
        <f>[1]ACUMULADO_Vsecano!C4854</f>
        <v>0.33722954545454531</v>
      </c>
      <c r="P88" s="94">
        <f>[1]ACUMULADO_Vsecano!C5219</f>
        <v>0.33314869999999996</v>
      </c>
      <c r="Q88" s="52">
        <f>[1]ACUMULADO_Vsecano!C5585</f>
        <v>0.42066566666666666</v>
      </c>
    </row>
    <row r="89" spans="1:36">
      <c r="A89" s="93">
        <v>35423</v>
      </c>
      <c r="B89" s="99">
        <f>[1]ACUMULADO_Vsecano!E107</f>
        <v>0.3286943862068965</v>
      </c>
      <c r="C89" s="99">
        <f>[1]ACUMULADO_Vsecano!E472</f>
        <v>0.21960587164179324</v>
      </c>
      <c r="D89" s="99">
        <f>[1]ACUMULADO_Vsecano!E837</f>
        <v>0.33731345000000035</v>
      </c>
      <c r="E89" s="99">
        <f>[1]ACUMULADO_Vsecano!E1203</f>
        <v>0.3115612838709676</v>
      </c>
      <c r="F89" s="94">
        <f>[1]ACUMULADO_Vsecano!E1568</f>
        <v>0.27208645652173646</v>
      </c>
      <c r="G89" s="94">
        <f>[1]ACUMULADO_Vsecano!E1933</f>
        <v>0.27946444938272097</v>
      </c>
      <c r="H89" s="94">
        <f>[1]ACUMULADO_Vsecano!E2298</f>
        <v>0.29163799999999884</v>
      </c>
      <c r="I89" s="94">
        <f>[1]ACUMULADO_Vsecano!E2664</f>
        <v>0.27674747474747452</v>
      </c>
      <c r="J89" s="94">
        <f>[1]ACUMULADO_Vsecano!E3029</f>
        <v>0.37988571428571466</v>
      </c>
      <c r="K89" s="94">
        <f>[1]ACUMULADO_Vsecano!C3394</f>
        <v>0.28110000000000002</v>
      </c>
      <c r="L89" s="94">
        <f>[1]ACUMULADO_Vsecano!C3759</f>
        <v>0.32663668749999974</v>
      </c>
      <c r="M89" s="94">
        <f>[1]ACUMULADO_Vsecano!C4125</f>
        <v>0.32940434374999966</v>
      </c>
      <c r="N89" s="94">
        <f>[1]ACUMULADO_Vsecano!C4490</f>
        <v>0.26088810000000012</v>
      </c>
      <c r="O89" s="94">
        <f>[1]ACUMULADO_Vsecano!C4855</f>
        <v>0.33851136363636347</v>
      </c>
      <c r="P89" s="94">
        <f>[1]ACUMULADO_Vsecano!C5220</f>
        <v>0.33818039999999994</v>
      </c>
      <c r="Q89" s="52">
        <f>[1]ACUMULADO_Vsecano!C5586</f>
        <v>0.38768133333333332</v>
      </c>
    </row>
    <row r="90" spans="1:36">
      <c r="A90" s="93">
        <v>35424</v>
      </c>
      <c r="B90" s="99">
        <f>[1]ACUMULADO_Vsecano!E108</f>
        <v>0.330087872413793</v>
      </c>
      <c r="C90" s="99">
        <f>[1]ACUMULADO_Vsecano!E473</f>
        <v>0.21989319850746503</v>
      </c>
      <c r="D90" s="99">
        <f>[1]ACUMULADO_Vsecano!E838</f>
        <v>0.33942666071428618</v>
      </c>
      <c r="E90" s="99">
        <f>[1]ACUMULADO_Vsecano!E1204</f>
        <v>0.31354511935483864</v>
      </c>
      <c r="F90" s="94">
        <f>[1]ACUMULADO_Vsecano!E1569</f>
        <v>0.27262956521738846</v>
      </c>
      <c r="G90" s="94">
        <f>[1]ACUMULADO_Vsecano!E1934</f>
        <v>0.28127547777778283</v>
      </c>
      <c r="H90" s="94">
        <f>[1]ACUMULADO_Vsecano!E2299</f>
        <v>0.29249999999999998</v>
      </c>
      <c r="I90" s="94">
        <f>[1]ACUMULADO_Vsecano!E2665</f>
        <v>0.27755151515151494</v>
      </c>
      <c r="J90" s="94">
        <f>[1]ACUMULADO_Vsecano!E3030</f>
        <v>0.38133392857142895</v>
      </c>
      <c r="K90" s="94">
        <f>[1]ACUMULADO_Vsecano!C3395</f>
        <v>0.28156000000000003</v>
      </c>
      <c r="L90" s="94">
        <f>[1]ACUMULADO_Vsecano!C3760</f>
        <v>0.32982987499999972</v>
      </c>
      <c r="M90" s="94">
        <f>[1]ACUMULADO_Vsecano!C4126</f>
        <v>0.33052906249999964</v>
      </c>
      <c r="N90" s="94">
        <f>[1]ACUMULADO_Vsecano!C4491</f>
        <v>0.25690240000000014</v>
      </c>
      <c r="O90" s="94">
        <f>[1]ACUMULADO_Vsecano!C4856</f>
        <v>0.33979318181818163</v>
      </c>
      <c r="P90" s="94">
        <f>[1]ACUMULADO_Vsecano!C5221</f>
        <v>0.34321209999999991</v>
      </c>
      <c r="Q90" s="52">
        <f>[1]ACUMULADO_Vsecano!C5587</f>
        <v>0.35469699999999998</v>
      </c>
    </row>
    <row r="91" spans="1:36">
      <c r="A91" s="93">
        <v>35425</v>
      </c>
      <c r="B91" s="99">
        <f>[1]ACUMULADO_Vsecano!E109</f>
        <v>0.33148135862068973</v>
      </c>
      <c r="C91" s="99">
        <f>[1]ACUMULADO_Vsecano!E474</f>
        <v>0.22018052537313682</v>
      </c>
      <c r="D91" s="99">
        <f>[1]ACUMULADO_Vsecano!E839</f>
        <v>0.34153987142857178</v>
      </c>
      <c r="E91" s="99">
        <f>[1]ACUMULADO_Vsecano!E1205</f>
        <v>0.31552895483870946</v>
      </c>
      <c r="F91" s="94">
        <f>[1]ACUMULADO_Vsecano!E1570</f>
        <v>0.27317267391304068</v>
      </c>
      <c r="G91" s="94">
        <f>[1]ACUMULADO_Vsecano!E1935</f>
        <v>0.28308650617284448</v>
      </c>
      <c r="H91" s="94">
        <f>[1]ACUMULADO_Vsecano!E2300</f>
        <v>0.29388571428571425</v>
      </c>
      <c r="I91" s="94">
        <f>[1]ACUMULADO_Vsecano!E2666</f>
        <v>0.27835555555555536</v>
      </c>
      <c r="J91" s="94">
        <f>[1]ACUMULADO_Vsecano!E3031</f>
        <v>0.38278214285714324</v>
      </c>
      <c r="K91" s="94">
        <f>[1]ACUMULADO_Vsecano!C3396</f>
        <v>0.28202000000000005</v>
      </c>
      <c r="L91" s="94">
        <f>[1]ACUMULADO_Vsecano!C3761</f>
        <v>0.33302306249999969</v>
      </c>
      <c r="M91" s="94">
        <f>[1]ACUMULADO_Vsecano!C4127</f>
        <v>0.33165378124999961</v>
      </c>
      <c r="N91" s="94">
        <f>[1]ACUMULADO_Vsecano!C4492</f>
        <v>0.25291670000000016</v>
      </c>
      <c r="O91" s="94">
        <f>[1]ACUMULADO_Vsecano!C4857</f>
        <v>0.34107500000000002</v>
      </c>
      <c r="P91" s="94">
        <f>[1]ACUMULADO_Vsecano!C5222</f>
        <v>0.34824379999999988</v>
      </c>
      <c r="Q91" s="52">
        <f>[1]ACUMULADO_Vsecano!C5588</f>
        <v>0.41600199999999998</v>
      </c>
    </row>
    <row r="92" spans="1:36">
      <c r="A92" s="93">
        <v>35426</v>
      </c>
      <c r="B92" s="99">
        <f>[1]ACUMULADO_Vsecano!E110</f>
        <v>0.33287484482758622</v>
      </c>
      <c r="C92" s="99">
        <f>[1]ACUMULADO_Vsecano!E475</f>
        <v>0.2204678522388086</v>
      </c>
      <c r="D92" s="99">
        <f>[1]ACUMULADO_Vsecano!E840</f>
        <v>0.34365308214285761</v>
      </c>
      <c r="E92" s="99">
        <f>[1]ACUMULADO_Vsecano!E1206</f>
        <v>0.31751279032258051</v>
      </c>
      <c r="F92" s="94">
        <f>[1]ACUMULADO_Vsecano!E1571</f>
        <v>0.27371578260869267</v>
      </c>
      <c r="G92" s="94">
        <f>[1]ACUMULADO_Vsecano!E1936</f>
        <v>0.28489753456790634</v>
      </c>
      <c r="H92" s="94">
        <f>[1]ACUMULADO_Vsecano!E2301</f>
        <v>0.29527142857142852</v>
      </c>
      <c r="I92" s="94">
        <f>[1]ACUMULADO_Vsecano!E2667</f>
        <v>0.27915959595959577</v>
      </c>
      <c r="J92" s="94">
        <f>[1]ACUMULADO_Vsecano!E3032</f>
        <v>0.38423035714285753</v>
      </c>
      <c r="K92" s="94">
        <f>[1]ACUMULADO_Vsecano!C3397</f>
        <v>0.28248000000000006</v>
      </c>
      <c r="L92" s="94">
        <f>[1]ACUMULADO_Vsecano!C3762</f>
        <v>0.33621624999999966</v>
      </c>
      <c r="M92" s="94">
        <f>[1]ACUMULADO_Vsecano!C4128</f>
        <v>0.33277849999999959</v>
      </c>
      <c r="N92" s="94">
        <f>[1]ACUMULADO_Vsecano!C4493</f>
        <v>0.24893100000000001</v>
      </c>
      <c r="O92" s="94">
        <f>[1]ACUMULADO_Vsecano!C4858</f>
        <v>0.34002166666666667</v>
      </c>
      <c r="P92" s="94">
        <f>[1]ACUMULADO_Vsecano!C5223</f>
        <v>0.35327549999999985</v>
      </c>
      <c r="Q92" s="52">
        <f>[1]ACUMULADO_Vsecano!C5589</f>
        <v>0.41889799999999999</v>
      </c>
    </row>
    <row r="93" spans="1:36">
      <c r="A93" s="93">
        <v>35427</v>
      </c>
      <c r="B93" s="99">
        <f>[1]ACUMULADO_Vsecano!E111</f>
        <v>0.33426833103448272</v>
      </c>
      <c r="C93" s="99">
        <f>[1]ACUMULADO_Vsecano!E476</f>
        <v>0.22075517910448017</v>
      </c>
      <c r="D93" s="99">
        <f>[1]ACUMULADO_Vsecano!E841</f>
        <v>0.34576629285714322</v>
      </c>
      <c r="E93" s="99">
        <f>[1]ACUMULADO_Vsecano!E1207</f>
        <v>0.31949662580645155</v>
      </c>
      <c r="F93" s="94">
        <f>[1]ACUMULADO_Vsecano!E1572</f>
        <v>0.27425889130434489</v>
      </c>
      <c r="G93" s="94">
        <f>[1]ACUMULADO_Vsecano!E1937</f>
        <v>0.28670856296296821</v>
      </c>
      <c r="H93" s="94">
        <f>[1]ACUMULADO_Vsecano!E2302</f>
        <v>0.29665714285714279</v>
      </c>
      <c r="I93" s="94">
        <f>[1]ACUMULADO_Vsecano!E2668</f>
        <v>0.27996363636363619</v>
      </c>
      <c r="J93" s="94">
        <f>[1]ACUMULADO_Vsecano!E3033</f>
        <v>0.38567857142857181</v>
      </c>
      <c r="K93" s="94">
        <f>[1]ACUMULADO_Vsecano!C3398</f>
        <v>0.28294000000000008</v>
      </c>
      <c r="L93" s="94">
        <f>[1]ACUMULADO_Vsecano!C3763</f>
        <v>0.33940943749999963</v>
      </c>
      <c r="M93" s="94">
        <f>[1]ACUMULADO_Vsecano!C4129</f>
        <v>0.33390321874999956</v>
      </c>
      <c r="N93" s="94">
        <f>[1]ACUMULADO_Vsecano!C4494</f>
        <v>0.25967733333333332</v>
      </c>
      <c r="O93" s="94">
        <f>[1]ACUMULADO_Vsecano!C4859</f>
        <v>0.33896833333333332</v>
      </c>
      <c r="P93" s="94">
        <f>[1]ACUMULADO_Vsecano!C5224</f>
        <v>0.35830719999999983</v>
      </c>
      <c r="Q93" s="52">
        <f>[1]ACUMULADO_Vsecano!C5590</f>
        <v>0.48052800000000001</v>
      </c>
    </row>
    <row r="94" spans="1:36">
      <c r="A94" s="93">
        <v>35428</v>
      </c>
      <c r="B94" s="99">
        <f>[1]ACUMULADO_Vsecano!E112</f>
        <v>0.33566181724137945</v>
      </c>
      <c r="C94" s="99">
        <f>[1]ACUMULADO_Vsecano!E477</f>
        <v>0.22104250597015196</v>
      </c>
      <c r="D94" s="99">
        <f>[1]ACUMULADO_Vsecano!E842</f>
        <v>0.34787950357142905</v>
      </c>
      <c r="E94" s="99">
        <f>[1]ACUMULADO_Vsecano!E1208</f>
        <v>0.32148046129032237</v>
      </c>
      <c r="F94" s="94">
        <f>[1]ACUMULADO_Vsecano!E1573</f>
        <v>0.27480199999999999</v>
      </c>
      <c r="G94" s="94">
        <f>[1]ACUMULADO_Vsecano!E1938</f>
        <v>0.28851959135803007</v>
      </c>
      <c r="H94" s="94">
        <f>[1]ACUMULADO_Vsecano!E2303</f>
        <v>0.29804285714285705</v>
      </c>
      <c r="I94" s="94">
        <f>[1]ACUMULADO_Vsecano!E2669</f>
        <v>0.28076767676767661</v>
      </c>
      <c r="J94" s="94">
        <f>[1]ACUMULADO_Vsecano!E3034</f>
        <v>0.3871267857142861</v>
      </c>
      <c r="K94" s="94">
        <f>[1]ACUMULADO_Vsecano!C3399</f>
        <v>0.2834000000000001</v>
      </c>
      <c r="L94" s="94">
        <f>[1]ACUMULADO_Vsecano!C3764</f>
        <v>0.34260262499999961</v>
      </c>
      <c r="M94" s="94">
        <f>[1]ACUMULADO_Vsecano!C4130</f>
        <v>0.33502793749999954</v>
      </c>
      <c r="N94" s="94">
        <f>[1]ACUMULADO_Vsecano!C4495</f>
        <v>0.27042366666666662</v>
      </c>
      <c r="O94" s="94">
        <f>[1]ACUMULADO_Vsecano!C4860</f>
        <v>0.33791500000000002</v>
      </c>
      <c r="P94" s="94">
        <f>[1]ACUMULADO_Vsecano!C5225</f>
        <v>0.3633388999999998</v>
      </c>
      <c r="Q94" s="52">
        <f>[1]ACUMULADO_Vsecano!C5591</f>
        <v>0.45586399999999999</v>
      </c>
    </row>
    <row r="95" spans="1:36">
      <c r="A95" s="93">
        <v>35429</v>
      </c>
      <c r="B95" s="99">
        <f>[1]ACUMULADO_Vsecano!E113</f>
        <v>0.33705530344827594</v>
      </c>
      <c r="C95" s="99">
        <f>[1]ACUMULADO_Vsecano!E478</f>
        <v>0.22132983283582375</v>
      </c>
      <c r="D95" s="99">
        <f>[1]ACUMULADO_Vsecano!E843</f>
        <v>0.34999271428571488</v>
      </c>
      <c r="E95" s="99">
        <f>[1]ACUMULADO_Vsecano!E1209</f>
        <v>0.32346429677419342</v>
      </c>
      <c r="F95" s="94">
        <f>[1]ACUMULADO_Vsecano!E1574</f>
        <v>0.27792061333333318</v>
      </c>
      <c r="G95" s="94">
        <f>[1]ACUMULADO_Vsecano!E1939</f>
        <v>0.29033061975309193</v>
      </c>
      <c r="H95" s="94">
        <f>[1]ACUMULADO_Vsecano!E2304</f>
        <v>0.29942857142857132</v>
      </c>
      <c r="I95" s="94">
        <f>[1]ACUMULADO_Vsecano!E2670</f>
        <v>0.28157171717171703</v>
      </c>
      <c r="J95" s="94">
        <f>[1]ACUMULADO_Vsecano!E3035</f>
        <v>0.38857500000000039</v>
      </c>
      <c r="K95" s="94">
        <f>[1]ACUMULADO_Vsecano!C3400</f>
        <v>0.28386000000000011</v>
      </c>
      <c r="L95" s="94">
        <f>[1]ACUMULADO_Vsecano!C3765</f>
        <v>0.34579581249999958</v>
      </c>
      <c r="M95" s="94">
        <f>[1]ACUMULADO_Vsecano!C4131</f>
        <v>0.33615265624999952</v>
      </c>
      <c r="N95" s="94">
        <f>[1]ACUMULADO_Vsecano!C4496</f>
        <v>0.28116999999999998</v>
      </c>
      <c r="O95" s="94">
        <f>[1]ACUMULADO_Vsecano!C4861</f>
        <v>0.34158278571428574</v>
      </c>
      <c r="P95" s="94">
        <f>[1]ACUMULADO_Vsecano!C5226</f>
        <v>0.36837059999999977</v>
      </c>
      <c r="Q95" s="52">
        <f>[1]ACUMULADO_Vsecano!C5592</f>
        <v>0.43119999999999997</v>
      </c>
    </row>
    <row r="96" spans="1:36" s="62" customFormat="1">
      <c r="A96" s="104">
        <v>35430</v>
      </c>
      <c r="B96" s="102">
        <f>[1]ACUMULADO_Vsecano!E114</f>
        <v>0.33844878965517244</v>
      </c>
      <c r="C96" s="102">
        <f>[1]ACUMULADO_Vsecano!E479</f>
        <v>0.22161715970149554</v>
      </c>
      <c r="D96" s="102">
        <f>[1]ACUMULADO_Vsecano!E844</f>
        <v>0.35210592500000049</v>
      </c>
      <c r="E96" s="102">
        <f>[1]ACUMULADO_Vsecano!E1210</f>
        <v>0.32544813225806424</v>
      </c>
      <c r="F96" s="62">
        <f>[1]ACUMULADO_Vsecano!E1575</f>
        <v>0.28103922666666659</v>
      </c>
      <c r="G96" s="62">
        <f>[1]ACUMULADO_Vsecano!E1940</f>
        <v>0.2921416481481538</v>
      </c>
      <c r="H96" s="62">
        <f>[1]ACUMULADO_Vsecano!E2305</f>
        <v>0.30081428571428559</v>
      </c>
      <c r="I96" s="62">
        <f>[1]ACUMULADO_Vsecano!E2671</f>
        <v>0.28237575757575745</v>
      </c>
      <c r="J96" s="62">
        <f>[1]ACUMULADO_Vsecano!E3036</f>
        <v>0.39002321428571468</v>
      </c>
      <c r="K96" s="62">
        <f>[1]ACUMULADO_Vsecano!C3401</f>
        <v>0.28432000000000013</v>
      </c>
      <c r="L96" s="62">
        <f>[1]ACUMULADO_Vsecano!C3766</f>
        <v>0.34898899999999999</v>
      </c>
      <c r="M96" s="62">
        <f>[1]ACUMULADO_Vsecano!C4132</f>
        <v>0.33727737499999949</v>
      </c>
      <c r="N96" s="62">
        <f>[1]ACUMULADO_Vsecano!C4497</f>
        <v>0.27315349999999999</v>
      </c>
      <c r="O96" s="62">
        <f>[1]ACUMULADO_Vsecano!C4862</f>
        <v>0.34525057142857146</v>
      </c>
      <c r="P96" s="62">
        <f>[1]ACUMULADO_Vsecano!C5227</f>
        <v>0.37340229999999974</v>
      </c>
      <c r="Q96" s="52">
        <f>[1]ACUMULADO_Vsecano!C5593</f>
        <v>0.40653599999999995</v>
      </c>
      <c r="Z96" s="105"/>
      <c r="AJ96" s="106"/>
    </row>
    <row r="97" spans="1:17">
      <c r="A97" s="93">
        <v>35431</v>
      </c>
      <c r="B97" s="99">
        <f>[1]ACUMULADO_Vsecano!E115</f>
        <v>0.33984227586206917</v>
      </c>
      <c r="C97" s="99">
        <f>[1]ACUMULADO_Vsecano!E480</f>
        <v>0.2219044865671671</v>
      </c>
      <c r="D97" s="99">
        <f>[1]ACUMULADO_Vsecano!E845</f>
        <v>0.35421913571428632</v>
      </c>
      <c r="E97" s="99">
        <f>[1]ACUMULADO_Vsecano!E1211</f>
        <v>0.32743196774193528</v>
      </c>
      <c r="F97" s="94">
        <f>[1]ACUMULADO_Vsecano!E1576</f>
        <v>0.28415783999999977</v>
      </c>
      <c r="G97" s="94">
        <f>[1]ACUMULADO_Vsecano!E1941</f>
        <v>0.29395267654321566</v>
      </c>
      <c r="H97" s="94">
        <f>[1]ACUMULADO_Vsecano!E2306</f>
        <v>0.30220000000000002</v>
      </c>
      <c r="I97" s="94">
        <f>[1]ACUMULADO_Vsecano!E2672</f>
        <v>0.28317979797979786</v>
      </c>
      <c r="J97" s="94">
        <f>[1]ACUMULADO_Vsecano!E3037</f>
        <v>0.39147142857142897</v>
      </c>
      <c r="K97" s="94">
        <f>[1]ACUMULADO_Vsecano!C3402</f>
        <v>0.28478000000000014</v>
      </c>
      <c r="L97" s="94">
        <f>[1]ACUMULADO_Vsecano!C3767</f>
        <v>0.35052416666666664</v>
      </c>
      <c r="M97" s="94">
        <f>[1]ACUMULADO_Vsecano!C4133</f>
        <v>0.33840209374999947</v>
      </c>
      <c r="N97" s="94">
        <f>[1]ACUMULADO_Vsecano!C4498</f>
        <v>0.26513700000000001</v>
      </c>
      <c r="O97" s="94">
        <f>[1]ACUMULADO_Vsecano!C4863</f>
        <v>0.34891835714285718</v>
      </c>
      <c r="P97" s="94">
        <f>[1]ACUMULADO_Vsecano!C5228</f>
        <v>0.37843399999999999</v>
      </c>
      <c r="Q97" s="52">
        <f>[1]ACUMULADO_Vsecano!C5594</f>
        <v>0.38187199999999999</v>
      </c>
    </row>
    <row r="98" spans="1:17">
      <c r="A98" s="93">
        <v>35432</v>
      </c>
      <c r="B98" s="99">
        <f>[1]ACUMULADO_Vsecano!E116</f>
        <v>0.34123576206896566</v>
      </c>
      <c r="C98" s="99">
        <f>[1]ACUMULADO_Vsecano!E481</f>
        <v>0.22219181343283889</v>
      </c>
      <c r="D98" s="99">
        <f>[1]ACUMULADO_Vsecano!E846</f>
        <v>0.35633234642857192</v>
      </c>
      <c r="E98" s="99">
        <f>[1]ACUMULADO_Vsecano!E1212</f>
        <v>0.32941580322580633</v>
      </c>
      <c r="F98" s="94">
        <f>[1]ACUMULADO_Vsecano!E1577</f>
        <v>0.28727645333333318</v>
      </c>
      <c r="G98" s="94">
        <f>[1]ACUMULADO_Vsecano!E1942</f>
        <v>0.29576370493827753</v>
      </c>
      <c r="H98" s="94">
        <f>[1]ACUMULADO_Vsecano!E2307</f>
        <v>0.30395000000000005</v>
      </c>
      <c r="I98" s="94">
        <f>[1]ACUMULADO_Vsecano!E2673</f>
        <v>0.28398383838383828</v>
      </c>
      <c r="J98" s="94">
        <f>[1]ACUMULADO_Vsecano!E3038</f>
        <v>0.39291964285714326</v>
      </c>
      <c r="K98" s="94">
        <f>[1]ACUMULADO_Vsecano!C3403</f>
        <v>0.28524000000000016</v>
      </c>
      <c r="L98" s="94">
        <f>[1]ACUMULADO_Vsecano!C3768</f>
        <v>0.35205933333333328</v>
      </c>
      <c r="M98" s="94">
        <f>[1]ACUMULADO_Vsecano!C4134</f>
        <v>0.33952681249999944</v>
      </c>
      <c r="N98" s="94">
        <f>[1]ACUMULADO_Vsecano!C4499</f>
        <v>0.28057500000000002</v>
      </c>
      <c r="O98" s="94">
        <f>[1]ACUMULADO_Vsecano!C4864</f>
        <v>0.3525861428571429</v>
      </c>
      <c r="P98" s="94">
        <f>[1]ACUMULADO_Vsecano!C5229</f>
        <v>0.36485400000000001</v>
      </c>
      <c r="Q98" s="52">
        <f>[1]ACUMULADO_Vsecano!C5595</f>
        <v>0.41395199999999999</v>
      </c>
    </row>
    <row r="99" spans="1:17">
      <c r="A99" s="93">
        <v>35433</v>
      </c>
      <c r="B99" s="99">
        <f>[1]ACUMULADO_Vsecano!E117</f>
        <v>0.34262924827586216</v>
      </c>
      <c r="C99" s="99">
        <f>[1]ACUMULADO_Vsecano!E482</f>
        <v>0.22247914029851068</v>
      </c>
      <c r="D99" s="99">
        <f>[1]ACUMULADO_Vsecano!E847</f>
        <v>0.35844555714285775</v>
      </c>
      <c r="E99" s="99">
        <f>[1]ACUMULADO_Vsecano!E1213</f>
        <v>0.33139963870967715</v>
      </c>
      <c r="F99" s="94">
        <f>[1]ACUMULADO_Vsecano!E1578</f>
        <v>0.29039506666666659</v>
      </c>
      <c r="G99" s="94">
        <f>[1]ACUMULADO_Vsecano!E1943</f>
        <v>0.29757473333333939</v>
      </c>
      <c r="H99" s="94">
        <f>[1]ACUMULADO_Vsecano!E2308</f>
        <v>0.30570000000000008</v>
      </c>
      <c r="I99" s="94">
        <f>[1]ACUMULADO_Vsecano!E2674</f>
        <v>0.2847878787878787</v>
      </c>
      <c r="J99" s="94">
        <f>[1]ACUMULADO_Vsecano!E3039</f>
        <v>0.39436785714285755</v>
      </c>
      <c r="K99" s="94">
        <f>[1]ACUMULADO_Vsecano!C3404</f>
        <v>0.28570000000000001</v>
      </c>
      <c r="L99" s="94">
        <f>[1]ACUMULADO_Vsecano!C3769</f>
        <v>0.35359449999999992</v>
      </c>
      <c r="M99" s="94">
        <f>[1]ACUMULADO_Vsecano!C4135</f>
        <v>0.34065153124999942</v>
      </c>
      <c r="N99" s="94">
        <f>[1]ACUMULADO_Vsecano!C4500</f>
        <v>0.25726599999999999</v>
      </c>
      <c r="O99" s="94">
        <f>[1]ACUMULADO_Vsecano!C4865</f>
        <v>0.35625392857142862</v>
      </c>
      <c r="P99" s="94">
        <f>[1]ACUMULADO_Vsecano!C5230</f>
        <v>0.35127399999999998</v>
      </c>
      <c r="Q99" s="52">
        <f>[1]ACUMULADO_Vsecano!C5596</f>
        <v>0.44603199999999998</v>
      </c>
    </row>
    <row r="100" spans="1:17">
      <c r="A100" s="93">
        <v>35434</v>
      </c>
      <c r="B100" s="99">
        <f>[1]ACUMULADO_Vsecano!E118</f>
        <v>0.34402273448275889</v>
      </c>
      <c r="C100" s="99">
        <f>[1]ACUMULADO_Vsecano!E483</f>
        <v>0.22276646716418247</v>
      </c>
      <c r="D100" s="99">
        <f>[1]ACUMULADO_Vsecano!E848</f>
        <v>0.36055876785714358</v>
      </c>
      <c r="E100" s="99">
        <f>[1]ACUMULADO_Vsecano!E1214</f>
        <v>0.33338347419354819</v>
      </c>
      <c r="F100" s="94">
        <f>[1]ACUMULADO_Vsecano!E1579</f>
        <v>0.29351367999999978</v>
      </c>
      <c r="G100" s="94">
        <f>[1]ACUMULADO_Vsecano!E1944</f>
        <v>0.29938576172840103</v>
      </c>
      <c r="H100" s="94">
        <f>[1]ACUMULADO_Vsecano!E2309</f>
        <v>0.30745000000000011</v>
      </c>
      <c r="I100" s="94">
        <f>[1]ACUMULADO_Vsecano!E2675</f>
        <v>0.28559191919191912</v>
      </c>
      <c r="J100" s="94">
        <f>[1]ACUMULADO_Vsecano!E3040</f>
        <v>0.39581607142857184</v>
      </c>
      <c r="K100" s="94">
        <f>[1]ACUMULADO_Vsecano!C3405</f>
        <v>0.28522500000000001</v>
      </c>
      <c r="L100" s="94">
        <f>[1]ACUMULADO_Vsecano!C3770</f>
        <v>0.35512966666666657</v>
      </c>
      <c r="M100" s="94">
        <f>[1]ACUMULADO_Vsecano!C4136</f>
        <v>0.34177624999999939</v>
      </c>
      <c r="N100" s="94">
        <f>[1]ACUMULADO_Vsecano!C4501</f>
        <v>0.26960499999999998</v>
      </c>
      <c r="O100" s="94">
        <f>[1]ACUMULADO_Vsecano!C4866</f>
        <v>0.35992171428571434</v>
      </c>
      <c r="P100" s="94">
        <f>[1]ACUMULADO_Vsecano!C5231</f>
        <v>0.34826800000000002</v>
      </c>
      <c r="Q100" s="52">
        <f>[1]ACUMULADO_Vsecano!C5597</f>
        <v>0.43848999999999999</v>
      </c>
    </row>
    <row r="101" spans="1:17">
      <c r="A101" s="93">
        <v>35435</v>
      </c>
      <c r="B101" s="99">
        <f>[1]ACUMULADO_Vsecano!E119</f>
        <v>0.34541622068965538</v>
      </c>
      <c r="C101" s="99">
        <f>[1]ACUMULADO_Vsecano!E484</f>
        <v>0.22305379402985404</v>
      </c>
      <c r="D101" s="99">
        <f>[1]ACUMULADO_Vsecano!E849</f>
        <v>0.36267197857142919</v>
      </c>
      <c r="E101" s="99">
        <f>[1]ACUMULADO_Vsecano!E1215</f>
        <v>0.33536730967741923</v>
      </c>
      <c r="F101" s="94">
        <f>[1]ACUMULADO_Vsecano!E1580</f>
        <v>0.29663229333333319</v>
      </c>
      <c r="G101" s="94">
        <f>[1]ACUMULADO_Vsecano!E1945</f>
        <v>0.3011967901234629</v>
      </c>
      <c r="H101" s="94">
        <f>[1]ACUMULADO_Vsecano!E2310</f>
        <v>0.30920000000000014</v>
      </c>
      <c r="I101" s="94">
        <f>[1]ACUMULADO_Vsecano!E2676</f>
        <v>0.28639595959595954</v>
      </c>
      <c r="J101" s="94">
        <f>[1]ACUMULADO_Vsecano!E3041</f>
        <v>0.39726428571428613</v>
      </c>
      <c r="K101" s="94">
        <f>[1]ACUMULADO_Vsecano!C3406</f>
        <v>0.28475</v>
      </c>
      <c r="L101" s="94">
        <f>[1]ACUMULADO_Vsecano!C3771</f>
        <v>0.35666483333333321</v>
      </c>
      <c r="M101" s="94">
        <f>[1]ACUMULADO_Vsecano!C4137</f>
        <v>0.34290096874999937</v>
      </c>
      <c r="N101" s="94">
        <f>[1]ACUMULADO_Vsecano!C4502</f>
        <v>0.28194399999999997</v>
      </c>
      <c r="O101" s="94">
        <f>[1]ACUMULADO_Vsecano!C4867</f>
        <v>0.36358950000000007</v>
      </c>
      <c r="P101" s="94">
        <f>[1]ACUMULADO_Vsecano!C5232</f>
        <v>0.34526200000000001</v>
      </c>
      <c r="Q101" s="52">
        <f>[1]ACUMULADO_Vsecano!C5598</f>
        <v>0.41271799999999997</v>
      </c>
    </row>
    <row r="102" spans="1:17">
      <c r="A102" s="93">
        <v>35436</v>
      </c>
      <c r="B102" s="99">
        <f>[1]ACUMULADO_Vsecano!E120</f>
        <v>0.34680970689655188</v>
      </c>
      <c r="C102" s="99">
        <f>[1]ACUMULADO_Vsecano!E485</f>
        <v>0.22334112089552582</v>
      </c>
      <c r="D102" s="99">
        <f>[1]ACUMULADO_Vsecano!E850</f>
        <v>0.36478518928571502</v>
      </c>
      <c r="E102" s="99">
        <f>[1]ACUMULADO_Vsecano!E1216</f>
        <v>0.33735114516129006</v>
      </c>
      <c r="F102" s="94">
        <f>[1]ACUMULADO_Vsecano!E1581</f>
        <v>0.29975090666666637</v>
      </c>
      <c r="G102" s="94">
        <f>[1]ACUMULADO_Vsecano!E1946</f>
        <v>0.30300781851852476</v>
      </c>
      <c r="H102" s="94">
        <f>[1]ACUMULADO_Vsecano!E2311</f>
        <v>0.31095000000000017</v>
      </c>
      <c r="I102" s="94">
        <f>[1]ACUMULADO_Vsecano!E2677</f>
        <v>0.28720000000000001</v>
      </c>
      <c r="J102" s="94">
        <f>[1]ACUMULADO_Vsecano!E3042</f>
        <v>0.39871250000000041</v>
      </c>
      <c r="K102" s="94">
        <f>[1]ACUMULADO_Vsecano!C3407</f>
        <v>0.284275</v>
      </c>
      <c r="L102" s="94">
        <f>[1]ACUMULADO_Vsecano!C3772</f>
        <v>0.35819999999999985</v>
      </c>
      <c r="M102" s="94">
        <f>[1]ACUMULADO_Vsecano!C4138</f>
        <v>0.34402568749999934</v>
      </c>
      <c r="N102" s="94">
        <f>[1]ACUMULADO_Vsecano!C4503</f>
        <v>0.29428299999999996</v>
      </c>
      <c r="O102" s="94">
        <f>[1]ACUMULADO_Vsecano!C4868</f>
        <v>0.36725728571428579</v>
      </c>
      <c r="P102" s="94">
        <f>[1]ACUMULADO_Vsecano!C5233</f>
        <v>0.35259125000000002</v>
      </c>
      <c r="Q102" s="52">
        <f>[1]ACUMULADO_Vsecano!C5599</f>
        <v>0.57331600000000005</v>
      </c>
    </row>
    <row r="103" spans="1:17">
      <c r="A103" s="93">
        <v>35437</v>
      </c>
      <c r="B103" s="99">
        <f>[1]ACUMULADO_Vsecano!E121</f>
        <v>0.34820319310344838</v>
      </c>
      <c r="C103" s="99">
        <f>[1]ACUMULADO_Vsecano!E486</f>
        <v>0.22362844776119761</v>
      </c>
      <c r="D103" s="99">
        <f>[1]ACUMULADO_Vsecano!E851</f>
        <v>0.36689839999999996</v>
      </c>
      <c r="E103" s="99">
        <f>[1]ACUMULADO_Vsecano!E1217</f>
        <v>0.3393349806451611</v>
      </c>
      <c r="F103" s="94">
        <f>[1]ACUMULADO_Vsecano!E1582</f>
        <v>0.30286951999999978</v>
      </c>
      <c r="G103" s="94">
        <f>[1]ACUMULADO_Vsecano!E1947</f>
        <v>0.30481884691358663</v>
      </c>
      <c r="H103" s="94">
        <f>[1]ACUMULADO_Vsecano!E2312</f>
        <v>0.3127000000000002</v>
      </c>
      <c r="I103" s="94">
        <f>[1]ACUMULADO_Vsecano!E2678</f>
        <v>0.28616000000000003</v>
      </c>
      <c r="J103" s="94">
        <f>[1]ACUMULADO_Vsecano!E3043</f>
        <v>0.4001607142857147</v>
      </c>
      <c r="K103" s="94">
        <f>[1]ACUMULADO_Vsecano!C3408</f>
        <v>0.2838</v>
      </c>
      <c r="L103" s="94">
        <f>[1]ACUMULADO_Vsecano!C3773</f>
        <v>0.35973516666666649</v>
      </c>
      <c r="M103" s="94">
        <f>[1]ACUMULADO_Vsecano!C4139</f>
        <v>0.34515040624999932</v>
      </c>
      <c r="N103" s="94">
        <f>[1]ACUMULADO_Vsecano!C4504</f>
        <v>0.30662199999999995</v>
      </c>
      <c r="O103" s="94">
        <f>[1]ACUMULADO_Vsecano!C4869</f>
        <v>0.37092507142857151</v>
      </c>
      <c r="P103" s="94">
        <f>[1]ACUMULADO_Vsecano!C5234</f>
        <v>0.35992050000000003</v>
      </c>
      <c r="Q103" s="52">
        <f>[1]ACUMULADO_Vsecano!C5600</f>
        <v>0.54795400000000005</v>
      </c>
    </row>
    <row r="104" spans="1:17">
      <c r="A104" s="93">
        <v>35438</v>
      </c>
      <c r="B104" s="99">
        <f>[1]ACUMULADO_Vsecano!E122</f>
        <v>0.3495966793103451</v>
      </c>
      <c r="C104" s="99">
        <f>[1]ACUMULADO_Vsecano!E487</f>
        <v>0.22391577462686918</v>
      </c>
      <c r="D104" s="99">
        <f>[1]ACUMULADO_Vsecano!E852</f>
        <v>0.36837016969696967</v>
      </c>
      <c r="E104" s="99">
        <f>[1]ACUMULADO_Vsecano!E1218</f>
        <v>0.34131881612903192</v>
      </c>
      <c r="F104" s="94">
        <f>[1]ACUMULADO_Vsecano!E1583</f>
        <v>0.30598813333333297</v>
      </c>
      <c r="G104" s="94">
        <f>[1]ACUMULADO_Vsecano!E1948</f>
        <v>0.30662987530864849</v>
      </c>
      <c r="H104" s="94">
        <f>[1]ACUMULADO_Vsecano!E2313</f>
        <v>0.31445000000000023</v>
      </c>
      <c r="I104" s="94">
        <f>[1]ACUMULADO_Vsecano!E2679</f>
        <v>0.28512000000000004</v>
      </c>
      <c r="J104" s="94">
        <f>[1]ACUMULADO_Vsecano!E3044</f>
        <v>0.40160892857142899</v>
      </c>
      <c r="K104" s="94">
        <f>[1]ACUMULADO_Vsecano!C3409</f>
        <v>0.28332499999999999</v>
      </c>
      <c r="L104" s="94">
        <f>[1]ACUMULADO_Vsecano!C3774</f>
        <v>0.36127033333333314</v>
      </c>
      <c r="M104" s="94">
        <f>[1]ACUMULADO_Vsecano!C4140</f>
        <v>0.3462751249999993</v>
      </c>
      <c r="N104" s="94">
        <f>[1]ACUMULADO_Vsecano!C4505</f>
        <v>0.31896099999999999</v>
      </c>
      <c r="O104" s="94">
        <f>[1]ACUMULADO_Vsecano!C4870</f>
        <v>0.37459285714285723</v>
      </c>
      <c r="P104" s="94">
        <f>[1]ACUMULADO_Vsecano!C5235</f>
        <v>0.36724975000000004</v>
      </c>
      <c r="Q104" s="52">
        <f>[1]ACUMULADO_Vsecano!C5601</f>
        <v>0.52259199999999995</v>
      </c>
    </row>
    <row r="105" spans="1:17">
      <c r="A105" s="93">
        <v>35439</v>
      </c>
      <c r="B105" s="99">
        <f>[1]ACUMULADO_Vsecano!E123</f>
        <v>0.3509901655172416</v>
      </c>
      <c r="C105" s="99">
        <f>[1]ACUMULADO_Vsecano!E488</f>
        <v>0.22420310149254097</v>
      </c>
      <c r="D105" s="99">
        <f>[1]ACUMULADO_Vsecano!E853</f>
        <v>0.36984193939393939</v>
      </c>
      <c r="E105" s="99">
        <f>[1]ACUMULADO_Vsecano!E1219</f>
        <v>0.34330265161290296</v>
      </c>
      <c r="F105" s="94">
        <f>[1]ACUMULADO_Vsecano!E1584</f>
        <v>0.30910674666666638</v>
      </c>
      <c r="G105" s="94">
        <f>[1]ACUMULADO_Vsecano!E1949</f>
        <v>0.30844090370371036</v>
      </c>
      <c r="H105" s="94">
        <f>[1]ACUMULADO_Vsecano!E2314</f>
        <v>0.31620000000000026</v>
      </c>
      <c r="I105" s="94">
        <f>[1]ACUMULADO_Vsecano!E2680</f>
        <v>0.28408000000000005</v>
      </c>
      <c r="J105" s="94">
        <f>[1]ACUMULADO_Vsecano!E3045</f>
        <v>0.40305714285714328</v>
      </c>
      <c r="K105" s="94">
        <f>[1]ACUMULADO_Vsecano!C3410</f>
        <v>0.28284999999999999</v>
      </c>
      <c r="L105" s="94">
        <f>[1]ACUMULADO_Vsecano!C3775</f>
        <v>0.36280549999999978</v>
      </c>
      <c r="M105" s="94">
        <f>[1]ACUMULADO_Vsecano!C4141</f>
        <v>0.34739984374999927</v>
      </c>
      <c r="N105" s="94">
        <f>[1]ACUMULADO_Vsecano!C4506</f>
        <v>0.31046899999999999</v>
      </c>
      <c r="O105" s="94">
        <f>[1]ACUMULADO_Vsecano!C4871</f>
        <v>0.37826064285714295</v>
      </c>
      <c r="P105" s="94">
        <f>[1]ACUMULADO_Vsecano!C5236</f>
        <v>0.374579</v>
      </c>
      <c r="Q105" s="52">
        <f>[1]ACUMULADO_Vsecano!C5602</f>
        <v>0.50819366666666665</v>
      </c>
    </row>
    <row r="106" spans="1:17">
      <c r="A106" s="93">
        <v>35440</v>
      </c>
      <c r="B106" s="99">
        <f>[1]ACUMULADO_Vsecano!E124</f>
        <v>0.3523836517241381</v>
      </c>
      <c r="C106" s="99">
        <f>[1]ACUMULADO_Vsecano!E489</f>
        <v>0.22449042835821276</v>
      </c>
      <c r="D106" s="99">
        <f>[1]ACUMULADO_Vsecano!E854</f>
        <v>0.37131370909090911</v>
      </c>
      <c r="E106" s="99">
        <f>[1]ACUMULADO_Vsecano!E1220</f>
        <v>0.34528648709677401</v>
      </c>
      <c r="F106" s="94">
        <f>[1]ACUMULADO_Vsecano!E1585</f>
        <v>0.31222535999999979</v>
      </c>
      <c r="G106" s="94">
        <f>[1]ACUMULADO_Vsecano!E1950</f>
        <v>0.31025193209877222</v>
      </c>
      <c r="H106" s="94">
        <f>[1]ACUMULADO_Vsecano!E2315</f>
        <v>0.31795000000000029</v>
      </c>
      <c r="I106" s="94">
        <f>[1]ACUMULADO_Vsecano!E2681</f>
        <v>0.28304000000000007</v>
      </c>
      <c r="J106" s="94">
        <f>[1]ACUMULADO_Vsecano!E3046</f>
        <v>0.40450535714285757</v>
      </c>
      <c r="K106" s="94">
        <f>[1]ACUMULADO_Vsecano!C3411</f>
        <v>0.28237499999999999</v>
      </c>
      <c r="L106" s="94">
        <f>[1]ACUMULADO_Vsecano!C3776</f>
        <v>0.36434066666666642</v>
      </c>
      <c r="M106" s="94">
        <f>[1]ACUMULADO_Vsecano!C4142</f>
        <v>0.34852456249999925</v>
      </c>
      <c r="N106" s="94">
        <f>[1]ACUMULADO_Vsecano!C4507</f>
        <v>0.301977</v>
      </c>
      <c r="O106" s="94">
        <f>[1]ACUMULADO_Vsecano!C4872</f>
        <v>0.38192842857142867</v>
      </c>
      <c r="P106" s="94">
        <f>[1]ACUMULADO_Vsecano!C5237</f>
        <v>0.37622169999999999</v>
      </c>
      <c r="Q106" s="52">
        <f>[1]ACUMULADO_Vsecano!C5603</f>
        <v>0.49379533333333331</v>
      </c>
    </row>
    <row r="107" spans="1:17">
      <c r="A107" s="93">
        <v>35441</v>
      </c>
      <c r="B107" s="99">
        <f>[1]ACUMULADO_Vsecano!E125</f>
        <v>0.35377713793103482</v>
      </c>
      <c r="C107" s="99">
        <f>[1]ACUMULADO_Vsecano!E490</f>
        <v>0.22477775522388455</v>
      </c>
      <c r="D107" s="99">
        <f>[1]ACUMULADO_Vsecano!E855</f>
        <v>0.3727854787878786</v>
      </c>
      <c r="E107" s="99">
        <f>[1]ACUMULADO_Vsecano!E1221</f>
        <v>0.34727032258064483</v>
      </c>
      <c r="F107" s="94">
        <f>[1]ACUMULADO_Vsecano!E1586</f>
        <v>0.31534397333333297</v>
      </c>
      <c r="G107" s="94">
        <f>[1]ACUMULADO_Vsecano!E1951</f>
        <v>0.31206296049383409</v>
      </c>
      <c r="H107" s="94">
        <f>[1]ACUMULADO_Vsecano!E2316</f>
        <v>0.31970000000000032</v>
      </c>
      <c r="I107" s="94">
        <f>[1]ACUMULADO_Vsecano!E2682</f>
        <v>0.28199999999999997</v>
      </c>
      <c r="J107" s="94">
        <f>[1]ACUMULADO_Vsecano!E3047</f>
        <v>0.40595357142857186</v>
      </c>
      <c r="K107" s="94">
        <f>[1]ACUMULADO_Vsecano!C3412</f>
        <v>0.28189999999999998</v>
      </c>
      <c r="L107" s="94">
        <f>[1]ACUMULADO_Vsecano!C3777</f>
        <v>0.36587583333333307</v>
      </c>
      <c r="M107" s="94">
        <f>[1]ACUMULADO_Vsecano!C4143</f>
        <v>0.34964928124999922</v>
      </c>
      <c r="N107" s="94">
        <f>[1]ACUMULADO_Vsecano!C4508</f>
        <v>0.293485</v>
      </c>
      <c r="O107" s="94">
        <f>[1]ACUMULADO_Vsecano!C4873</f>
        <v>0.38559621428571439</v>
      </c>
      <c r="P107" s="94">
        <f>[1]ACUMULADO_Vsecano!C5238</f>
        <v>0.37786439999999999</v>
      </c>
      <c r="Q107" s="52">
        <f>[1]ACUMULADO_Vsecano!C5604</f>
        <v>0.47939699999999996</v>
      </c>
    </row>
    <row r="108" spans="1:17">
      <c r="A108" s="93">
        <v>35442</v>
      </c>
      <c r="B108" s="99">
        <f>[1]ACUMULADO_Vsecano!E126</f>
        <v>0.35517062413793132</v>
      </c>
      <c r="C108" s="99">
        <f>[1]ACUMULADO_Vsecano!E491</f>
        <v>0.22506508208955611</v>
      </c>
      <c r="D108" s="99">
        <f>[1]ACUMULADO_Vsecano!E856</f>
        <v>0.37425724848484831</v>
      </c>
      <c r="E108" s="99">
        <f>[1]ACUMULADO_Vsecano!E1222</f>
        <v>0.34925415806451587</v>
      </c>
      <c r="F108" s="94">
        <f>[1]ACUMULADO_Vsecano!E1587</f>
        <v>0.31846258666666638</v>
      </c>
      <c r="G108" s="94">
        <f>[1]ACUMULADO_Vsecano!E1952</f>
        <v>0.31387398888889573</v>
      </c>
      <c r="H108" s="94">
        <f>[1]ACUMULADO_Vsecano!E2317</f>
        <v>0.32145000000000035</v>
      </c>
      <c r="I108" s="94">
        <f>[1]ACUMULADO_Vsecano!E2683</f>
        <v>0.28749999999999998</v>
      </c>
      <c r="J108" s="94">
        <f>[1]ACUMULADO_Vsecano!E3048</f>
        <v>0.40740178571428615</v>
      </c>
      <c r="K108" s="94">
        <f>[1]ACUMULADO_Vsecano!C3413</f>
        <v>0.28723333333333334</v>
      </c>
      <c r="L108" s="94">
        <f>[1]ACUMULADO_Vsecano!C3778</f>
        <v>0.36741099999999999</v>
      </c>
      <c r="M108" s="94">
        <f>[1]ACUMULADO_Vsecano!C4144</f>
        <v>0.35077399999999997</v>
      </c>
      <c r="N108" s="94">
        <f>[1]ACUMULADO_Vsecano!C4509</f>
        <v>0.29515557142857141</v>
      </c>
      <c r="O108" s="94">
        <f>[1]ACUMULADO_Vsecano!C4874</f>
        <v>0.38926400000000011</v>
      </c>
      <c r="P108" s="94">
        <f>[1]ACUMULADO_Vsecano!C5239</f>
        <v>0.37950709999999999</v>
      </c>
      <c r="Q108" s="52">
        <f>[1]ACUMULADO_Vsecano!C5605</f>
        <v>0.46499866666666662</v>
      </c>
    </row>
    <row r="109" spans="1:17">
      <c r="A109" s="93">
        <v>35443</v>
      </c>
      <c r="B109" s="99">
        <f>[1]ACUMULADO_Vsecano!E127</f>
        <v>0.35656411034482782</v>
      </c>
      <c r="C109" s="99">
        <f>[1]ACUMULADO_Vsecano!E492</f>
        <v>0.2253524089552279</v>
      </c>
      <c r="D109" s="99">
        <f>[1]ACUMULADO_Vsecano!E857</f>
        <v>0.37572901818181803</v>
      </c>
      <c r="E109" s="99">
        <f>[1]ACUMULADO_Vsecano!E1223</f>
        <v>0.35123799354838692</v>
      </c>
      <c r="F109" s="94">
        <f>[1]ACUMULADO_Vsecano!E1588</f>
        <v>0.32158119999999957</v>
      </c>
      <c r="G109" s="94">
        <f>[1]ACUMULADO_Vsecano!E1953</f>
        <v>0.31568501728395759</v>
      </c>
      <c r="H109" s="94">
        <f>[1]ACUMULADO_Vsecano!E2318</f>
        <v>0.32320000000000038</v>
      </c>
      <c r="I109" s="94">
        <f>[1]ACUMULADO_Vsecano!E2684</f>
        <v>0.29299999999999998</v>
      </c>
      <c r="J109" s="94">
        <f>[1]ACUMULADO_Vsecano!E3049</f>
        <v>0.40885000000000044</v>
      </c>
      <c r="K109" s="94">
        <f>[1]ACUMULADO_Vsecano!C3414</f>
        <v>0.2925666666666667</v>
      </c>
      <c r="L109" s="94">
        <f>[1]ACUMULADO_Vsecano!C3779</f>
        <v>0.375354625</v>
      </c>
      <c r="M109" s="94">
        <f>[1]ACUMULADO_Vsecano!C4145</f>
        <v>0.35280803333333333</v>
      </c>
      <c r="N109" s="94">
        <f>[1]ACUMULADO_Vsecano!C4510</f>
        <v>0.29682614285714282</v>
      </c>
      <c r="O109" s="94">
        <f>[1]ACUMULADO_Vsecano!C4875</f>
        <v>0.389264</v>
      </c>
      <c r="P109" s="94">
        <f>[1]ACUMULADO_Vsecano!C5240</f>
        <v>0.38114979999999998</v>
      </c>
      <c r="Q109" s="52">
        <f>[1]ACUMULADO_Vsecano!C5606</f>
        <v>0.45060033333333327</v>
      </c>
    </row>
    <row r="110" spans="1:17">
      <c r="A110" s="93">
        <v>35444</v>
      </c>
      <c r="B110" s="99">
        <f>[1]ACUMULADO_Vsecano!E128</f>
        <v>0.35795759655172454</v>
      </c>
      <c r="C110" s="99">
        <f>[1]ACUMULADO_Vsecano!E493</f>
        <v>0.22563973582089969</v>
      </c>
      <c r="D110" s="99">
        <f>[1]ACUMULADO_Vsecano!E858</f>
        <v>0.37720078787878775</v>
      </c>
      <c r="E110" s="99">
        <f>[1]ACUMULADO_Vsecano!E1224</f>
        <v>0.35322182903225774</v>
      </c>
      <c r="F110" s="94">
        <f>[1]ACUMULADO_Vsecano!E1589</f>
        <v>0.32469981333333298</v>
      </c>
      <c r="G110" s="94">
        <f>[1]ACUMULADO_Vsecano!E1954</f>
        <v>0.31749604567901946</v>
      </c>
      <c r="H110" s="94">
        <f>[1]ACUMULADO_Vsecano!E2319</f>
        <v>0.32495000000000041</v>
      </c>
      <c r="I110" s="94">
        <f>[1]ACUMULADO_Vsecano!E2685</f>
        <v>0.29849999999999999</v>
      </c>
      <c r="J110" s="94">
        <f>[1]ACUMULADO_Vsecano!E3050</f>
        <v>0.41029821428571472</v>
      </c>
      <c r="K110" s="94">
        <f>[1]ACUMULADO_Vsecano!C3415</f>
        <v>0.29790000000000005</v>
      </c>
      <c r="L110" s="94">
        <f>[1]ACUMULADO_Vsecano!C3780</f>
        <v>0.38329825000000001</v>
      </c>
      <c r="M110" s="94">
        <f>[1]ACUMULADO_Vsecano!C4146</f>
        <v>0.35484206666666668</v>
      </c>
      <c r="N110" s="94">
        <f>[1]ACUMULADO_Vsecano!C4511</f>
        <v>0.29849671428571423</v>
      </c>
      <c r="O110" s="94">
        <f>[1]ACUMULADO_Vsecano!C4876</f>
        <v>0.39826299999999998</v>
      </c>
      <c r="P110" s="94">
        <f>[1]ACUMULADO_Vsecano!C5241</f>
        <v>0.38279249999999998</v>
      </c>
      <c r="Q110" s="52">
        <f>[1]ACUMULADO_Vsecano!C5607</f>
        <v>0.43620199999999998</v>
      </c>
    </row>
    <row r="111" spans="1:17">
      <c r="A111" s="93">
        <v>35445</v>
      </c>
      <c r="B111" s="99">
        <f>[1]ACUMULADO_Vsecano!E129</f>
        <v>0.35935108275862104</v>
      </c>
      <c r="C111" s="99">
        <f>[1]ACUMULADO_Vsecano!E494</f>
        <v>0.22592706268657148</v>
      </c>
      <c r="D111" s="99">
        <f>[1]ACUMULADO_Vsecano!E859</f>
        <v>0.37867255757575724</v>
      </c>
      <c r="E111" s="99">
        <f>[1]ACUMULADO_Vsecano!E1225</f>
        <v>0.35520566451612878</v>
      </c>
      <c r="F111" s="94">
        <f>[1]ACUMULADO_Vsecano!E1590</f>
        <v>0.32781842666666616</v>
      </c>
      <c r="G111" s="94">
        <f>[1]ACUMULADO_Vsecano!E1955</f>
        <v>0.31930707407408132</v>
      </c>
      <c r="H111" s="94">
        <f>[1]ACUMULADO_Vsecano!E2320</f>
        <v>0.32670000000000043</v>
      </c>
      <c r="I111" s="94">
        <f>[1]ACUMULADO_Vsecano!E2686</f>
        <v>0.30399999999999999</v>
      </c>
      <c r="J111" s="94">
        <f>[1]ACUMULADO_Vsecano!E3051</f>
        <v>0.41174642857142901</v>
      </c>
      <c r="K111" s="94">
        <f>[1]ACUMULADO_Vsecano!C3416</f>
        <v>0.30323333333333341</v>
      </c>
      <c r="L111" s="94">
        <f>[1]ACUMULADO_Vsecano!C3781</f>
        <v>0.39124187500000002</v>
      </c>
      <c r="M111" s="94">
        <f>[1]ACUMULADO_Vsecano!C4147</f>
        <v>0.35687610000000003</v>
      </c>
      <c r="N111" s="94">
        <f>[1]ACUMULADO_Vsecano!C4512</f>
        <v>0.30016728571428564</v>
      </c>
      <c r="O111" s="94">
        <f>[1]ACUMULADO_Vsecano!C4877</f>
        <v>0.41336400000000001</v>
      </c>
      <c r="P111" s="94">
        <f>[1]ACUMULADO_Vsecano!C5242</f>
        <v>0.38443519999999998</v>
      </c>
      <c r="Q111" s="52">
        <f>[1]ACUMULADO_Vsecano!C5608</f>
        <v>0.43437257142857139</v>
      </c>
    </row>
    <row r="112" spans="1:17">
      <c r="A112" s="93">
        <v>35446</v>
      </c>
      <c r="B112" s="99">
        <f>[1]ACUMULADO_Vsecano!E130</f>
        <v>0.36074456896551754</v>
      </c>
      <c r="C112" s="99">
        <f>[1]ACUMULADO_Vsecano!E495</f>
        <v>0.22621438955224304</v>
      </c>
      <c r="D112" s="99">
        <f>[1]ACUMULADO_Vsecano!E860</f>
        <v>0.38014432727272696</v>
      </c>
      <c r="E112" s="99">
        <f>[1]ACUMULADO_Vsecano!E1226</f>
        <v>0.35718949999999983</v>
      </c>
      <c r="F112" s="94">
        <f>[1]ACUMULADO_Vsecano!E1591</f>
        <v>0.33093703999999957</v>
      </c>
      <c r="G112" s="94">
        <f>[1]ACUMULADO_Vsecano!E1956</f>
        <v>0.32111810246914319</v>
      </c>
      <c r="H112" s="94">
        <f>[1]ACUMULADO_Vsecano!E2321</f>
        <v>0.32845000000000046</v>
      </c>
      <c r="I112" s="94">
        <f>[1]ACUMULADO_Vsecano!E2687</f>
        <v>0.3095</v>
      </c>
      <c r="J112" s="94">
        <f>[1]ACUMULADO_Vsecano!E3052</f>
        <v>0.4131946428571433</v>
      </c>
      <c r="K112" s="94">
        <f>[1]ACUMULADO_Vsecano!C3417</f>
        <v>0.30856666666666677</v>
      </c>
      <c r="L112" s="94">
        <f>[1]ACUMULADO_Vsecano!C3782</f>
        <v>0.39918550000000003</v>
      </c>
      <c r="M112" s="94">
        <f>[1]ACUMULADO_Vsecano!C4148</f>
        <v>0.35891013333333338</v>
      </c>
      <c r="N112" s="94">
        <f>[1]ACUMULADO_Vsecano!C4513</f>
        <v>0.30183785714285705</v>
      </c>
      <c r="O112" s="94">
        <f>[1]ACUMULADO_Vsecano!C4878</f>
        <v>0.37048199999999998</v>
      </c>
      <c r="P112" s="94">
        <f>[1]ACUMULADO_Vsecano!C5243</f>
        <v>0.38607789999999997</v>
      </c>
      <c r="Q112" s="52">
        <f>[1]ACUMULADO_Vsecano!C5609</f>
        <v>0.43254314285714279</v>
      </c>
    </row>
    <row r="113" spans="1:36">
      <c r="A113" s="93">
        <v>35447</v>
      </c>
      <c r="B113" s="99">
        <f>[1]ACUMULADO_Vsecano!E131</f>
        <v>0.36213805517241426</v>
      </c>
      <c r="C113" s="99">
        <f>[1]ACUMULADO_Vsecano!E496</f>
        <v>0.22650171641791483</v>
      </c>
      <c r="D113" s="99">
        <f>[1]ACUMULADO_Vsecano!E861</f>
        <v>0.38161609696969667</v>
      </c>
      <c r="E113" s="99">
        <f>[1]ACUMULADO_Vsecano!E1227</f>
        <v>0.35917333548387065</v>
      </c>
      <c r="F113" s="94">
        <f>[1]ACUMULADO_Vsecano!E1592</f>
        <v>0.33405565333333298</v>
      </c>
      <c r="G113" s="94">
        <f>[1]ACUMULADO_Vsecano!E1957</f>
        <v>0.32292913086420505</v>
      </c>
      <c r="H113" s="94">
        <f>[1]ACUMULADO_Vsecano!E2322</f>
        <v>0.33020000000000005</v>
      </c>
      <c r="I113" s="94">
        <f>[1]ACUMULADO_Vsecano!E2688</f>
        <v>0.315</v>
      </c>
      <c r="J113" s="94">
        <f>[1]ACUMULADO_Vsecano!E3053</f>
        <v>0.41464285714285759</v>
      </c>
      <c r="K113" s="94">
        <f>[1]ACUMULADO_Vsecano!C3418</f>
        <v>0.31390000000000001</v>
      </c>
      <c r="L113" s="94">
        <f>[1]ACUMULADO_Vsecano!C3783</f>
        <v>0.40712912500000004</v>
      </c>
      <c r="M113" s="94">
        <f>[1]ACUMULADO_Vsecano!C4149</f>
        <v>0.36094416666666673</v>
      </c>
      <c r="N113" s="94">
        <f>[1]ACUMULADO_Vsecano!C4514</f>
        <v>0.30350842857142846</v>
      </c>
      <c r="O113" s="94">
        <f>[1]ACUMULADO_Vsecano!C4879</f>
        <v>0.37060005555555553</v>
      </c>
      <c r="P113" s="94">
        <f>[1]ACUMULADO_Vsecano!C5244</f>
        <v>0.38772059999999997</v>
      </c>
      <c r="Q113" s="52">
        <f>[1]ACUMULADO_Vsecano!C5610</f>
        <v>0.4307137142857142</v>
      </c>
    </row>
    <row r="114" spans="1:36">
      <c r="A114" s="93">
        <v>35448</v>
      </c>
      <c r="B114" s="99">
        <f>[1]ACUMULADO_Vsecano!E132</f>
        <v>0.36353154137931076</v>
      </c>
      <c r="C114" s="99">
        <f>[1]ACUMULADO_Vsecano!E497</f>
        <v>0.22678904328358662</v>
      </c>
      <c r="D114" s="99">
        <f>[1]ACUMULADO_Vsecano!E862</f>
        <v>0.38308786666666639</v>
      </c>
      <c r="E114" s="99">
        <f>[1]ACUMULADO_Vsecano!E1228</f>
        <v>0.36115717096774169</v>
      </c>
      <c r="F114" s="94">
        <f>[1]ACUMULADO_Vsecano!E1593</f>
        <v>0.33717426666666617</v>
      </c>
      <c r="G114" s="94">
        <f>[1]ACUMULADO_Vsecano!E1958</f>
        <v>0.32474015925926691</v>
      </c>
      <c r="H114" s="94">
        <f>[1]ACUMULADO_Vsecano!E2323</f>
        <v>0.33445625000000007</v>
      </c>
      <c r="I114" s="94">
        <f>[1]ACUMULADO_Vsecano!E2689</f>
        <v>0.32050000000000001</v>
      </c>
      <c r="J114" s="94">
        <f>[1]ACUMULADO_Vsecano!E3054</f>
        <v>0.41609107142857188</v>
      </c>
      <c r="K114" s="94">
        <f>[1]ACUMULADO_Vsecano!C3419</f>
        <v>0.31743414634146344</v>
      </c>
      <c r="L114" s="94">
        <f>[1]ACUMULADO_Vsecano!C3784</f>
        <v>0.41507275000000005</v>
      </c>
      <c r="M114" s="94">
        <f>[1]ACUMULADO_Vsecano!C4150</f>
        <v>0.36297820000000008</v>
      </c>
      <c r="N114" s="94">
        <f>[1]ACUMULADO_Vsecano!C4515</f>
        <v>0.30517899999999998</v>
      </c>
      <c r="O114" s="94">
        <f>[1]ACUMULADO_Vsecano!C4880</f>
        <v>0.37071811111111108</v>
      </c>
      <c r="P114" s="94">
        <f>[1]ACUMULADO_Vsecano!C5245</f>
        <v>0.38936329999999997</v>
      </c>
      <c r="Q114" s="52">
        <f>[1]ACUMULADO_Vsecano!C5611</f>
        <v>0.42888428571428561</v>
      </c>
    </row>
    <row r="115" spans="1:36">
      <c r="A115" s="93">
        <v>35449</v>
      </c>
      <c r="B115" s="99">
        <f>[1]ACUMULADO_Vsecano!E133</f>
        <v>0.36492502758620726</v>
      </c>
      <c r="C115" s="99">
        <f>[1]ACUMULADO_Vsecano!E498</f>
        <v>0.22707637014925841</v>
      </c>
      <c r="D115" s="99">
        <f>[1]ACUMULADO_Vsecano!E863</f>
        <v>0.38455963636363588</v>
      </c>
      <c r="E115" s="99">
        <f>[1]ACUMULADO_Vsecano!E1229</f>
        <v>0.36314100645161251</v>
      </c>
      <c r="F115" s="94">
        <f>[1]ACUMULADO_Vsecano!E1594</f>
        <v>0.34029287999999958</v>
      </c>
      <c r="G115" s="94">
        <f>[1]ACUMULADO_Vsecano!E1959</f>
        <v>0.32655118765432878</v>
      </c>
      <c r="H115" s="94">
        <f>[1]ACUMULADO_Vsecano!E2324</f>
        <v>0.33871250000000008</v>
      </c>
      <c r="I115" s="94">
        <f>[1]ACUMULADO_Vsecano!E2690</f>
        <v>0.32600000000000001</v>
      </c>
      <c r="J115" s="94">
        <f>[1]ACUMULADO_Vsecano!E3055</f>
        <v>0.41753928571428617</v>
      </c>
      <c r="K115" s="94">
        <f>[1]ACUMULADO_Vsecano!C3420</f>
        <v>0.32096829268292687</v>
      </c>
      <c r="L115" s="94">
        <f>[1]ACUMULADO_Vsecano!C3785</f>
        <v>0.42301637500000006</v>
      </c>
      <c r="M115" s="94">
        <f>[1]ACUMULADO_Vsecano!C4151</f>
        <v>0.36501223333333344</v>
      </c>
      <c r="N115" s="94">
        <f>[1]ACUMULADO_Vsecano!C4516</f>
        <v>0.26311449999999997</v>
      </c>
      <c r="O115" s="94">
        <f>[1]ACUMULADO_Vsecano!C4881</f>
        <v>0.37083616666666663</v>
      </c>
      <c r="P115" s="94">
        <f>[1]ACUMULADO_Vsecano!C5246</f>
        <v>0.39100600000000002</v>
      </c>
      <c r="Q115" s="52">
        <f>[1]ACUMULADO_Vsecano!C5612</f>
        <v>0.42705485714285701</v>
      </c>
    </row>
    <row r="116" spans="1:36">
      <c r="A116" s="93">
        <v>35450</v>
      </c>
      <c r="B116" s="99">
        <f>[1]ACUMULADO_Vsecano!E134</f>
        <v>0.36631851379310398</v>
      </c>
      <c r="C116" s="99">
        <f>[1]ACUMULADO_Vsecano!E499</f>
        <v>0.22736369701492998</v>
      </c>
      <c r="D116" s="99">
        <f>[1]ACUMULADO_Vsecano!E864</f>
        <v>0.3860314060606056</v>
      </c>
      <c r="E116" s="99">
        <f>[1]ACUMULADO_Vsecano!E1230</f>
        <v>0.36512484193548356</v>
      </c>
      <c r="F116" s="94">
        <f>[1]ACUMULADO_Vsecano!E1595</f>
        <v>0.34341149333333276</v>
      </c>
      <c r="G116" s="94">
        <f>[1]ACUMULADO_Vsecano!E1960</f>
        <v>0.32836221604939064</v>
      </c>
      <c r="H116" s="94">
        <f>[1]ACUMULADO_Vsecano!E2325</f>
        <v>0.3429687500000001</v>
      </c>
      <c r="I116" s="94">
        <f>[1]ACUMULADO_Vsecano!E2691</f>
        <v>0.33150000000000002</v>
      </c>
      <c r="J116" s="94">
        <f>[1]ACUMULADO_Vsecano!E3056</f>
        <v>0.41898750000000046</v>
      </c>
      <c r="K116" s="94">
        <f>[1]ACUMULADO_Vsecano!C3421</f>
        <v>0.3245024390243903</v>
      </c>
      <c r="L116" s="94">
        <f>[1]ACUMULADO_Vsecano!C3786</f>
        <v>0.43096000000000001</v>
      </c>
      <c r="M116" s="94">
        <f>[1]ACUMULADO_Vsecano!C4152</f>
        <v>0.36704626666666679</v>
      </c>
      <c r="N116" s="94">
        <f>[1]ACUMULADO_Vsecano!C4517</f>
        <v>0.22105</v>
      </c>
      <c r="O116" s="94">
        <f>[1]ACUMULADO_Vsecano!C4882</f>
        <v>0.37095422222222219</v>
      </c>
      <c r="P116" s="94">
        <f>[1]ACUMULADO_Vsecano!C5247</f>
        <v>0.3860865</v>
      </c>
      <c r="Q116" s="52">
        <f>[1]ACUMULADO_Vsecano!C5613</f>
        <v>0.42522542857142842</v>
      </c>
    </row>
    <row r="117" spans="1:36">
      <c r="A117" s="93">
        <v>35451</v>
      </c>
      <c r="B117" s="99">
        <f>[1]ACUMULADO_Vsecano!E135</f>
        <v>0.36771200000000004</v>
      </c>
      <c r="C117" s="99">
        <f>[1]ACUMULADO_Vsecano!E500</f>
        <v>0.22765102388060177</v>
      </c>
      <c r="D117" s="99">
        <f>[1]ACUMULADO_Vsecano!E865</f>
        <v>0.38750317575757531</v>
      </c>
      <c r="E117" s="99">
        <f>[1]ACUMULADO_Vsecano!E1231</f>
        <v>0.3671086774193546</v>
      </c>
      <c r="F117" s="94">
        <f>[1]ACUMULADO_Vsecano!E1596</f>
        <v>0.34653010666666617</v>
      </c>
      <c r="G117" s="94">
        <f>[1]ACUMULADO_Vsecano!E1961</f>
        <v>0.33017324444445229</v>
      </c>
      <c r="H117" s="94">
        <f>[1]ACUMULADO_Vsecano!E2326</f>
        <v>0.34722500000000012</v>
      </c>
      <c r="I117" s="94">
        <f>[1]ACUMULADO_Vsecano!E2692</f>
        <v>0.33700000000000002</v>
      </c>
      <c r="J117" s="94">
        <f>[1]ACUMULADO_Vsecano!E3057</f>
        <v>0.42043571428571475</v>
      </c>
      <c r="K117" s="94">
        <f>[1]ACUMULADO_Vsecano!C3422</f>
        <v>0.32803658536585373</v>
      </c>
      <c r="L117" s="94">
        <f>[1]ACUMULADO_Vsecano!C3787</f>
        <v>0.41936000000000001</v>
      </c>
      <c r="M117" s="94">
        <f>[1]ACUMULADO_Vsecano!C4153</f>
        <v>0.36908030000000014</v>
      </c>
      <c r="N117" s="94">
        <f>[1]ACUMULADO_Vsecano!C4518</f>
        <v>0.32417299999999999</v>
      </c>
      <c r="O117" s="94">
        <f>[1]ACUMULADO_Vsecano!C4883</f>
        <v>0.37107227777777774</v>
      </c>
      <c r="P117" s="94">
        <f>[1]ACUMULADO_Vsecano!C5248</f>
        <v>0.38116699999999998</v>
      </c>
      <c r="Q117" s="52">
        <f>[1]ACUMULADO_Vsecano!C5614</f>
        <v>0.42339599999999999</v>
      </c>
    </row>
    <row r="118" spans="1:36">
      <c r="A118" s="93">
        <v>35452</v>
      </c>
      <c r="B118" s="99">
        <f>[1]ACUMULADO_Vsecano!E136</f>
        <v>0.36838405757575776</v>
      </c>
      <c r="C118" s="99">
        <f>[1]ACUMULADO_Vsecano!E501</f>
        <v>0.22793835074627355</v>
      </c>
      <c r="D118" s="99">
        <f>[1]ACUMULADO_Vsecano!E866</f>
        <v>0.38897494545454503</v>
      </c>
      <c r="E118" s="99">
        <f>[1]ACUMULADO_Vsecano!E1232</f>
        <v>0.36909251290322542</v>
      </c>
      <c r="F118" s="94">
        <f>[1]ACUMULADO_Vsecano!E1597</f>
        <v>0.34964871999999936</v>
      </c>
      <c r="G118" s="94">
        <f>[1]ACUMULADO_Vsecano!E1962</f>
        <v>0.33198427283951415</v>
      </c>
      <c r="H118" s="94">
        <f>[1]ACUMULADO_Vsecano!E2327</f>
        <v>0.35148125000000013</v>
      </c>
      <c r="I118" s="94">
        <f>[1]ACUMULADO_Vsecano!E2693</f>
        <v>0.34250000000000003</v>
      </c>
      <c r="J118" s="94">
        <f>[1]ACUMULADO_Vsecano!E3058</f>
        <v>0.42188392857142903</v>
      </c>
      <c r="K118" s="94">
        <f>[1]ACUMULADO_Vsecano!C3423</f>
        <v>0.33157073170731716</v>
      </c>
      <c r="L118" s="94">
        <f>[1]ACUMULADO_Vsecano!C3788</f>
        <v>0.40776000000000001</v>
      </c>
      <c r="M118" s="94">
        <f>[1]ACUMULADO_Vsecano!C4154</f>
        <v>0.37111433333333349</v>
      </c>
      <c r="N118" s="94">
        <f>[1]ACUMULADO_Vsecano!C4519</f>
        <v>0.30262499999999998</v>
      </c>
      <c r="O118" s="94">
        <f>[1]ACUMULADO_Vsecano!C4884</f>
        <v>0.37119033333333329</v>
      </c>
      <c r="P118" s="94">
        <f>[1]ACUMULADO_Vsecano!C5249</f>
        <v>0.38122049999999996</v>
      </c>
      <c r="Q118" s="52">
        <f>[1]ACUMULADO_Vsecano!C5615</f>
        <v>0.43992900000000001</v>
      </c>
    </row>
    <row r="119" spans="1:36">
      <c r="A119" s="93">
        <v>35453</v>
      </c>
      <c r="B119" s="99">
        <f>[1]ACUMULADO_Vsecano!E137</f>
        <v>0.36905611515151526</v>
      </c>
      <c r="C119" s="99">
        <f>[1]ACUMULADO_Vsecano!E502</f>
        <v>0.22822567761194512</v>
      </c>
      <c r="D119" s="99">
        <f>[1]ACUMULADO_Vsecano!E867</f>
        <v>0.39044671515151452</v>
      </c>
      <c r="E119" s="99">
        <f>[1]ACUMULADO_Vsecano!E1233</f>
        <v>0.37107634838709647</v>
      </c>
      <c r="F119" s="94">
        <f>[1]ACUMULADO_Vsecano!E1598</f>
        <v>0.35276733333333277</v>
      </c>
      <c r="G119" s="94">
        <f>[1]ACUMULADO_Vsecano!E1963</f>
        <v>0.33379530123457601</v>
      </c>
      <c r="H119" s="94">
        <f>[1]ACUMULADO_Vsecano!E2328</f>
        <v>0.35573750000000015</v>
      </c>
      <c r="I119" s="94">
        <f>[1]ACUMULADO_Vsecano!E2694</f>
        <v>0.34800000000000003</v>
      </c>
      <c r="J119" s="94">
        <f>[1]ACUMULADO_Vsecano!E3059</f>
        <v>0.42333214285714332</v>
      </c>
      <c r="K119" s="94">
        <f>[1]ACUMULADO_Vsecano!C3424</f>
        <v>0.33510487804878059</v>
      </c>
      <c r="L119" s="94">
        <f>[1]ACUMULADO_Vsecano!C3789</f>
        <v>0.39616000000000001</v>
      </c>
      <c r="M119" s="94">
        <f>[1]ACUMULADO_Vsecano!C4155</f>
        <v>0.37314836666666684</v>
      </c>
      <c r="N119" s="94">
        <f>[1]ACUMULADO_Vsecano!C4520</f>
        <v>0.32503066666666663</v>
      </c>
      <c r="O119" s="94">
        <f>[1]ACUMULADO_Vsecano!C4885</f>
        <v>0.37130838888888884</v>
      </c>
      <c r="P119" s="94">
        <f>[1]ACUMULADO_Vsecano!C5250</f>
        <v>0.38127399999999995</v>
      </c>
      <c r="Q119" s="52">
        <f>[1]ACUMULADO_Vsecano!C5616</f>
        <v>0.45646199999999998</v>
      </c>
    </row>
    <row r="120" spans="1:36">
      <c r="A120" s="93">
        <v>35454</v>
      </c>
      <c r="B120" s="99">
        <f>[1]ACUMULADO_Vsecano!E138</f>
        <v>0.36972817272727299</v>
      </c>
      <c r="C120" s="99">
        <f>[1]ACUMULADO_Vsecano!E503</f>
        <v>0.22851300447761691</v>
      </c>
      <c r="D120" s="99">
        <f>[1]ACUMULADO_Vsecano!E868</f>
        <v>0.39191848484848424</v>
      </c>
      <c r="E120" s="99">
        <f>[1]ACUMULADO_Vsecano!E1234</f>
        <v>0.37306018387096751</v>
      </c>
      <c r="F120" s="94">
        <f>[1]ACUMULADO_Vsecano!E1599</f>
        <v>0.35588594666666618</v>
      </c>
      <c r="G120" s="94">
        <f>[1]ACUMULADO_Vsecano!E1964</f>
        <v>0.33560632962963788</v>
      </c>
      <c r="H120" s="94">
        <f>[1]ACUMULADO_Vsecano!E2329</f>
        <v>0.35999375000000017</v>
      </c>
      <c r="I120" s="94">
        <f>[1]ACUMULADO_Vsecano!E2695</f>
        <v>0.35350000000000004</v>
      </c>
      <c r="J120" s="94">
        <f>[1]ACUMULADO_Vsecano!E3060</f>
        <v>0.42478035714285761</v>
      </c>
      <c r="K120" s="94">
        <f>[1]ACUMULADO_Vsecano!C3425</f>
        <v>0.33863902439024401</v>
      </c>
      <c r="L120" s="94">
        <f>[1]ACUMULADO_Vsecano!C3790</f>
        <v>0.38456000000000001</v>
      </c>
      <c r="M120" s="94">
        <f>[1]ACUMULADO_Vsecano!C4156</f>
        <v>0.37518240000000019</v>
      </c>
      <c r="N120" s="94">
        <f>[1]ACUMULADO_Vsecano!C4521</f>
        <v>0.34743633333333329</v>
      </c>
      <c r="O120" s="94">
        <f>[1]ACUMULADO_Vsecano!C4886</f>
        <v>0.37142644444444439</v>
      </c>
      <c r="P120" s="94">
        <f>[1]ACUMULADO_Vsecano!C5251</f>
        <v>0.38132749999999993</v>
      </c>
      <c r="Q120" s="52">
        <f>[1]ACUMULADO_Vsecano!C5617</f>
        <v>0.45195914285714284</v>
      </c>
    </row>
    <row r="121" spans="1:36">
      <c r="A121" s="93">
        <v>35455</v>
      </c>
      <c r="B121" s="99">
        <f>[1]ACUMULADO_Vsecano!E139</f>
        <v>0.37040023030303071</v>
      </c>
      <c r="C121" s="99">
        <f>[1]ACUMULADO_Vsecano!E504</f>
        <v>0.2288003313432887</v>
      </c>
      <c r="D121" s="99">
        <f>[1]ACUMULADO_Vsecano!E869</f>
        <v>0.39339025454545395</v>
      </c>
      <c r="E121" s="99">
        <f>[1]ACUMULADO_Vsecano!E1235</f>
        <v>0.37504401935483833</v>
      </c>
      <c r="F121" s="94">
        <f>[1]ACUMULADO_Vsecano!E1600</f>
        <v>0.35900455999999936</v>
      </c>
      <c r="G121" s="94">
        <f>[1]ACUMULADO_Vsecano!E1965</f>
        <v>0.33741735802469974</v>
      </c>
      <c r="H121" s="94">
        <f>[1]ACUMULADO_Vsecano!E2330</f>
        <v>0.36425000000000018</v>
      </c>
      <c r="I121" s="94">
        <f>[1]ACUMULADO_Vsecano!E2696</f>
        <v>0.35899999999999999</v>
      </c>
      <c r="J121" s="94">
        <f>[1]ACUMULADO_Vsecano!E3061</f>
        <v>0.4262285714285719</v>
      </c>
      <c r="K121" s="94">
        <f>[1]ACUMULADO_Vsecano!C3426</f>
        <v>0.34217317073170744</v>
      </c>
      <c r="L121" s="94">
        <f>[1]ACUMULADO_Vsecano!C3791</f>
        <v>0.38817466666666667</v>
      </c>
      <c r="M121" s="94">
        <f>[1]ACUMULADO_Vsecano!C4157</f>
        <v>0.37721643333333355</v>
      </c>
      <c r="N121" s="94">
        <f>[1]ACUMULADO_Vsecano!C4522</f>
        <v>0.369842</v>
      </c>
      <c r="O121" s="94">
        <f>[1]ACUMULADO_Vsecano!C4887</f>
        <v>0.37154449999999994</v>
      </c>
      <c r="P121" s="94">
        <f>[1]ACUMULADO_Vsecano!C5252</f>
        <v>0.38138099999999991</v>
      </c>
      <c r="Q121" s="52">
        <f>[1]ACUMULADO_Vsecano!C5618</f>
        <v>0.4474562857142857</v>
      </c>
    </row>
    <row r="122" spans="1:36">
      <c r="A122" s="93">
        <v>35456</v>
      </c>
      <c r="B122" s="99">
        <f>[1]ACUMULADO_Vsecano!E140</f>
        <v>0.37107228787878821</v>
      </c>
      <c r="C122" s="99">
        <f>[1]ACUMULADO_Vsecano!E505</f>
        <v>0.22908765820896049</v>
      </c>
      <c r="D122" s="99">
        <f>[1]ACUMULADO_Vsecano!E870</f>
        <v>0.39486202424242345</v>
      </c>
      <c r="E122" s="99">
        <f>[1]ACUMULADO_Vsecano!E1236</f>
        <v>0.37702785483870938</v>
      </c>
      <c r="F122" s="94">
        <f>[1]ACUMULADO_Vsecano!E1601</f>
        <v>0.36212317333333277</v>
      </c>
      <c r="G122" s="94">
        <f>[1]ACUMULADO_Vsecano!E1966</f>
        <v>0.33922838641976161</v>
      </c>
      <c r="H122" s="94">
        <f>[1]ACUMULADO_Vsecano!E2331</f>
        <v>0.3685062500000002</v>
      </c>
      <c r="I122" s="94">
        <f>[1]ACUMULADO_Vsecano!E2697</f>
        <v>0.35026249999999998</v>
      </c>
      <c r="J122" s="94">
        <f>[1]ACUMULADO_Vsecano!E3062</f>
        <v>0.42767678571428619</v>
      </c>
      <c r="K122" s="94">
        <f>[1]ACUMULADO_Vsecano!C3427</f>
        <v>0.34570731707317087</v>
      </c>
      <c r="L122" s="94">
        <f>[1]ACUMULADO_Vsecano!C3792</f>
        <v>0.39178933333333332</v>
      </c>
      <c r="M122" s="94">
        <f>[1]ACUMULADO_Vsecano!C4158</f>
        <v>0.3792504666666669</v>
      </c>
      <c r="N122" s="94">
        <f>[1]ACUMULADO_Vsecano!C4523</f>
        <v>0.37896766666666665</v>
      </c>
      <c r="O122" s="94">
        <f>[1]ACUMULADO_Vsecano!C4888</f>
        <v>0.3716625555555555</v>
      </c>
      <c r="P122" s="94">
        <f>[1]ACUMULADO_Vsecano!C5253</f>
        <v>0.3814344999999999</v>
      </c>
      <c r="Q122" s="52">
        <f>[1]ACUMULADO_Vsecano!C5619</f>
        <v>0.44295342857142855</v>
      </c>
    </row>
    <row r="123" spans="1:36">
      <c r="A123" s="93">
        <v>35457</v>
      </c>
      <c r="B123" s="99">
        <f>[1]ACUMULADO_Vsecano!E141</f>
        <v>0.37174434545454593</v>
      </c>
      <c r="C123" s="99">
        <f>[1]ACUMULADO_Vsecano!E506</f>
        <v>0.22937498507463205</v>
      </c>
      <c r="D123" s="99">
        <f>[1]ACUMULADO_Vsecano!E871</f>
        <v>0.39633379393939316</v>
      </c>
      <c r="E123" s="99">
        <f>[1]ACUMULADO_Vsecano!E1237</f>
        <v>0.3790116903225802</v>
      </c>
      <c r="F123" s="94">
        <f>[1]ACUMULADO_Vsecano!E1602</f>
        <v>0.36524178666666596</v>
      </c>
      <c r="G123" s="94">
        <f>[1]ACUMULADO_Vsecano!E1967</f>
        <v>0.34103941481482347</v>
      </c>
      <c r="H123" s="94">
        <f>[1]ACUMULADO_Vsecano!E2332</f>
        <v>0.37276250000000022</v>
      </c>
      <c r="I123" s="94">
        <f>[1]ACUMULADO_Vsecano!E2698</f>
        <v>0.34152499999999997</v>
      </c>
      <c r="J123" s="94">
        <f>[1]ACUMULADO_Vsecano!E3063</f>
        <v>0.42912500000000048</v>
      </c>
      <c r="K123" s="94">
        <f>[1]ACUMULADO_Vsecano!C3428</f>
        <v>0.3492414634146343</v>
      </c>
      <c r="L123" s="94">
        <f>[1]ACUMULADO_Vsecano!C3793</f>
        <v>0.39540399999999998</v>
      </c>
      <c r="M123" s="94">
        <f>[1]ACUMULADO_Vsecano!C4159</f>
        <v>0.38128450000000025</v>
      </c>
      <c r="N123" s="94">
        <f>[1]ACUMULADO_Vsecano!C4524</f>
        <v>0.38809333333333329</v>
      </c>
      <c r="O123" s="94">
        <f>[1]ACUMULADO_Vsecano!C4889</f>
        <v>0.37178061111111105</v>
      </c>
      <c r="P123" s="94">
        <f>[1]ACUMULADO_Vsecano!C5254</f>
        <v>0.38148799999999988</v>
      </c>
      <c r="Q123" s="52">
        <f>[1]ACUMULADO_Vsecano!C5620</f>
        <v>0.43845057142857141</v>
      </c>
    </row>
    <row r="124" spans="1:36">
      <c r="A124" s="93">
        <v>35458</v>
      </c>
      <c r="B124" s="99">
        <f>[1]ACUMULADO_Vsecano!E142</f>
        <v>0.37241640303030366</v>
      </c>
      <c r="C124" s="99">
        <f>[1]ACUMULADO_Vsecano!E507</f>
        <v>0.22966231194030384</v>
      </c>
      <c r="D124" s="99">
        <f>[1]ACUMULADO_Vsecano!E872</f>
        <v>0.39780556363636288</v>
      </c>
      <c r="E124" s="99">
        <f>[1]ACUMULADO_Vsecano!E1238</f>
        <v>0.38099552580645124</v>
      </c>
      <c r="F124" s="94">
        <f>[1]ACUMULADO_Vsecano!E1603</f>
        <v>0.36836039999999937</v>
      </c>
      <c r="G124" s="94">
        <f>[1]ACUMULADO_Vsecano!E1968</f>
        <v>0.34285044320988534</v>
      </c>
      <c r="H124" s="94">
        <f>[1]ACUMULADO_Vsecano!E2333</f>
        <v>0.37701875000000024</v>
      </c>
      <c r="I124" s="94">
        <f>[1]ACUMULADO_Vsecano!E2699</f>
        <v>0.33278749999999996</v>
      </c>
      <c r="J124" s="94">
        <f>[1]ACUMULADO_Vsecano!E3064</f>
        <v>0.43057321428571477</v>
      </c>
      <c r="K124" s="94">
        <f>[1]ACUMULADO_Vsecano!C3429</f>
        <v>0.35277560975609773</v>
      </c>
      <c r="L124" s="94">
        <f>[1]ACUMULADO_Vsecano!C3794</f>
        <v>0.39901866666666663</v>
      </c>
      <c r="M124" s="94">
        <f>[1]ACUMULADO_Vsecano!C4160</f>
        <v>0.3833185333333336</v>
      </c>
      <c r="N124" s="94">
        <f>[1]ACUMULADO_Vsecano!C4525</f>
        <v>0.39721899999999999</v>
      </c>
      <c r="O124" s="94">
        <f>[1]ACUMULADO_Vsecano!C4890</f>
        <v>0.3718986666666666</v>
      </c>
      <c r="P124" s="94">
        <f>[1]ACUMULADO_Vsecano!C5255</f>
        <v>0.38154149999999987</v>
      </c>
      <c r="Q124" s="52">
        <f>[1]ACUMULADO_Vsecano!C5621</f>
        <v>0.43394771428571427</v>
      </c>
    </row>
    <row r="125" spans="1:36">
      <c r="A125" s="93">
        <v>35459</v>
      </c>
      <c r="B125" s="99">
        <f>[1]ACUMULADO_Vsecano!E143</f>
        <v>0.37308846060606138</v>
      </c>
      <c r="C125" s="99">
        <f>[1]ACUMULADO_Vsecano!E508</f>
        <v>0.22994963880597563</v>
      </c>
      <c r="D125" s="99">
        <f>[1]ACUMULADO_Vsecano!E873</f>
        <v>0.3992773333333326</v>
      </c>
      <c r="E125" s="99">
        <f>[1]ACUMULADO_Vsecano!E1239</f>
        <v>0.38297936129032228</v>
      </c>
      <c r="F125" s="94">
        <f>[1]ACUMULADO_Vsecano!E1604</f>
        <v>0.37147901333333255</v>
      </c>
      <c r="G125" s="94">
        <f>[1]ACUMULADO_Vsecano!E1969</f>
        <v>0.3446614716049472</v>
      </c>
      <c r="H125" s="94">
        <f>[1]ACUMULADO_Vsecano!E2334</f>
        <v>0.38127500000000025</v>
      </c>
      <c r="I125" s="94">
        <f>[1]ACUMULADO_Vsecano!E2700</f>
        <v>0.32404999999999995</v>
      </c>
      <c r="J125" s="94">
        <f>[1]ACUMULADO_Vsecano!E3065</f>
        <v>0.43202142857142906</v>
      </c>
      <c r="K125" s="94">
        <f>[1]ACUMULADO_Vsecano!C3430</f>
        <v>0.35630975609756116</v>
      </c>
      <c r="L125" s="94">
        <f>[1]ACUMULADO_Vsecano!C3795</f>
        <v>0.40263333333333329</v>
      </c>
      <c r="M125" s="94">
        <f>[1]ACUMULADO_Vsecano!C4161</f>
        <v>0.38535256666666695</v>
      </c>
      <c r="N125" s="94">
        <f>[1]ACUMULADO_Vsecano!C4526</f>
        <v>0.33858199999999999</v>
      </c>
      <c r="O125" s="94">
        <f>[1]ACUMULADO_Vsecano!C4891</f>
        <v>0.37201672222222215</v>
      </c>
      <c r="P125" s="94">
        <f>[1]ACUMULADO_Vsecano!C5256</f>
        <v>0.38159500000000002</v>
      </c>
      <c r="Q125" s="52">
        <f>[1]ACUMULADO_Vsecano!C5622</f>
        <v>0.42944485714285713</v>
      </c>
    </row>
    <row r="126" spans="1:36">
      <c r="A126" s="93">
        <v>35460</v>
      </c>
      <c r="B126" s="99">
        <f>[1]ACUMULADO_Vsecano!E144</f>
        <v>0.37376051818181888</v>
      </c>
      <c r="C126" s="99">
        <f>[1]ACUMULADO_Vsecano!E509</f>
        <v>0.23023696567164742</v>
      </c>
      <c r="D126" s="99">
        <f>[1]ACUMULADO_Vsecano!E874</f>
        <v>0.40074910303030209</v>
      </c>
      <c r="E126" s="99">
        <f>[1]ACUMULADO_Vsecano!E1240</f>
        <v>0.38496319677419311</v>
      </c>
      <c r="F126" s="94">
        <f>[1]ACUMULADO_Vsecano!E1605</f>
        <v>0.37459762666666596</v>
      </c>
      <c r="G126" s="94">
        <f>[1]ACUMULADO_Vsecano!E1970</f>
        <v>0.34647250000000018</v>
      </c>
      <c r="H126" s="94">
        <f>[1]ACUMULADO_Vsecano!E2335</f>
        <v>0.38553125000000027</v>
      </c>
      <c r="I126" s="94">
        <f>[1]ACUMULADO_Vsecano!E2701</f>
        <v>0.31531249999999994</v>
      </c>
      <c r="J126" s="94">
        <f>[1]ACUMULADO_Vsecano!E3066</f>
        <v>0.43346964285714334</v>
      </c>
      <c r="K126" s="94">
        <f>[1]ACUMULADO_Vsecano!C3431</f>
        <v>0.35984390243902459</v>
      </c>
      <c r="L126" s="94">
        <f>[1]ACUMULADO_Vsecano!C3796</f>
        <v>0.406248</v>
      </c>
      <c r="M126" s="94">
        <f>[1]ACUMULADO_Vsecano!C4162</f>
        <v>0.3873866000000003</v>
      </c>
      <c r="N126" s="94">
        <f>[1]ACUMULADO_Vsecano!C4527</f>
        <v>0.34343174999999998</v>
      </c>
      <c r="O126" s="94">
        <f>[1]ACUMULADO_Vsecano!C4892</f>
        <v>0.3721347777777777</v>
      </c>
      <c r="P126" s="94">
        <f>[1]ACUMULADO_Vsecano!C5257</f>
        <v>0.38457733333333333</v>
      </c>
      <c r="Q126" s="52">
        <f>[1]ACUMULADO_Vsecano!C5623</f>
        <v>0.42494199999999999</v>
      </c>
    </row>
    <row r="127" spans="1:36" s="77" customFormat="1">
      <c r="A127" s="107">
        <v>35461</v>
      </c>
      <c r="B127" s="108">
        <f>[1]ACUMULADO_Vsecano!E145</f>
        <v>0.3744325757575766</v>
      </c>
      <c r="C127" s="108">
        <f>[1]ACUMULADO_Vsecano!E510</f>
        <v>0.23052429253731899</v>
      </c>
      <c r="D127" s="108">
        <f>[1]ACUMULADO_Vsecano!E875</f>
        <v>0.40222087272727181</v>
      </c>
      <c r="E127" s="108">
        <f>[1]ACUMULADO_Vsecano!E1241</f>
        <v>0.38694703225806415</v>
      </c>
      <c r="F127" s="77">
        <f>[1]ACUMULADO_Vsecano!E1606</f>
        <v>0.37771623999999937</v>
      </c>
      <c r="G127" s="77">
        <f>[1]ACUMULADO_Vsecano!E1971</f>
        <v>0.34931648648648667</v>
      </c>
      <c r="H127" s="77">
        <f>[1]ACUMULADO_Vsecano!E2336</f>
        <v>0.38978750000000029</v>
      </c>
      <c r="I127" s="77">
        <f>[1]ACUMULADO_Vsecano!E2702</f>
        <v>0.30657499999999993</v>
      </c>
      <c r="J127" s="77">
        <f>[1]ACUMULADO_Vsecano!E3067</f>
        <v>0.43491785714285763</v>
      </c>
      <c r="K127" s="77">
        <f>[1]ACUMULADO_Vsecano!C3432</f>
        <v>0.36337804878048802</v>
      </c>
      <c r="L127" s="77">
        <f>[1]ACUMULADO_Vsecano!C3797</f>
        <v>0.4103047142857143</v>
      </c>
      <c r="M127" s="77">
        <f>[1]ACUMULADO_Vsecano!C4163</f>
        <v>0.38942063333333365</v>
      </c>
      <c r="N127" s="77">
        <f>[1]ACUMULADO_Vsecano!C4528</f>
        <v>0.34828149999999997</v>
      </c>
      <c r="O127" s="77">
        <f>[1]ACUMULADO_Vsecano!C4893</f>
        <v>0.37225283333333326</v>
      </c>
      <c r="P127" s="77">
        <f>[1]ACUMULADO_Vsecano!C5258</f>
        <v>0.38755966666666664</v>
      </c>
      <c r="Q127" s="52">
        <f>[1]ACUMULADO_Vsecano!C5624</f>
        <v>0.42494199999999999</v>
      </c>
      <c r="Z127" s="109"/>
      <c r="AJ127" s="84"/>
    </row>
    <row r="128" spans="1:36">
      <c r="A128" s="93">
        <v>35462</v>
      </c>
      <c r="B128" s="99">
        <f>[1]ACUMULADO_Vsecano!E146</f>
        <v>0.37510463333333433</v>
      </c>
      <c r="C128" s="99">
        <f>[1]ACUMULADO_Vsecano!E511</f>
        <v>0.23081161940299078</v>
      </c>
      <c r="D128" s="99">
        <f>[1]ACUMULADO_Vsecano!E876</f>
        <v>0.40369264242424152</v>
      </c>
      <c r="E128" s="99">
        <f>[1]ACUMULADO_Vsecano!E1242</f>
        <v>0.38893086774193519</v>
      </c>
      <c r="F128" s="94">
        <f>[1]ACUMULADO_Vsecano!E1607</f>
        <v>0.38083485333333256</v>
      </c>
      <c r="G128" s="94">
        <f>[1]ACUMULADO_Vsecano!E1972</f>
        <v>0.35216047297297315</v>
      </c>
      <c r="H128" s="94">
        <f>[1]ACUMULADO_Vsecano!E2337</f>
        <v>0.3940437500000003</v>
      </c>
      <c r="I128" s="94">
        <f>[1]ACUMULADO_Vsecano!E2703</f>
        <v>0.29783749999999992</v>
      </c>
      <c r="J128" s="94">
        <f>[1]ACUMULADO_Vsecano!E3068</f>
        <v>0.43636607142857192</v>
      </c>
      <c r="K128" s="94">
        <f>[1]ACUMULADO_Vsecano!C3433</f>
        <v>0.36691219512195145</v>
      </c>
      <c r="L128" s="94">
        <f>[1]ACUMULADO_Vsecano!C3798</f>
        <v>0.4143614285714286</v>
      </c>
      <c r="M128" s="94">
        <f>[1]ACUMULADO_Vsecano!C4164</f>
        <v>0.39145466666666701</v>
      </c>
      <c r="N128" s="94">
        <f>[1]ACUMULADO_Vsecano!C4529</f>
        <v>0.35313124999999995</v>
      </c>
      <c r="O128" s="94">
        <f>[1]ACUMULADO_Vsecano!C4894</f>
        <v>0.37237088888888881</v>
      </c>
      <c r="P128" s="94">
        <f>[1]ACUMULADO_Vsecano!C5259</f>
        <v>0.390542</v>
      </c>
    </row>
    <row r="129" spans="1:16">
      <c r="A129" s="93">
        <v>35463</v>
      </c>
      <c r="B129" s="99">
        <f>[1]ACUMULADO_Vsecano!E147</f>
        <v>0.37577669090909205</v>
      </c>
      <c r="C129" s="99">
        <f>[1]ACUMULADO_Vsecano!E512</f>
        <v>0.23109894626866256</v>
      </c>
      <c r="D129" s="99">
        <f>[1]ACUMULADO_Vsecano!E877</f>
        <v>0.40516441212121124</v>
      </c>
      <c r="E129" s="99">
        <f>[1]ACUMULADO_Vsecano!E1243</f>
        <v>0.39091470322580602</v>
      </c>
      <c r="F129" s="94">
        <f>[1]ACUMULADO_Vsecano!E1608</f>
        <v>0.38395346666666597</v>
      </c>
      <c r="G129" s="94">
        <f>[1]ACUMULADO_Vsecano!E1973</f>
        <v>0.35500445945945963</v>
      </c>
      <c r="H129" s="94">
        <f>[1]ACUMULADO_Vsecano!E2338</f>
        <v>0.39829999999999999</v>
      </c>
      <c r="I129" s="94">
        <f>[1]ACUMULADO_Vsecano!E2704</f>
        <v>0.28910000000000002</v>
      </c>
      <c r="J129" s="94">
        <f>[1]ACUMULADO_Vsecano!E3069</f>
        <v>0.43781428571428621</v>
      </c>
      <c r="K129" s="94">
        <f>[1]ACUMULADO_Vsecano!C3434</f>
        <v>0.37044634146341487</v>
      </c>
      <c r="L129" s="94">
        <f>[1]ACUMULADO_Vsecano!C3799</f>
        <v>0.41841814285714291</v>
      </c>
      <c r="M129" s="94">
        <f>[1]ACUMULADO_Vsecano!C4165</f>
        <v>0.39348870000000036</v>
      </c>
      <c r="N129" s="94">
        <f>[1]ACUMULADO_Vsecano!C4530</f>
        <v>0.35798099999999999</v>
      </c>
      <c r="O129" s="94">
        <f>[1]ACUMULADO_Vsecano!C4895</f>
        <v>0.37248894444444436</v>
      </c>
      <c r="P129" s="94">
        <f>[1]ACUMULADO_Vsecano!C5260</f>
        <v>0.39112466666666668</v>
      </c>
    </row>
    <row r="130" spans="1:16">
      <c r="A130" s="93">
        <v>35464</v>
      </c>
      <c r="B130" s="99">
        <f>[1]ACUMULADO_Vsecano!E148</f>
        <v>0.37644874848484955</v>
      </c>
      <c r="C130" s="99">
        <f>[1]ACUMULADO_Vsecano!E513</f>
        <v>0.23138627313433435</v>
      </c>
      <c r="D130" s="99">
        <f>[1]ACUMULADO_Vsecano!E878</f>
        <v>0.40663618181818073</v>
      </c>
      <c r="E130" s="99">
        <f>[1]ACUMULADO_Vsecano!E1244</f>
        <v>0.39289853870967706</v>
      </c>
      <c r="F130" s="94">
        <f>[1]ACUMULADO_Vsecano!E1609</f>
        <v>0.38707207999999915</v>
      </c>
      <c r="G130" s="94">
        <f>[1]ACUMULADO_Vsecano!E1974</f>
        <v>0.35784844594594611</v>
      </c>
      <c r="H130" s="94">
        <f>[1]ACUMULADO_Vsecano!E2339</f>
        <v>0.39915624999999999</v>
      </c>
      <c r="I130" s="94">
        <f>[1]ACUMULADO_Vsecano!E2705</f>
        <v>0.29082941176470589</v>
      </c>
      <c r="J130" s="94">
        <f>[1]ACUMULADO_Vsecano!E3070</f>
        <v>0.4392625000000005</v>
      </c>
      <c r="K130" s="94">
        <f>[1]ACUMULADO_Vsecano!C3435</f>
        <v>0.3739804878048783</v>
      </c>
      <c r="L130" s="94">
        <f>[1]ACUMULADO_Vsecano!C3800</f>
        <v>0.42247485714285721</v>
      </c>
      <c r="M130" s="94">
        <f>[1]ACUMULADO_Vsecano!C4166</f>
        <v>0.39552273333333371</v>
      </c>
      <c r="N130" s="94">
        <f>[1]ACUMULADO_Vsecano!C4531</f>
        <v>0.34375500000000003</v>
      </c>
      <c r="O130" s="94">
        <f>[1]ACUMULADO_Vsecano!C4896</f>
        <v>0.37260700000000002</v>
      </c>
      <c r="P130" s="94">
        <f>[1]ACUMULADO_Vsecano!C5261</f>
        <v>0.39170733333333335</v>
      </c>
    </row>
    <row r="131" spans="1:16">
      <c r="A131" s="93">
        <v>35465</v>
      </c>
      <c r="B131" s="99">
        <f>[1]ACUMULADO_Vsecano!E149</f>
        <v>0.37712080606060727</v>
      </c>
      <c r="C131" s="99">
        <f>[1]ACUMULADO_Vsecano!E514</f>
        <v>0.23167360000000015</v>
      </c>
      <c r="D131" s="99">
        <f>[1]ACUMULADO_Vsecano!E879</f>
        <v>0.40810795151515045</v>
      </c>
      <c r="E131" s="99">
        <f>[1]ACUMULADO_Vsecano!E1245</f>
        <v>0.3948823741935481</v>
      </c>
      <c r="F131" s="94">
        <f>[1]ACUMULADO_Vsecano!E1610</f>
        <v>0.39019069333333256</v>
      </c>
      <c r="G131" s="94">
        <f>[1]ACUMULADO_Vsecano!E1975</f>
        <v>0.3606924324324326</v>
      </c>
      <c r="H131" s="94">
        <f>[1]ACUMULADO_Vsecano!E2340</f>
        <v>0.40001249999999999</v>
      </c>
      <c r="I131" s="94">
        <f>[1]ACUMULADO_Vsecano!E2706</f>
        <v>0.29255882352941176</v>
      </c>
      <c r="J131" s="94">
        <f>[1]ACUMULADO_Vsecano!E3071</f>
        <v>0.44071071428571479</v>
      </c>
      <c r="K131" s="94">
        <f>[1]ACUMULADO_Vsecano!C3436</f>
        <v>0.37751463414634173</v>
      </c>
      <c r="L131" s="94">
        <f>[1]ACUMULADO_Vsecano!C3801</f>
        <v>0.42653157142857151</v>
      </c>
      <c r="M131" s="94">
        <f>[1]ACUMULADO_Vsecano!C4167</f>
        <v>0.39755676666666706</v>
      </c>
      <c r="N131" s="94">
        <f>[1]ACUMULADO_Vsecano!C4532</f>
        <v>0.32952900000000002</v>
      </c>
      <c r="O131" s="94">
        <f>[1]ACUMULADO_Vsecano!C4897</f>
        <v>0.39528999999999997</v>
      </c>
      <c r="P131" s="94">
        <f>[1]ACUMULADO_Vsecano!C5262</f>
        <v>0.39229000000000003</v>
      </c>
    </row>
    <row r="132" spans="1:16">
      <c r="A132" s="93">
        <v>35466</v>
      </c>
      <c r="B132" s="99">
        <f>[1]ACUMULADO_Vsecano!E150</f>
        <v>0.377792863636365</v>
      </c>
      <c r="C132" s="99">
        <f>[1]ACUMULADO_Vsecano!E515</f>
        <v>0.23244907894736833</v>
      </c>
      <c r="D132" s="99">
        <f>[1]ACUMULADO_Vsecano!E880</f>
        <v>0.40957972121212016</v>
      </c>
      <c r="E132" s="99">
        <f>[1]ACUMULADO_Vsecano!E1246</f>
        <v>0.39686620967741892</v>
      </c>
      <c r="F132" s="94">
        <f>[1]ACUMULADO_Vsecano!E1611</f>
        <v>0.39330930666666597</v>
      </c>
      <c r="G132" s="94">
        <f>[1]ACUMULADO_Vsecano!E1976</f>
        <v>0.36353641891891908</v>
      </c>
      <c r="H132" s="94">
        <f>[1]ACUMULADO_Vsecano!E2341</f>
        <v>0.40086875</v>
      </c>
      <c r="I132" s="94">
        <f>[1]ACUMULADO_Vsecano!E2707</f>
        <v>0.29428823529411763</v>
      </c>
      <c r="J132" s="94">
        <f>[1]ACUMULADO_Vsecano!E3072</f>
        <v>0.44215892857142908</v>
      </c>
      <c r="K132" s="94">
        <f>[1]ACUMULADO_Vsecano!C3437</f>
        <v>0.38104878048780516</v>
      </c>
      <c r="L132" s="94">
        <f>[1]ACUMULADO_Vsecano!C3802</f>
        <v>0.43058828571428581</v>
      </c>
      <c r="M132" s="94">
        <f>[1]ACUMULADO_Vsecano!C4168</f>
        <v>0.39959080000000041</v>
      </c>
      <c r="N132" s="94">
        <f>[1]ACUMULADO_Vsecano!C4533</f>
        <v>0.35035150000000004</v>
      </c>
      <c r="O132" s="94">
        <f>[1]ACUMULADO_Vsecano!C4898</f>
        <v>0.39323766666666665</v>
      </c>
      <c r="P132" s="94">
        <f>[1]ACUMULADO_Vsecano!C5263</f>
        <v>0.38960700000000004</v>
      </c>
    </row>
    <row r="133" spans="1:16">
      <c r="A133" s="93">
        <v>35467</v>
      </c>
      <c r="B133" s="99">
        <f>[1]ACUMULADO_Vsecano!E151</f>
        <v>0.3784649212121225</v>
      </c>
      <c r="C133" s="99">
        <f>[1]ACUMULADO_Vsecano!E516</f>
        <v>0.23322455789473673</v>
      </c>
      <c r="D133" s="99">
        <f>[1]ACUMULADO_Vsecano!E881</f>
        <v>0.41105149090908988</v>
      </c>
      <c r="E133" s="99">
        <f>[1]ACUMULADO_Vsecano!E1247</f>
        <v>0.39885004516128997</v>
      </c>
      <c r="F133" s="94">
        <f>[1]ACUMULADO_Vsecano!E1612</f>
        <v>0.39642791999999916</v>
      </c>
      <c r="G133" s="94">
        <f>[1]ACUMULADO_Vsecano!E1977</f>
        <v>0.36638040540540556</v>
      </c>
      <c r="H133" s="94">
        <f>[1]ACUMULADO_Vsecano!E2342</f>
        <v>0.401725</v>
      </c>
      <c r="I133" s="94">
        <f>[1]ACUMULADO_Vsecano!E2708</f>
        <v>0.2960176470588235</v>
      </c>
      <c r="J133" s="94">
        <f>[1]ACUMULADO_Vsecano!E3073</f>
        <v>0.44360714285714337</v>
      </c>
      <c r="K133" s="94">
        <f>[1]ACUMULADO_Vsecano!C3438</f>
        <v>0.38458292682926859</v>
      </c>
      <c r="L133" s="94">
        <f>[1]ACUMULADO_Vsecano!C3803</f>
        <v>0.434645</v>
      </c>
      <c r="M133" s="94">
        <f>[1]ACUMULADO_Vsecano!C4169</f>
        <v>0.40162483333333376</v>
      </c>
      <c r="N133" s="94">
        <f>[1]ACUMULADO_Vsecano!C4534</f>
        <v>0.371174</v>
      </c>
      <c r="O133" s="94">
        <f>[1]ACUMULADO_Vsecano!C4899</f>
        <v>0.39118533333333333</v>
      </c>
      <c r="P133" s="94">
        <f>[1]ACUMULADO_Vsecano!C5264</f>
        <v>0.38692399999999999</v>
      </c>
    </row>
    <row r="134" spans="1:16">
      <c r="A134" s="93">
        <v>35468</v>
      </c>
      <c r="B134" s="99">
        <f>[1]ACUMULADO_Vsecano!E152</f>
        <v>0.37913697878788022</v>
      </c>
      <c r="C134" s="99">
        <f>[1]ACUMULADO_Vsecano!E517</f>
        <v>0.23400003684210513</v>
      </c>
      <c r="D134" s="99">
        <f>[1]ACUMULADO_Vsecano!E882</f>
        <v>0.41252326060605937</v>
      </c>
      <c r="E134" s="99">
        <f>[1]ACUMULADO_Vsecano!E1248</f>
        <v>0.40083388064516079</v>
      </c>
      <c r="F134" s="94">
        <f>[1]ACUMULADO_Vsecano!E1613</f>
        <v>0.39954653333333257</v>
      </c>
      <c r="G134" s="94">
        <f>[1]ACUMULADO_Vsecano!E1978</f>
        <v>0.36922439189189205</v>
      </c>
      <c r="H134" s="94">
        <f>[1]ACUMULADO_Vsecano!E2343</f>
        <v>0.40258125</v>
      </c>
      <c r="I134" s="94">
        <f>[1]ACUMULADO_Vsecano!E2709</f>
        <v>0.29774705882352936</v>
      </c>
      <c r="J134" s="94">
        <f>[1]ACUMULADO_Vsecano!E3074</f>
        <v>0.44505535714285765</v>
      </c>
      <c r="K134" s="94">
        <f>[1]ACUMULADO_Vsecano!C3439</f>
        <v>0.38811707317073202</v>
      </c>
      <c r="L134" s="94">
        <f>[1]ACUMULADO_Vsecano!C3804</f>
        <v>0.43227033333333331</v>
      </c>
      <c r="M134" s="94">
        <f>[1]ACUMULADO_Vsecano!C4170</f>
        <v>0.40365886666666712</v>
      </c>
      <c r="N134" s="94">
        <f>[1]ACUMULADO_Vsecano!C4535</f>
        <v>0.38518000000000002</v>
      </c>
      <c r="O134" s="94">
        <f>[1]ACUMULADO_Vsecano!C4900</f>
        <v>0.38913300000000001</v>
      </c>
      <c r="P134" s="94">
        <f>[1]ACUMULADO_Vsecano!C5265</f>
        <v>0.39220575000000002</v>
      </c>
    </row>
    <row r="135" spans="1:16">
      <c r="A135" s="93">
        <v>35469</v>
      </c>
      <c r="B135" s="99">
        <f>[1]ACUMULADO_Vsecano!E153</f>
        <v>0.37980903636363794</v>
      </c>
      <c r="C135" s="99">
        <f>[1]ACUMULADO_Vsecano!E518</f>
        <v>0.23477551578947353</v>
      </c>
      <c r="D135" s="99">
        <f>[1]ACUMULADO_Vsecano!E883</f>
        <v>0.41399503030302909</v>
      </c>
      <c r="E135" s="99">
        <f>[1]ACUMULADO_Vsecano!E1249</f>
        <v>0.40281771612903183</v>
      </c>
      <c r="F135" s="94">
        <f>[1]ACUMULADO_Vsecano!E1614</f>
        <v>0.40266514666666575</v>
      </c>
      <c r="G135" s="94">
        <f>[1]ACUMULADO_Vsecano!E1979</f>
        <v>0.37206837837837853</v>
      </c>
      <c r="H135" s="94">
        <f>[1]ACUMULADO_Vsecano!E2344</f>
        <v>0.4034375</v>
      </c>
      <c r="I135" s="94">
        <f>[1]ACUMULADO_Vsecano!E2710</f>
        <v>0.29947647058823523</v>
      </c>
      <c r="J135" s="94">
        <f>[1]ACUMULADO_Vsecano!E3075</f>
        <v>0.44650357142857194</v>
      </c>
      <c r="K135" s="94">
        <f>[1]ACUMULADO_Vsecano!C3440</f>
        <v>0.39165121951219545</v>
      </c>
      <c r="L135" s="94">
        <f>[1]ACUMULADO_Vsecano!C3805</f>
        <v>0.42989566666666662</v>
      </c>
      <c r="M135" s="94">
        <f>[1]ACUMULADO_Vsecano!C4171</f>
        <v>0.40569290000000047</v>
      </c>
      <c r="N135" s="94">
        <f>[1]ACUMULADO_Vsecano!C4536</f>
        <v>0.35297499999999998</v>
      </c>
      <c r="O135" s="94">
        <f>[1]ACUMULADO_Vsecano!C4901</f>
        <v>0.3895324</v>
      </c>
      <c r="P135" s="94">
        <f>[1]ACUMULADO_Vsecano!C5266</f>
        <v>0.39748749999999999</v>
      </c>
    </row>
    <row r="136" spans="1:16">
      <c r="A136" s="93">
        <v>35470</v>
      </c>
      <c r="B136" s="99">
        <f>[1]ACUMULADO_Vsecano!E154</f>
        <v>0.38048109393939566</v>
      </c>
      <c r="C136" s="99">
        <f>[1]ACUMULADO_Vsecano!E519</f>
        <v>0.23555099473684193</v>
      </c>
      <c r="D136" s="99">
        <f>[1]ACUMULADO_Vsecano!E884</f>
        <v>0.41546679999999991</v>
      </c>
      <c r="E136" s="99">
        <f>[1]ACUMULADO_Vsecano!E1250</f>
        <v>0.40480155161290288</v>
      </c>
      <c r="F136" s="94">
        <f>[1]ACUMULADO_Vsecano!E1615</f>
        <v>0.40578375999999916</v>
      </c>
      <c r="G136" s="94">
        <f>[1]ACUMULADO_Vsecano!E1980</f>
        <v>0.37491236486486501</v>
      </c>
      <c r="H136" s="94">
        <f>[1]ACUMULADO_Vsecano!E2345</f>
        <v>0.40429375000000001</v>
      </c>
      <c r="I136" s="94">
        <f>[1]ACUMULADO_Vsecano!E2711</f>
        <v>0.3012058823529411</v>
      </c>
      <c r="J136" s="94">
        <f>[1]ACUMULADO_Vsecano!E3076</f>
        <v>0.44795178571428623</v>
      </c>
      <c r="K136" s="94">
        <f>[1]ACUMULADO_Vsecano!C3441</f>
        <v>0.39518536585365888</v>
      </c>
      <c r="L136" s="94">
        <f>[1]ACUMULADO_Vsecano!C3806</f>
        <v>0.42752099999999998</v>
      </c>
      <c r="M136" s="94">
        <f>[1]ACUMULADO_Vsecano!C4172</f>
        <v>0.40772693333333382</v>
      </c>
      <c r="N136" s="94">
        <f>[1]ACUMULADO_Vsecano!C4537</f>
        <v>0.37284299999999998</v>
      </c>
      <c r="O136" s="94">
        <f>[1]ACUMULADO_Vsecano!C4902</f>
        <v>0.3899318</v>
      </c>
      <c r="P136" s="94">
        <f>[1]ACUMULADO_Vsecano!C5267</f>
        <v>0.40276924999999997</v>
      </c>
    </row>
    <row r="137" spans="1:16">
      <c r="A137" s="93">
        <v>35471</v>
      </c>
      <c r="B137" s="99">
        <f>[1]ACUMULADO_Vsecano!E155</f>
        <v>0.38115315151515317</v>
      </c>
      <c r="C137" s="99">
        <f>[1]ACUMULADO_Vsecano!E520</f>
        <v>0.23632647368421011</v>
      </c>
      <c r="D137" s="99">
        <f>[1]ACUMULADO_Vsecano!E885</f>
        <v>0.41473930526315783</v>
      </c>
      <c r="E137" s="99">
        <f>[1]ACUMULADO_Vsecano!E1251</f>
        <v>0.4067853870967737</v>
      </c>
      <c r="F137" s="94">
        <f>[1]ACUMULADO_Vsecano!E1616</f>
        <v>0.40890237333333235</v>
      </c>
      <c r="G137" s="94">
        <f>[1]ACUMULADO_Vsecano!E1981</f>
        <v>0.37775635135135149</v>
      </c>
      <c r="H137" s="94">
        <f>[1]ACUMULADO_Vsecano!E2346</f>
        <v>0.40515000000000001</v>
      </c>
      <c r="I137" s="94">
        <f>[1]ACUMULADO_Vsecano!E2712</f>
        <v>0.30293529411764697</v>
      </c>
      <c r="J137" s="94">
        <f>[1]ACUMULADO_Vsecano!E3077</f>
        <v>0.39940000000000003</v>
      </c>
      <c r="K137" s="94">
        <f>[1]ACUMULADO_Vsecano!C3442</f>
        <v>0.39871951219512231</v>
      </c>
      <c r="L137" s="94">
        <f>[1]ACUMULADO_Vsecano!C3807</f>
        <v>0.42983422222222223</v>
      </c>
      <c r="M137" s="94">
        <f>[1]ACUMULADO_Vsecano!C4173</f>
        <v>0.40976096666666717</v>
      </c>
      <c r="N137" s="94">
        <f>[1]ACUMULADO_Vsecano!C4538</f>
        <v>0.39271099999999998</v>
      </c>
      <c r="O137" s="94">
        <f>[1]ACUMULADO_Vsecano!C4903</f>
        <v>0.39033119999999999</v>
      </c>
      <c r="P137" s="94">
        <f>[1]ACUMULADO_Vsecano!C5268</f>
        <v>0.408051</v>
      </c>
    </row>
    <row r="138" spans="1:16">
      <c r="A138" s="93">
        <v>35472</v>
      </c>
      <c r="B138" s="99">
        <f>[1]ACUMULADO_Vsecano!E156</f>
        <v>0.38182520909091089</v>
      </c>
      <c r="C138" s="99">
        <f>[1]ACUMULADO_Vsecano!E521</f>
        <v>0.23710195263157852</v>
      </c>
      <c r="D138" s="99">
        <f>[1]ACUMULADO_Vsecano!E886</f>
        <v>0.41401181052631575</v>
      </c>
      <c r="E138" s="99">
        <f>[1]ACUMULADO_Vsecano!E1252</f>
        <v>0.40876922258064474</v>
      </c>
      <c r="F138" s="94">
        <f>[1]ACUMULADO_Vsecano!E1617</f>
        <v>0.41202098666666576</v>
      </c>
      <c r="G138" s="94">
        <f>[1]ACUMULADO_Vsecano!E1982</f>
        <v>0.38060033783783798</v>
      </c>
      <c r="H138" s="94">
        <f>[1]ACUMULADO_Vsecano!E2347</f>
        <v>0.40600625000000001</v>
      </c>
      <c r="I138" s="94">
        <f>[1]ACUMULADO_Vsecano!E2713</f>
        <v>0.30466470588235284</v>
      </c>
      <c r="J138" s="94">
        <f>[1]ACUMULADO_Vsecano!E3078</f>
        <v>0.40132727272727275</v>
      </c>
      <c r="K138" s="94">
        <f>[1]ACUMULADO_Vsecano!C3443</f>
        <v>0.40225365853658573</v>
      </c>
      <c r="L138" s="94">
        <f>[1]ACUMULADO_Vsecano!C3808</f>
        <v>0.43214744444444447</v>
      </c>
      <c r="M138" s="94">
        <f>[1]ACUMULADO_Vsecano!C4174</f>
        <v>0.41179500000000002</v>
      </c>
      <c r="N138" s="94">
        <f>[1]ACUMULADO_Vsecano!C4539</f>
        <v>0.41257899999999997</v>
      </c>
      <c r="O138" s="94">
        <f>[1]ACUMULADO_Vsecano!C4904</f>
        <v>0.39073059999999998</v>
      </c>
      <c r="P138" s="94">
        <f>[1]ACUMULADO_Vsecano!C5269</f>
        <v>0.39648499999999998</v>
      </c>
    </row>
    <row r="139" spans="1:16">
      <c r="A139" s="93">
        <v>35473</v>
      </c>
      <c r="B139" s="99">
        <f>[1]ACUMULADO_Vsecano!E157</f>
        <v>0.38249726666666861</v>
      </c>
      <c r="C139" s="99">
        <f>[1]ACUMULADO_Vsecano!E522</f>
        <v>0.23787743157894692</v>
      </c>
      <c r="D139" s="99">
        <f>[1]ACUMULADO_Vsecano!E887</f>
        <v>0.41328431578947367</v>
      </c>
      <c r="E139" s="99">
        <f>[1]ACUMULADO_Vsecano!E1253</f>
        <v>0.41075305806451579</v>
      </c>
      <c r="F139" s="94">
        <f>[1]ACUMULADO_Vsecano!E1618</f>
        <v>0.41513960000000005</v>
      </c>
      <c r="G139" s="94">
        <f>[1]ACUMULADO_Vsecano!E1983</f>
        <v>0.38344432432432446</v>
      </c>
      <c r="H139" s="94">
        <f>[1]ACUMULADO_Vsecano!E2348</f>
        <v>0.40686250000000002</v>
      </c>
      <c r="I139" s="94">
        <f>[1]ACUMULADO_Vsecano!E2714</f>
        <v>0.30639411764705871</v>
      </c>
      <c r="J139" s="94">
        <f>[1]ACUMULADO_Vsecano!E3079</f>
        <v>0.40325454545454548</v>
      </c>
      <c r="K139" s="94">
        <f>[1]ACUMULADO_Vsecano!C3444</f>
        <v>0.40578780487804916</v>
      </c>
      <c r="L139" s="94">
        <f>[1]ACUMULADO_Vsecano!C3809</f>
        <v>0.43446066666666672</v>
      </c>
      <c r="M139" s="94">
        <f>[1]ACUMULADO_Vsecano!C4175</f>
        <v>0.40668800000000005</v>
      </c>
      <c r="N139" s="94">
        <f>[1]ACUMULADO_Vsecano!C4540</f>
        <v>0.4132662857142857</v>
      </c>
      <c r="O139" s="94">
        <f>[1]ACUMULADO_Vsecano!C4905</f>
        <v>0.39112999999999998</v>
      </c>
      <c r="P139" s="94">
        <f>[1]ACUMULADO_Vsecano!C5270</f>
        <v>0.38789649999999998</v>
      </c>
    </row>
    <row r="140" spans="1:16">
      <c r="A140" s="93">
        <v>35474</v>
      </c>
      <c r="B140" s="99">
        <f>[1]ACUMULADO_Vsecano!E158</f>
        <v>0.38316932424242633</v>
      </c>
      <c r="C140" s="99">
        <f>[1]ACUMULADO_Vsecano!E523</f>
        <v>0.23865291052631532</v>
      </c>
      <c r="D140" s="99">
        <f>[1]ACUMULADO_Vsecano!E888</f>
        <v>0.41255682105263136</v>
      </c>
      <c r="E140" s="99">
        <f>[1]ACUMULADO_Vsecano!E1254</f>
        <v>0.41273689354838661</v>
      </c>
      <c r="F140" s="94">
        <f>[1]ACUMULADO_Vsecano!E1619</f>
        <v>0.41689133684210522</v>
      </c>
      <c r="G140" s="94">
        <f>[1]ACUMULADO_Vsecano!E1984</f>
        <v>0.38628831081081094</v>
      </c>
      <c r="H140" s="94">
        <f>[1]ACUMULADO_Vsecano!E2349</f>
        <v>0.40771875000000002</v>
      </c>
      <c r="I140" s="94">
        <f>[1]ACUMULADO_Vsecano!E2715</f>
        <v>0.30812352941176457</v>
      </c>
      <c r="J140" s="94">
        <f>[1]ACUMULADO_Vsecano!E3080</f>
        <v>0.4051818181818182</v>
      </c>
      <c r="K140" s="94">
        <f>[1]ACUMULADO_Vsecano!C3445</f>
        <v>0.40932195121951259</v>
      </c>
      <c r="L140" s="94">
        <f>[1]ACUMULADO_Vsecano!C3810</f>
        <v>0.43677388888888896</v>
      </c>
      <c r="M140" s="94">
        <f>[1]ACUMULADO_Vsecano!C4176</f>
        <v>0.40158100000000002</v>
      </c>
      <c r="N140" s="94">
        <f>[1]ACUMULADO_Vsecano!C4541</f>
        <v>0.41395357142857142</v>
      </c>
      <c r="O140" s="94">
        <f>[1]ACUMULADO_Vsecano!C4906</f>
        <v>0.39628509090909086</v>
      </c>
      <c r="P140" s="94">
        <f>[1]ACUMULADO_Vsecano!C5271</f>
        <v>0.37930799999999998</v>
      </c>
    </row>
    <row r="141" spans="1:16">
      <c r="A141" s="93">
        <v>35475</v>
      </c>
      <c r="B141" s="99">
        <f>[1]ACUMULADO_Vsecano!E159</f>
        <v>0.38384138181818384</v>
      </c>
      <c r="C141" s="99">
        <f>[1]ACUMULADO_Vsecano!E524</f>
        <v>0.23942838947368372</v>
      </c>
      <c r="D141" s="99">
        <f>[1]ACUMULADO_Vsecano!E889</f>
        <v>0.41182932631578928</v>
      </c>
      <c r="E141" s="99">
        <f>[1]ACUMULADO_Vsecano!E1255</f>
        <v>0.41472072903225765</v>
      </c>
      <c r="F141" s="94">
        <f>[1]ACUMULADO_Vsecano!E1620</f>
        <v>0.41864307368421039</v>
      </c>
      <c r="G141" s="94">
        <f>[1]ACUMULADO_Vsecano!E1985</f>
        <v>0.38913229729729742</v>
      </c>
      <c r="H141" s="94">
        <f>[1]ACUMULADO_Vsecano!E2350</f>
        <v>0.40857500000000002</v>
      </c>
      <c r="I141" s="94">
        <f>[1]ACUMULADO_Vsecano!E2716</f>
        <v>0.30985294117647044</v>
      </c>
      <c r="J141" s="94">
        <f>[1]ACUMULADO_Vsecano!E3081</f>
        <v>0.40710909090909092</v>
      </c>
      <c r="K141" s="94">
        <f>[1]ACUMULADO_Vsecano!C3446</f>
        <v>0.41285609756097602</v>
      </c>
      <c r="L141" s="94">
        <f>[1]ACUMULADO_Vsecano!C3811</f>
        <v>0.43908711111111121</v>
      </c>
      <c r="M141" s="94">
        <f>[1]ACUMULADO_Vsecano!C4177</f>
        <v>0.4046806</v>
      </c>
      <c r="N141" s="94">
        <f>[1]ACUMULADO_Vsecano!C4542</f>
        <v>0.41464085714285714</v>
      </c>
      <c r="O141" s="94">
        <f>[1]ACUMULADO_Vsecano!C4907</f>
        <v>0.40144018181818175</v>
      </c>
      <c r="P141" s="94">
        <f>[1]ACUMULADO_Vsecano!C5272</f>
        <v>0.38489119999999999</v>
      </c>
    </row>
    <row r="142" spans="1:16">
      <c r="A142" s="93">
        <v>35476</v>
      </c>
      <c r="B142" s="99">
        <f>[1]ACUMULADO_Vsecano!E160</f>
        <v>0.38451343939394156</v>
      </c>
      <c r="C142" s="99">
        <f>[1]ACUMULADO_Vsecano!E525</f>
        <v>0.2402038684210519</v>
      </c>
      <c r="D142" s="99">
        <f>[1]ACUMULADO_Vsecano!E890</f>
        <v>0.4111018315789472</v>
      </c>
      <c r="E142" s="99">
        <f>[1]ACUMULADO_Vsecano!E1256</f>
        <v>0.41670456451612869</v>
      </c>
      <c r="F142" s="94">
        <f>[1]ACUMULADO_Vsecano!E1621</f>
        <v>0.42039481052631555</v>
      </c>
      <c r="G142" s="94">
        <f>[1]ACUMULADO_Vsecano!E1986</f>
        <v>0.39197628378378391</v>
      </c>
      <c r="H142" s="94">
        <f>[1]ACUMULADO_Vsecano!E2351</f>
        <v>0.40943125000000002</v>
      </c>
      <c r="I142" s="94">
        <f>[1]ACUMULADO_Vsecano!E2717</f>
        <v>0.31158235294117631</v>
      </c>
      <c r="J142" s="94">
        <f>[1]ACUMULADO_Vsecano!E3082</f>
        <v>0.40903636363636364</v>
      </c>
      <c r="K142" s="94">
        <f>[1]ACUMULADO_Vsecano!C3447</f>
        <v>0.41639024390243945</v>
      </c>
      <c r="L142" s="94">
        <f>[1]ACUMULADO_Vsecano!C3812</f>
        <v>0.44140033333333345</v>
      </c>
      <c r="M142" s="94">
        <f>[1]ACUMULADO_Vsecano!C4178</f>
        <v>0.40778019999999998</v>
      </c>
      <c r="N142" s="94">
        <f>[1]ACUMULADO_Vsecano!C4543</f>
        <v>0.41532814285714287</v>
      </c>
      <c r="O142" s="94">
        <f>[1]ACUMULADO_Vsecano!C4908</f>
        <v>0.40659527272727264</v>
      </c>
      <c r="P142" s="94">
        <f>[1]ACUMULADO_Vsecano!C5273</f>
        <v>0.3904744</v>
      </c>
    </row>
    <row r="143" spans="1:16">
      <c r="A143" s="93">
        <v>35477</v>
      </c>
      <c r="B143" s="99">
        <f>[1]ACUMULADO_Vsecano!E161</f>
        <v>0.38518549696969928</v>
      </c>
      <c r="C143" s="99">
        <f>[1]ACUMULADO_Vsecano!E526</f>
        <v>0.2409793473684203</v>
      </c>
      <c r="D143" s="99">
        <f>[1]ACUMULADO_Vsecano!E891</f>
        <v>0.41037433684210511</v>
      </c>
      <c r="E143" s="99">
        <f>[1]ACUMULADO_Vsecano!E1257</f>
        <v>0.41868839999999996</v>
      </c>
      <c r="F143" s="94">
        <f>[1]ACUMULADO_Vsecano!E1622</f>
        <v>0.42214654736842072</v>
      </c>
      <c r="G143" s="94">
        <f>[1]ACUMULADO_Vsecano!E1987</f>
        <v>0.39482027027027039</v>
      </c>
      <c r="H143" s="94">
        <f>[1]ACUMULADO_Vsecano!E2352</f>
        <v>0.41028750000000003</v>
      </c>
      <c r="I143" s="94">
        <f>[1]ACUMULADO_Vsecano!E2718</f>
        <v>0.31331176470588218</v>
      </c>
      <c r="J143" s="94">
        <f>[1]ACUMULADO_Vsecano!E3083</f>
        <v>0.41096363636363636</v>
      </c>
      <c r="K143" s="94">
        <f>[1]ACUMULADO_Vsecano!C3448</f>
        <v>0.41992439024390288</v>
      </c>
      <c r="L143" s="94">
        <f>[1]ACUMULADO_Vsecano!C3813</f>
        <v>0.44371355555555569</v>
      </c>
      <c r="M143" s="94">
        <f>[1]ACUMULADO_Vsecano!C4179</f>
        <v>0.41087979999999996</v>
      </c>
      <c r="N143" s="94">
        <f>[1]ACUMULADO_Vsecano!C4544</f>
        <v>0.41601542857142859</v>
      </c>
      <c r="O143" s="94">
        <f>[1]ACUMULADO_Vsecano!C4909</f>
        <v>0.41175036363636353</v>
      </c>
      <c r="P143" s="94">
        <f>[1]ACUMULADO_Vsecano!C5274</f>
        <v>0.39605760000000001</v>
      </c>
    </row>
    <row r="144" spans="1:16">
      <c r="A144" s="93">
        <v>35478</v>
      </c>
      <c r="B144" s="99">
        <f>[1]ACUMULADO_Vsecano!E162</f>
        <v>0.38585755454545678</v>
      </c>
      <c r="C144" s="99">
        <f>[1]ACUMULADO_Vsecano!E527</f>
        <v>0.24175482631578871</v>
      </c>
      <c r="D144" s="99">
        <f>[1]ACUMULADO_Vsecano!E892</f>
        <v>0.40964684210526303</v>
      </c>
      <c r="E144" s="99">
        <f>[1]ACUMULADO_Vsecano!E1258</f>
        <v>0.41399946666666665</v>
      </c>
      <c r="F144" s="94">
        <f>[1]ACUMULADO_Vsecano!E1623</f>
        <v>0.42389828421052589</v>
      </c>
      <c r="G144" s="94">
        <f>[1]ACUMULADO_Vsecano!E1988</f>
        <v>0.39766425675675687</v>
      </c>
      <c r="H144" s="94">
        <f>[1]ACUMULADO_Vsecano!E2353</f>
        <v>0.41114375000000003</v>
      </c>
      <c r="I144" s="94">
        <f>[1]ACUMULADO_Vsecano!E2719</f>
        <v>0.31504117647058805</v>
      </c>
      <c r="J144" s="94">
        <f>[1]ACUMULADO_Vsecano!E3084</f>
        <v>0.41289090909090909</v>
      </c>
      <c r="K144" s="94">
        <f>[1]ACUMULADO_Vsecano!C3449</f>
        <v>0.42345853658536631</v>
      </c>
      <c r="L144" s="94">
        <f>[1]ACUMULADO_Vsecano!C3814</f>
        <v>0.44602677777777794</v>
      </c>
      <c r="M144" s="94">
        <f>[1]ACUMULADO_Vsecano!C4180</f>
        <v>0.41397939999999994</v>
      </c>
      <c r="N144" s="94">
        <f>[1]ACUMULADO_Vsecano!C4545</f>
        <v>0.41670271428571432</v>
      </c>
      <c r="O144" s="94">
        <f>[1]ACUMULADO_Vsecano!C4910</f>
        <v>0.41690545454545441</v>
      </c>
      <c r="P144" s="94">
        <f>[1]ACUMULADO_Vsecano!C5275</f>
        <v>0.40164080000000002</v>
      </c>
    </row>
    <row r="145" spans="1:16">
      <c r="A145" s="93">
        <v>35479</v>
      </c>
      <c r="B145" s="99">
        <f>[1]ACUMULADO_Vsecano!E163</f>
        <v>0.38652961212121451</v>
      </c>
      <c r="C145" s="99">
        <f>[1]ACUMULADO_Vsecano!E528</f>
        <v>0.24253030526315711</v>
      </c>
      <c r="D145" s="99">
        <f>[1]ACUMULADO_Vsecano!E893</f>
        <v>0.40891934736842095</v>
      </c>
      <c r="E145" s="99">
        <f>[1]ACUMULADO_Vsecano!E1259</f>
        <v>0.40931053333333334</v>
      </c>
      <c r="F145" s="94">
        <f>[1]ACUMULADO_Vsecano!E1624</f>
        <v>0.42565002105263106</v>
      </c>
      <c r="G145" s="94">
        <f>[1]ACUMULADO_Vsecano!E1989</f>
        <v>0.40050824324324336</v>
      </c>
      <c r="H145" s="94">
        <f>[1]ACUMULADO_Vsecano!E2354</f>
        <v>0.41200000000000003</v>
      </c>
      <c r="I145" s="94">
        <f>[1]ACUMULADO_Vsecano!E2720</f>
        <v>0.31677058823529392</v>
      </c>
      <c r="J145" s="94">
        <f>[1]ACUMULADO_Vsecano!E3085</f>
        <v>0.41481818181818181</v>
      </c>
      <c r="K145" s="94">
        <f>[1]ACUMULADO_Vsecano!C3450</f>
        <v>0.42699268292682974</v>
      </c>
      <c r="L145" s="94">
        <f>[1]ACUMULADO_Vsecano!C3815</f>
        <v>0.44834000000000018</v>
      </c>
      <c r="M145" s="94">
        <f>[1]ACUMULADO_Vsecano!C4181</f>
        <v>0.41707899999999998</v>
      </c>
      <c r="N145" s="94">
        <f>[1]ACUMULADO_Vsecano!C4546</f>
        <v>0.41738999999999998</v>
      </c>
      <c r="O145" s="94">
        <f>[1]ACUMULADO_Vsecano!C4911</f>
        <v>0.4220605454545453</v>
      </c>
      <c r="P145" s="94">
        <f>[1]ACUMULADO_Vsecano!C5276</f>
        <v>0.40722399999999997</v>
      </c>
    </row>
    <row r="146" spans="1:16">
      <c r="A146" s="93">
        <v>35480</v>
      </c>
      <c r="B146" s="99">
        <f>[1]ACUMULADO_Vsecano!E164</f>
        <v>0.38720166969697223</v>
      </c>
      <c r="C146" s="99">
        <f>[1]ACUMULADO_Vsecano!E529</f>
        <v>0.24330578421052551</v>
      </c>
      <c r="D146" s="99">
        <f>[1]ACUMULADO_Vsecano!E894</f>
        <v>0.40819185263157864</v>
      </c>
      <c r="E146" s="99">
        <f>[1]ACUMULADO_Vsecano!E1260</f>
        <v>0.40462160000000003</v>
      </c>
      <c r="F146" s="94">
        <f>[1]ACUMULADO_Vsecano!E1625</f>
        <v>0.42740175789473622</v>
      </c>
      <c r="G146" s="94">
        <f>[1]ACUMULADO_Vsecano!E1990</f>
        <v>0.40335222972972984</v>
      </c>
      <c r="H146" s="94">
        <f>[1]ACUMULADO_Vsecano!E2355</f>
        <v>0.41105000000000003</v>
      </c>
      <c r="I146" s="94">
        <f>[1]ACUMULADO_Vsecano!E2721</f>
        <v>0.31850000000000001</v>
      </c>
      <c r="J146" s="94">
        <f>[1]ACUMULADO_Vsecano!E3086</f>
        <v>0.41674545454545453</v>
      </c>
      <c r="K146" s="94">
        <f>[1]ACUMULADO_Vsecano!C3451</f>
        <v>0.43052682926829317</v>
      </c>
      <c r="L146" s="94">
        <f>[1]ACUMULADO_Vsecano!C3816</f>
        <v>0.45065322222222243</v>
      </c>
      <c r="M146" s="94">
        <f>[1]ACUMULADO_Vsecano!C4182</f>
        <v>0.42974219999999996</v>
      </c>
      <c r="N146" s="94">
        <f>[1]ACUMULADO_Vsecano!C4547</f>
        <v>0.41476049999999998</v>
      </c>
      <c r="O146" s="94">
        <f>[1]ACUMULADO_Vsecano!C4912</f>
        <v>0.42721563636363619</v>
      </c>
      <c r="P146" s="94">
        <f>[1]ACUMULADO_Vsecano!C5277</f>
        <v>0.412742</v>
      </c>
    </row>
    <row r="147" spans="1:16">
      <c r="A147" s="93">
        <v>35481</v>
      </c>
      <c r="B147" s="99">
        <f>[1]ACUMULADO_Vsecano!E165</f>
        <v>0.38787372727272995</v>
      </c>
      <c r="C147" s="99">
        <f>[1]ACUMULADO_Vsecano!E530</f>
        <v>0.24408126315789369</v>
      </c>
      <c r="D147" s="99">
        <f>[1]ACUMULADO_Vsecano!E895</f>
        <v>0.40746435789473656</v>
      </c>
      <c r="E147" s="99">
        <f>[1]ACUMULADO_Vsecano!E1261</f>
        <v>0.39993266666666649</v>
      </c>
      <c r="F147" s="94">
        <f>[1]ACUMULADO_Vsecano!E1626</f>
        <v>0.42915349473684139</v>
      </c>
      <c r="G147" s="94">
        <f>[1]ACUMULADO_Vsecano!E1991</f>
        <v>0.40619621621621632</v>
      </c>
      <c r="H147" s="94">
        <f>[1]ACUMULADO_Vsecano!E2356</f>
        <v>0.41010000000000002</v>
      </c>
      <c r="I147" s="94">
        <f>[1]ACUMULADO_Vsecano!E2722</f>
        <v>0.31891153846153847</v>
      </c>
      <c r="J147" s="94">
        <f>[1]ACUMULADO_Vsecano!E3087</f>
        <v>0.41867272727272725</v>
      </c>
      <c r="K147" s="94">
        <f>[1]ACUMULADO_Vsecano!C3452</f>
        <v>0.43406097560975659</v>
      </c>
      <c r="L147" s="94">
        <f>[1]ACUMULADO_Vsecano!C3817</f>
        <v>0.45296644444444467</v>
      </c>
      <c r="M147" s="94">
        <f>[1]ACUMULADO_Vsecano!C4183</f>
        <v>0.44240539999999995</v>
      </c>
      <c r="N147" s="94">
        <f>[1]ACUMULADO_Vsecano!C4548</f>
        <v>0.41213100000000003</v>
      </c>
      <c r="O147" s="94">
        <f>[1]ACUMULADO_Vsecano!C4913</f>
        <v>0.43237072727272707</v>
      </c>
      <c r="P147" s="94">
        <f>[1]ACUMULADO_Vsecano!C5278</f>
        <v>0.43009225000000001</v>
      </c>
    </row>
    <row r="148" spans="1:16">
      <c r="A148" s="93">
        <v>35482</v>
      </c>
      <c r="B148" s="99">
        <f>[1]ACUMULADO_Vsecano!E166</f>
        <v>0.38854578484848745</v>
      </c>
      <c r="C148" s="99">
        <f>[1]ACUMULADO_Vsecano!E531</f>
        <v>0.24485674210526209</v>
      </c>
      <c r="D148" s="99">
        <f>[1]ACUMULADO_Vsecano!E896</f>
        <v>0.40673686315789448</v>
      </c>
      <c r="E148" s="99">
        <f>[1]ACUMULADO_Vsecano!E1262</f>
        <v>0.39524373333333318</v>
      </c>
      <c r="F148" s="94">
        <f>[1]ACUMULADO_Vsecano!E1627</f>
        <v>0.43090523157894656</v>
      </c>
      <c r="G148" s="94">
        <f>[1]ACUMULADO_Vsecano!E1992</f>
        <v>0.4090402027027028</v>
      </c>
      <c r="H148" s="94">
        <f>[1]ACUMULADO_Vsecano!E2357</f>
        <v>0.40915000000000001</v>
      </c>
      <c r="I148" s="94">
        <f>[1]ACUMULADO_Vsecano!E2723</f>
        <v>0.31891153846153847</v>
      </c>
      <c r="J148" s="94">
        <f>[1]ACUMULADO_Vsecano!E3088</f>
        <v>0.42060000000000003</v>
      </c>
      <c r="K148" s="94">
        <f>[1]ACUMULADO_Vsecano!C3453</f>
        <v>0.43759512195122002</v>
      </c>
      <c r="L148" s="94">
        <f>[1]ACUMULADO_Vsecano!C3818</f>
        <v>0.45527966666666692</v>
      </c>
      <c r="M148" s="94">
        <f>[1]ACUMULADO_Vsecano!C4184</f>
        <v>0.45506859999999993</v>
      </c>
      <c r="N148" s="94">
        <f>[1]ACUMULADO_Vsecano!C4549</f>
        <v>0.41437449999999998</v>
      </c>
      <c r="O148" s="94">
        <f>[1]ACUMULADO_Vsecano!C4914</f>
        <v>0.43752581818181796</v>
      </c>
      <c r="P148" s="94">
        <f>[1]ACUMULADO_Vsecano!C5279</f>
        <v>0.44744250000000002</v>
      </c>
    </row>
    <row r="149" spans="1:16">
      <c r="A149" s="93">
        <v>35483</v>
      </c>
      <c r="B149" s="99">
        <f>[1]ACUMULADO_Vsecano!E167</f>
        <v>0.38921784242424518</v>
      </c>
      <c r="C149" s="99">
        <f>[1]ACUMULADO_Vsecano!E532</f>
        <v>0.24563222105263049</v>
      </c>
      <c r="D149" s="99">
        <f>[1]ACUMULADO_Vsecano!E897</f>
        <v>0.4060093684210524</v>
      </c>
      <c r="E149" s="99">
        <f>[1]ACUMULADO_Vsecano!E1263</f>
        <v>0.39055479999999987</v>
      </c>
      <c r="F149" s="94">
        <f>[1]ACUMULADO_Vsecano!E1628</f>
        <v>0.43265696842105172</v>
      </c>
      <c r="G149" s="94">
        <f>[1]ACUMULADO_Vsecano!E1993</f>
        <v>0.41188418918918929</v>
      </c>
      <c r="H149" s="94">
        <f>[1]ACUMULADO_Vsecano!E2358</f>
        <v>0.40820000000000001</v>
      </c>
      <c r="I149" s="94">
        <f>[1]ACUMULADO_Vsecano!E2724</f>
        <v>0.31891153846153847</v>
      </c>
      <c r="J149" s="94">
        <f>[1]ACUMULADO_Vsecano!E3089</f>
        <v>0.42562857142857147</v>
      </c>
      <c r="K149" s="94">
        <f>[1]ACUMULADO_Vsecano!C3454</f>
        <v>0.44112926829268345</v>
      </c>
      <c r="L149" s="94">
        <f>[1]ACUMULADO_Vsecano!C3819</f>
        <v>0.45759288888888916</v>
      </c>
      <c r="M149" s="94">
        <f>[1]ACUMULADO_Vsecano!C4185</f>
        <v>0.46773179999999992</v>
      </c>
      <c r="N149" s="94">
        <f>[1]ACUMULADO_Vsecano!C4550</f>
        <v>0.41661799999999999</v>
      </c>
      <c r="O149" s="94">
        <f>[1]ACUMULADO_Vsecano!C4915</f>
        <v>0.44268090909090885</v>
      </c>
      <c r="P149" s="94">
        <f>[1]ACUMULADO_Vsecano!C5280</f>
        <v>0.46479275000000003</v>
      </c>
    </row>
    <row r="150" spans="1:16">
      <c r="A150" s="93">
        <v>35484</v>
      </c>
      <c r="B150" s="99">
        <f>[1]ACUMULADO_Vsecano!E168</f>
        <v>0.38988989999999979</v>
      </c>
      <c r="C150" s="99">
        <f>[1]ACUMULADO_Vsecano!E533</f>
        <v>0.24640770000000001</v>
      </c>
      <c r="D150" s="99">
        <f>[1]ACUMULADO_Vsecano!E898</f>
        <v>0.40528187368421031</v>
      </c>
      <c r="E150" s="99">
        <f>[1]ACUMULADO_Vsecano!E1264</f>
        <v>0.39194904736842084</v>
      </c>
      <c r="F150" s="94">
        <f>[1]ACUMULADO_Vsecano!E1629</f>
        <v>0.43440870526315689</v>
      </c>
      <c r="G150" s="94">
        <f>[1]ACUMULADO_Vsecano!E1994</f>
        <v>0.41472817567567577</v>
      </c>
      <c r="H150" s="94">
        <f>[1]ACUMULADO_Vsecano!E2359</f>
        <v>0.40725</v>
      </c>
      <c r="I150" s="94">
        <f>[1]ACUMULADO_Vsecano!E2725</f>
        <v>0.31891153846153847</v>
      </c>
      <c r="J150" s="94">
        <f>[1]ACUMULADO_Vsecano!E3090</f>
        <v>0.4306571428571429</v>
      </c>
      <c r="K150" s="94">
        <f>[1]ACUMULADO_Vsecano!C3455</f>
        <v>0.44466341463414688</v>
      </c>
      <c r="L150" s="94">
        <f>[1]ACUMULADO_Vsecano!C3820</f>
        <v>0.4599061111111114</v>
      </c>
      <c r="M150" s="94">
        <f>[1]ACUMULADO_Vsecano!C4186</f>
        <v>0.48039500000000002</v>
      </c>
      <c r="N150" s="94">
        <f>[1]ACUMULADO_Vsecano!C4551</f>
        <v>0.42222300000000001</v>
      </c>
      <c r="O150" s="94">
        <f>[1]ACUMULADO_Vsecano!C4916</f>
        <v>0.44783600000000001</v>
      </c>
      <c r="P150" s="94">
        <f>[1]ACUMULADO_Vsecano!C5281</f>
        <v>0.48214299999999999</v>
      </c>
    </row>
    <row r="151" spans="1:16">
      <c r="A151" s="93">
        <v>35485</v>
      </c>
      <c r="B151" s="99">
        <f>[1]ACUMULADO_Vsecano!E169</f>
        <v>0.39052363500000009</v>
      </c>
      <c r="C151" s="99">
        <f>[1]ACUMULADO_Vsecano!E534</f>
        <v>0.24848486470588238</v>
      </c>
      <c r="D151" s="99">
        <f>[1]ACUMULADO_Vsecano!E899</f>
        <v>0.40455437894736823</v>
      </c>
      <c r="E151" s="99">
        <f>[1]ACUMULADO_Vsecano!E1265</f>
        <v>0.39334329473684182</v>
      </c>
      <c r="F151" s="94">
        <f>[1]ACUMULADO_Vsecano!E1630</f>
        <v>0.43616044210526206</v>
      </c>
      <c r="G151" s="94">
        <f>[1]ACUMULADO_Vsecano!E1995</f>
        <v>0.41757216216216225</v>
      </c>
      <c r="H151" s="94">
        <f>[1]ACUMULADO_Vsecano!E2360</f>
        <v>0.40629999999999999</v>
      </c>
      <c r="I151" s="94">
        <f>[1]ACUMULADO_Vsecano!E2726</f>
        <v>0.31891153846153847</v>
      </c>
      <c r="J151" s="94">
        <f>[1]ACUMULADO_Vsecano!E3091</f>
        <v>0.43568571428571434</v>
      </c>
      <c r="K151" s="94">
        <f>[1]ACUMULADO_Vsecano!C3456</f>
        <v>0.44819756097561031</v>
      </c>
      <c r="L151" s="94">
        <f>[1]ACUMULADO_Vsecano!C3821</f>
        <v>0.46221933333333365</v>
      </c>
      <c r="M151" s="94">
        <f>[1]ACUMULADO_Vsecano!C4187</f>
        <v>0.4800174705882353</v>
      </c>
      <c r="N151" s="94">
        <f>[1]ACUMULADO_Vsecano!C4552</f>
        <v>0.42782799999999999</v>
      </c>
      <c r="O151" s="94">
        <f>[1]ACUMULADO_Vsecano!C4917</f>
        <v>0.42919133333333331</v>
      </c>
      <c r="P151" s="94">
        <f>[1]ACUMULADO_Vsecano!C5282</f>
        <v>0.385851</v>
      </c>
    </row>
    <row r="152" spans="1:16">
      <c r="A152" s="93">
        <v>35486</v>
      </c>
      <c r="B152" s="99">
        <f>[1]ACUMULADO_Vsecano!E170</f>
        <v>0.39115736999999995</v>
      </c>
      <c r="C152" s="99">
        <f>[1]ACUMULADO_Vsecano!E535</f>
        <v>0.25056202941176453</v>
      </c>
      <c r="D152" s="99">
        <f>[1]ACUMULADO_Vsecano!E900</f>
        <v>0.40382688421052593</v>
      </c>
      <c r="E152" s="99">
        <f>[1]ACUMULADO_Vsecano!E1266</f>
        <v>0.39473754210526302</v>
      </c>
      <c r="F152" s="94">
        <f>[1]ACUMULADO_Vsecano!E1631</f>
        <v>0.43791217894736723</v>
      </c>
      <c r="G152" s="94">
        <f>[1]ACUMULADO_Vsecano!E1996</f>
        <v>0.42041614864864874</v>
      </c>
      <c r="H152" s="94">
        <f>[1]ACUMULADO_Vsecano!E2361</f>
        <v>0.40534999999999999</v>
      </c>
      <c r="I152" s="94">
        <f>[1]ACUMULADO_Vsecano!E2727</f>
        <v>0.31891153846153847</v>
      </c>
      <c r="J152" s="94">
        <f>[1]ACUMULADO_Vsecano!E3092</f>
        <v>0.44071428571428578</v>
      </c>
      <c r="K152" s="94">
        <f>[1]ACUMULADO_Vsecano!C3457</f>
        <v>0.45173170731707374</v>
      </c>
      <c r="L152" s="94">
        <f>[1]ACUMULADO_Vsecano!C3822</f>
        <v>0.46453255555555589</v>
      </c>
      <c r="M152" s="94">
        <f>[1]ACUMULADO_Vsecano!C4188</f>
        <v>0.47963994117647057</v>
      </c>
      <c r="N152" s="94">
        <f>[1]ACUMULADO_Vsecano!C4553</f>
        <v>0.424066</v>
      </c>
      <c r="O152" s="94">
        <f>[1]ACUMULADO_Vsecano!C4918</f>
        <v>0.41054666666666662</v>
      </c>
      <c r="P152" s="94">
        <f>[1]ACUMULADO_Vsecano!C5283</f>
        <v>0.42449999999999999</v>
      </c>
    </row>
    <row r="153" spans="1:16">
      <c r="A153" s="93">
        <v>35487</v>
      </c>
      <c r="B153" s="99">
        <f>[1]ACUMULADO_Vsecano!E171</f>
        <v>0.39179110499999981</v>
      </c>
      <c r="C153" s="99">
        <f>[1]ACUMULADO_Vsecano!E536</f>
        <v>0.2526391941176469</v>
      </c>
      <c r="D153" s="99">
        <f>[1]ACUMULADO_Vsecano!E901</f>
        <v>0.40309938947368384</v>
      </c>
      <c r="E153" s="99">
        <f>[1]ACUMULADO_Vsecano!E1267</f>
        <v>0.39613178947368399</v>
      </c>
      <c r="F153" s="94">
        <f>[1]ACUMULADO_Vsecano!E1632</f>
        <v>0.43966391578947239</v>
      </c>
      <c r="G153" s="94">
        <f>[1]ACUMULADO_Vsecano!E1997</f>
        <v>0.42326013513513522</v>
      </c>
      <c r="H153" s="94">
        <f>[1]ACUMULADO_Vsecano!E2362</f>
        <v>0.40439999999999998</v>
      </c>
      <c r="I153" s="94">
        <f>[1]ACUMULADO_Vsecano!E2728</f>
        <v>0.31891153846153847</v>
      </c>
      <c r="J153" s="94">
        <f>[1]ACUMULADO_Vsecano!E3093</f>
        <v>0.44574285714285722</v>
      </c>
      <c r="K153" s="94">
        <f>[1]ACUMULADO_Vsecano!C3458</f>
        <v>0.45526585365853717</v>
      </c>
      <c r="L153" s="94">
        <f>[1]ACUMULADO_Vsecano!C3823</f>
        <v>0.46684577777777814</v>
      </c>
      <c r="M153" s="94">
        <f>[1]ACUMULADO_Vsecano!C4189</f>
        <v>0.47926241176470585</v>
      </c>
      <c r="N153" s="94">
        <f>[1]ACUMULADO_Vsecano!C4554</f>
        <v>0.42030400000000001</v>
      </c>
      <c r="O153" s="94">
        <f>[1]ACUMULADO_Vsecano!C4919</f>
        <v>0.39190199999999997</v>
      </c>
      <c r="P153" s="94">
        <f>[1]ACUMULADO_Vsecano!C5284</f>
        <v>0.40532449999999998</v>
      </c>
    </row>
    <row r="154" spans="1:16">
      <c r="A154" s="93">
        <v>35488</v>
      </c>
      <c r="B154" s="99">
        <f>[1]ACUMULADO_Vsecano!E172</f>
        <v>0.39242483999999966</v>
      </c>
      <c r="C154" s="99">
        <f>[1]ACUMULADO_Vsecano!E537</f>
        <v>0.25471635882352905</v>
      </c>
      <c r="D154" s="99">
        <f>[1]ACUMULADO_Vsecano!E902</f>
        <v>0.40237189473684176</v>
      </c>
      <c r="E154" s="99">
        <f>[1]ACUMULADO_Vsecano!E1268</f>
        <v>0.39752603684210497</v>
      </c>
      <c r="F154" s="94">
        <f>[1]ACUMULADO_Vsecano!E1633</f>
        <v>0.44141565263157756</v>
      </c>
      <c r="G154" s="94">
        <f>[1]ACUMULADO_Vsecano!E1998</f>
        <v>0.4261041216216217</v>
      </c>
      <c r="H154" s="94">
        <f>[1]ACUMULADO_Vsecano!E2363</f>
        <v>0.40344999999999998</v>
      </c>
      <c r="I154" s="94">
        <f>[1]ACUMULADO_Vsecano!E2729</f>
        <v>0.31891153846153847</v>
      </c>
      <c r="J154" s="94">
        <f>[1]ACUMULADO_Vsecano!E3094</f>
        <v>0.45077142857142866</v>
      </c>
      <c r="K154" s="94">
        <f>[1]ACUMULADO_Vsecano!C3459</f>
        <v>0.45880000000000004</v>
      </c>
      <c r="L154" s="94">
        <f>[1]ACUMULADO_Vsecano!C3824</f>
        <v>0.46915899999999999</v>
      </c>
      <c r="M154" s="94">
        <f>[1]ACUMULADO_Vsecano!C4190</f>
        <v>0.47888488235294113</v>
      </c>
      <c r="N154" s="94">
        <f>[1]ACUMULADO_Vsecano!C4555</f>
        <v>0.41654200000000002</v>
      </c>
      <c r="O154" s="94">
        <f>[1]ACUMULADO_Vsecano!C4920</f>
        <v>0.39604109999999998</v>
      </c>
      <c r="P154" s="94">
        <f>[1]ACUMULADO_Vsecano!C5285</f>
        <v>0.38614900000000002</v>
      </c>
    </row>
    <row r="155" spans="1:16">
      <c r="A155" s="93">
        <v>35489</v>
      </c>
      <c r="B155" s="99">
        <f>[1]ACUMULADO_Vsecano!E173</f>
        <v>0.39305857499999952</v>
      </c>
      <c r="C155" s="99">
        <f>[1]ACUMULADO_Vsecano!E538</f>
        <v>0.25679352352941143</v>
      </c>
      <c r="D155" s="99">
        <f>[1]ACUMULADO_Vsecano!E903</f>
        <v>0.40164439999999968</v>
      </c>
      <c r="E155" s="99">
        <f>[1]ACUMULADO_Vsecano!E1269</f>
        <v>0.39892028421052594</v>
      </c>
      <c r="F155" s="94">
        <f>[1]ACUMULADO_Vsecano!E1634</f>
        <v>0.44316738947368273</v>
      </c>
      <c r="G155" s="94">
        <f>[1]ACUMULADO_Vsecano!E1999</f>
        <v>0.42894810810810818</v>
      </c>
      <c r="H155" s="94">
        <f>[1]ACUMULADO_Vsecano!E2364</f>
        <v>0.40249999999999997</v>
      </c>
      <c r="I155" s="94">
        <f>[1]ACUMULADO_Vsecano!E2730</f>
        <v>0.31891153846153847</v>
      </c>
      <c r="J155" s="94">
        <f>[1]ACUMULADO_Vsecano!E3095</f>
        <v>0.45580000000000004</v>
      </c>
      <c r="K155" s="94">
        <f>[1]ACUMULADO_Vsecano!C3460</f>
        <v>0.44557500000000005</v>
      </c>
      <c r="L155" s="94">
        <f>[1]ACUMULADO_Vsecano!C3825</f>
        <v>0.48092425</v>
      </c>
      <c r="M155" s="94">
        <f>[1]ACUMULADO_Vsecano!C4191</f>
        <v>0.47850735294117641</v>
      </c>
      <c r="N155" s="94">
        <f>[1]ACUMULADO_Vsecano!C4556</f>
        <v>0.41278000000000004</v>
      </c>
      <c r="O155" s="94">
        <f>[1]ACUMULADO_Vsecano!C4921</f>
        <v>0.40018019999999999</v>
      </c>
      <c r="P155" s="94">
        <f>[1]ACUMULADO_Vsecano!C5286</f>
        <v>0.38602228571428571</v>
      </c>
    </row>
    <row r="156" spans="1:16">
      <c r="A156" s="110" t="s">
        <v>87</v>
      </c>
      <c r="D156" s="99">
        <f>[1]ACUMULADO_Vsecano!E904</f>
        <v>0.4009169052631576</v>
      </c>
      <c r="H156" s="94">
        <f>[1]ACUMULADO_Vsecano!E2365</f>
        <v>0.40154999999999996</v>
      </c>
      <c r="L156" s="94">
        <f>[1]ACUMULADO_Vsecano!C3826</f>
        <v>0.4926895</v>
      </c>
      <c r="P156" s="94">
        <f>[1]ACUMULADO_Vsecano!C5287</f>
        <v>0.38589557142857139</v>
      </c>
    </row>
    <row r="157" spans="1:16">
      <c r="A157" s="93">
        <v>35490</v>
      </c>
      <c r="B157" s="99">
        <f>[1]ACUMULADO_Vsecano!E174</f>
        <v>0.39369230999999938</v>
      </c>
      <c r="C157" s="99">
        <f>[1]ACUMULADO_Vsecano!E539</f>
        <v>0.2588706882352938</v>
      </c>
      <c r="D157" s="99">
        <f>[1]ACUMULADO_Vsecano!E905</f>
        <v>0.40018941052631551</v>
      </c>
      <c r="E157" s="94">
        <f>[1]ACUMULADO_Vsecano!E1270</f>
        <v>0.40031453157894692</v>
      </c>
      <c r="F157" s="94">
        <f>[1]ACUMULADO_Vsecano!E1635</f>
        <v>0.44491912631578789</v>
      </c>
      <c r="G157" s="94">
        <f>[1]ACUMULADO_Vsecano!E2000</f>
        <v>0.43179209459459467</v>
      </c>
      <c r="H157" s="94">
        <f>[1]ACUMULADO_Vsecano!E2366</f>
        <v>0.40059999999999996</v>
      </c>
      <c r="I157" s="94">
        <f>[1]ACUMULADO_Vsecano!E2731</f>
        <v>0.31891153846153847</v>
      </c>
      <c r="J157" s="94">
        <f>[1]ACUMULADO_Vsecano!E3096</f>
        <v>0.45794000000000007</v>
      </c>
      <c r="K157" s="94">
        <f>[1]ACUMULADO_Vsecano!C3461</f>
        <v>0.43235000000000001</v>
      </c>
      <c r="L157" s="94">
        <f>[1]ACUMULADO_Vsecano!C3827</f>
        <v>0.50445475000000006</v>
      </c>
      <c r="M157" s="94">
        <f>[1]ACUMULADO_Vsecano!C4192</f>
        <v>0.47812982352941169</v>
      </c>
      <c r="N157" s="94">
        <f>[1]ACUMULADO_Vsecano!C4557</f>
        <v>0.40901800000000005</v>
      </c>
      <c r="O157" s="94">
        <f>[1]ACUMULADO_Vsecano!C4922</f>
        <v>0.40431929999999999</v>
      </c>
      <c r="P157" s="94">
        <f>[1]ACUMULADO_Vsecano!C5288</f>
        <v>0.38576885714285708</v>
      </c>
    </row>
    <row r="158" spans="1:16">
      <c r="A158" s="93">
        <v>35491</v>
      </c>
      <c r="B158" s="99">
        <f>[1]ACUMULADO_Vsecano!E175</f>
        <v>0.39432604499999924</v>
      </c>
      <c r="C158" s="99">
        <f>[1]ACUMULADO_Vsecano!E540</f>
        <v>0.26094785294117595</v>
      </c>
      <c r="D158" s="99">
        <f>[1]ACUMULADO_Vsecano!E906</f>
        <v>0.39946191578947343</v>
      </c>
      <c r="E158" s="94">
        <f>[1]ACUMULADO_Vsecano!E1271</f>
        <v>0.40170877894736812</v>
      </c>
      <c r="F158" s="94">
        <f>[1]ACUMULADO_Vsecano!E1636</f>
        <v>0.44667086315789306</v>
      </c>
      <c r="G158" s="94">
        <f>[1]ACUMULADO_Vsecano!E2001</f>
        <v>0.43463608108108115</v>
      </c>
      <c r="H158" s="94">
        <f>[1]ACUMULADO_Vsecano!E2367</f>
        <v>0.39964999999999995</v>
      </c>
      <c r="I158" s="94">
        <f>[1]ACUMULADO_Vsecano!E2732</f>
        <v>0.31891153846153847</v>
      </c>
      <c r="J158" s="94">
        <f>[1]ACUMULADO_Vsecano!E3097</f>
        <v>0.4600800000000001</v>
      </c>
      <c r="K158" s="94">
        <f>[1]ACUMULADO_Vsecano!C3462</f>
        <v>0.41912499999999997</v>
      </c>
      <c r="L158" s="94">
        <f>[1]ACUMULADO_Vsecano!C3828</f>
        <v>0.51622000000000001</v>
      </c>
      <c r="M158" s="94">
        <f>[1]ACUMULADO_Vsecano!C4193</f>
        <v>0.47775229411764697</v>
      </c>
      <c r="N158" s="94">
        <f>[1]ACUMULADO_Vsecano!C4558</f>
        <v>0.40525600000000006</v>
      </c>
      <c r="O158" s="94">
        <f>[1]ACUMULADO_Vsecano!C4923</f>
        <v>0.4084584</v>
      </c>
      <c r="P158" s="94">
        <f>[1]ACUMULADO_Vsecano!C5289</f>
        <v>0.38564214285714277</v>
      </c>
    </row>
    <row r="159" spans="1:16">
      <c r="A159" s="93">
        <v>35492</v>
      </c>
      <c r="B159" s="99">
        <f>[1]ACUMULADO_Vsecano!E176</f>
        <v>0.39495977999999932</v>
      </c>
      <c r="C159" s="99">
        <f>[1]ACUMULADO_Vsecano!E541</f>
        <v>0.26302501764705832</v>
      </c>
      <c r="D159" s="99">
        <f>[1]ACUMULADO_Vsecano!E907</f>
        <v>0.39873442105263113</v>
      </c>
      <c r="E159" s="94">
        <f>[1]ACUMULADO_Vsecano!E1272</f>
        <v>0.40310302631578909</v>
      </c>
      <c r="F159" s="94">
        <f>[1]ACUMULADO_Vsecano!E1637</f>
        <v>0.44842259999999823</v>
      </c>
      <c r="G159" s="94">
        <f>[1]ACUMULADO_Vsecano!E2002</f>
        <v>0.43748006756756763</v>
      </c>
      <c r="H159" s="94">
        <f>[1]ACUMULADO_Vsecano!E2368</f>
        <v>0.39869999999999994</v>
      </c>
      <c r="I159" s="94">
        <f>[1]ACUMULADO_Vsecano!E2733</f>
        <v>0.31891153846153847</v>
      </c>
      <c r="J159" s="94">
        <f>[1]ACUMULADO_Vsecano!E3098</f>
        <v>0.46222000000000013</v>
      </c>
      <c r="K159" s="94">
        <f>[1]ACUMULADO_Vsecano!C3463</f>
        <v>0.40589999999999998</v>
      </c>
      <c r="L159" s="94">
        <f>[1]ACUMULADO_Vsecano!C3829</f>
        <v>0.51162700000000005</v>
      </c>
      <c r="M159" s="94">
        <f>[1]ACUMULADO_Vsecano!C4194</f>
        <v>0.47737476470588225</v>
      </c>
      <c r="N159" s="94">
        <f>[1]ACUMULADO_Vsecano!C4559</f>
        <v>0.40149400000000007</v>
      </c>
      <c r="O159" s="94">
        <f>[1]ACUMULADO_Vsecano!C4924</f>
        <v>0.41259750000000001</v>
      </c>
      <c r="P159" s="94">
        <f>[1]ACUMULADO_Vsecano!C5290</f>
        <v>0.38551542857142845</v>
      </c>
    </row>
    <row r="160" spans="1:16">
      <c r="A160" s="93">
        <v>35493</v>
      </c>
      <c r="B160" s="99">
        <f>[1]ACUMULADO_Vsecano!E177</f>
        <v>0.39559351499999917</v>
      </c>
      <c r="C160" s="99">
        <f>[1]ACUMULADO_Vsecano!E542</f>
        <v>0.2651021823529407</v>
      </c>
      <c r="D160" s="99">
        <f>[1]ACUMULADO_Vsecano!E908</f>
        <v>0.39800692631578904</v>
      </c>
      <c r="E160" s="94">
        <f>[1]ACUMULADO_Vsecano!E1273</f>
        <v>0.40449727368421007</v>
      </c>
      <c r="F160" s="94">
        <f>[1]ACUMULADO_Vsecano!E1638</f>
        <v>0.4501743368421034</v>
      </c>
      <c r="G160" s="94">
        <f>[1]ACUMULADO_Vsecano!E2003</f>
        <v>0.44032405405405411</v>
      </c>
      <c r="H160" s="94">
        <f>[1]ACUMULADO_Vsecano!E2369</f>
        <v>0.39774999999999994</v>
      </c>
      <c r="I160" s="94">
        <f>[1]ACUMULADO_Vsecano!E2734</f>
        <v>0.31891153846153847</v>
      </c>
      <c r="J160" s="94">
        <f>[1]ACUMULADO_Vsecano!E3099</f>
        <v>0.46436000000000016</v>
      </c>
      <c r="K160" s="94">
        <f>[1]ACUMULADO_Vsecano!C3464</f>
        <v>0.40710769230769228</v>
      </c>
      <c r="L160" s="94">
        <f>[1]ACUMULADO_Vsecano!C3830</f>
        <v>0.5070340000000001</v>
      </c>
      <c r="M160" s="94">
        <f>[1]ACUMULADO_Vsecano!C4195</f>
        <v>0.47699723529411753</v>
      </c>
      <c r="N160" s="94">
        <f>[1]ACUMULADO_Vsecano!C4560</f>
        <v>0.39773200000000009</v>
      </c>
      <c r="O160" s="94">
        <f>[1]ACUMULADO_Vsecano!C4925</f>
        <v>0.41673660000000001</v>
      </c>
      <c r="P160" s="94">
        <f>[1]ACUMULADO_Vsecano!C5291</f>
        <v>0.38538871428571414</v>
      </c>
    </row>
    <row r="161" spans="1:16">
      <c r="A161" s="93">
        <v>35494</v>
      </c>
      <c r="B161" s="99">
        <f>[1]ACUMULADO_Vsecano!E178</f>
        <v>0.39622724999999903</v>
      </c>
      <c r="C161" s="99">
        <f>[1]ACUMULADO_Vsecano!E543</f>
        <v>0.26717934705882285</v>
      </c>
      <c r="D161" s="99">
        <f>[1]ACUMULADO_Vsecano!E909</f>
        <v>0.39727943157894696</v>
      </c>
      <c r="E161" s="94">
        <f>[1]ACUMULADO_Vsecano!E1274</f>
        <v>0.40589152105263104</v>
      </c>
      <c r="F161" s="94">
        <f>[1]ACUMULADO_Vsecano!E1639</f>
        <v>0.45192607368420856</v>
      </c>
      <c r="G161" s="94">
        <f>[1]ACUMULADO_Vsecano!E2004</f>
        <v>0.4431680405405406</v>
      </c>
      <c r="H161" s="94">
        <f>[1]ACUMULADO_Vsecano!E2370</f>
        <v>0.39680000000000004</v>
      </c>
      <c r="I161" s="94">
        <f>[1]ACUMULADO_Vsecano!E2735</f>
        <v>0.31891153846153847</v>
      </c>
      <c r="J161" s="94">
        <f>[1]ACUMULADO_Vsecano!E3100</f>
        <v>0.46650000000000019</v>
      </c>
      <c r="K161" s="94">
        <f>[1]ACUMULADO_Vsecano!C3465</f>
        <v>0.40831538461538458</v>
      </c>
      <c r="L161" s="94">
        <f>[1]ACUMULADO_Vsecano!C3831</f>
        <v>0.50244100000000014</v>
      </c>
      <c r="M161" s="94">
        <f>[1]ACUMULADO_Vsecano!C4196</f>
        <v>0.47661970588235281</v>
      </c>
      <c r="N161" s="94">
        <f>[1]ACUMULADO_Vsecano!C4561</f>
        <v>0.3939700000000001</v>
      </c>
      <c r="O161" s="94">
        <f>[1]ACUMULADO_Vsecano!C4926</f>
        <v>0.42087570000000002</v>
      </c>
      <c r="P161" s="94">
        <f>[1]ACUMULADO_Vsecano!C5292</f>
        <v>0.38526199999999999</v>
      </c>
    </row>
    <row r="162" spans="1:16">
      <c r="A162" s="93">
        <v>35495</v>
      </c>
      <c r="B162" s="99">
        <f>[1]ACUMULADO_Vsecano!E179</f>
        <v>0.39686098499999889</v>
      </c>
      <c r="C162" s="99">
        <f>[1]ACUMULADO_Vsecano!E544</f>
        <v>0.26925651176470522</v>
      </c>
      <c r="D162" s="99">
        <f>[1]ACUMULADO_Vsecano!E910</f>
        <v>0.39655193684210488</v>
      </c>
      <c r="E162" s="94">
        <f>[1]ACUMULADO_Vsecano!E1275</f>
        <v>0.40728576842105202</v>
      </c>
      <c r="F162" s="94">
        <f>[1]ACUMULADO_Vsecano!E1640</f>
        <v>0.45367781052631373</v>
      </c>
      <c r="G162" s="94">
        <f>[1]ACUMULADO_Vsecano!E2005</f>
        <v>0.44601202702702708</v>
      </c>
      <c r="H162" s="94">
        <f>[1]ACUMULADO_Vsecano!E2371</f>
        <v>0.39899375000000004</v>
      </c>
      <c r="I162" s="94">
        <f>[1]ACUMULADO_Vsecano!E2736</f>
        <v>0.31891153846153847</v>
      </c>
      <c r="J162" s="94">
        <f>[1]ACUMULADO_Vsecano!E3101</f>
        <v>0.46864000000000022</v>
      </c>
      <c r="K162" s="94">
        <f>[1]ACUMULADO_Vsecano!C3466</f>
        <v>0.40952307692307688</v>
      </c>
      <c r="L162" s="94">
        <f>[1]ACUMULADO_Vsecano!C3832</f>
        <v>0.49784800000000012</v>
      </c>
      <c r="M162" s="94">
        <f>[1]ACUMULADO_Vsecano!C4197</f>
        <v>0.47624217647058809</v>
      </c>
      <c r="N162" s="94">
        <f>[1]ACUMULADO_Vsecano!C4562</f>
        <v>0.39020800000000011</v>
      </c>
      <c r="O162" s="94">
        <f>[1]ACUMULADO_Vsecano!C4927</f>
        <v>0.42501480000000003</v>
      </c>
      <c r="P162" s="94">
        <f>[1]ACUMULADO_Vsecano!C5293</f>
        <v>0.38452149999999996</v>
      </c>
    </row>
    <row r="163" spans="1:16">
      <c r="A163" s="93">
        <v>35496</v>
      </c>
      <c r="B163" s="99">
        <f>[1]ACUMULADO_Vsecano!E180</f>
        <v>0.39749471999999875</v>
      </c>
      <c r="C163" s="99">
        <f>[1]ACUMULADO_Vsecano!E545</f>
        <v>0.27133367647058759</v>
      </c>
      <c r="D163" s="99">
        <f>[1]ACUMULADO_Vsecano!E911</f>
        <v>0.3958244421052628</v>
      </c>
      <c r="E163" s="94">
        <f>[1]ACUMULADO_Vsecano!E1276</f>
        <v>0.40868001578947322</v>
      </c>
      <c r="F163" s="94">
        <f>[1]ACUMULADO_Vsecano!E1641</f>
        <v>0.4554295473684189</v>
      </c>
      <c r="G163" s="94">
        <f>[1]ACUMULADO_Vsecano!E2006</f>
        <v>0.44885601351351356</v>
      </c>
      <c r="H163" s="94">
        <f>[1]ACUMULADO_Vsecano!E2372</f>
        <v>0.40118750000000003</v>
      </c>
      <c r="I163" s="94">
        <f>[1]ACUMULADO_Vsecano!E2737</f>
        <v>0.31891153846153847</v>
      </c>
      <c r="J163" s="94">
        <f>[1]ACUMULADO_Vsecano!E3102</f>
        <v>0.47078000000000025</v>
      </c>
      <c r="K163" s="94">
        <f>[1]ACUMULADO_Vsecano!C3467</f>
        <v>0.41073076923076918</v>
      </c>
      <c r="L163" s="94">
        <f>[1]ACUMULADO_Vsecano!C3833</f>
        <v>0.49325500000000011</v>
      </c>
      <c r="M163" s="94">
        <f>[1]ACUMULADO_Vsecano!C4198</f>
        <v>0.47586464705882336</v>
      </c>
      <c r="N163" s="94">
        <f>[1]ACUMULADO_Vsecano!C4563</f>
        <v>0.38644600000000001</v>
      </c>
      <c r="O163" s="94">
        <f>[1]ACUMULADO_Vsecano!C4928</f>
        <v>0.42915390000000003</v>
      </c>
      <c r="P163" s="94">
        <f>[1]ACUMULADO_Vsecano!C5294</f>
        <v>0.38378099999999998</v>
      </c>
    </row>
    <row r="164" spans="1:16">
      <c r="A164" s="93">
        <v>35497</v>
      </c>
      <c r="B164" s="99">
        <f>[1]ACUMULADO_Vsecano!E181</f>
        <v>0.3981284549999986</v>
      </c>
      <c r="C164" s="99">
        <f>[1]ACUMULADO_Vsecano!E546</f>
        <v>0.27341084117646974</v>
      </c>
      <c r="D164" s="99">
        <f>[1]ACUMULADO_Vsecano!E912</f>
        <v>0.39509694736842071</v>
      </c>
      <c r="E164" s="94">
        <f>[1]ACUMULADO_Vsecano!E1277</f>
        <v>0.41007426315789419</v>
      </c>
      <c r="F164" s="94">
        <f>[1]ACUMULADO_Vsecano!E1642</f>
        <v>0.45718128421052406</v>
      </c>
      <c r="G164" s="94">
        <f>[1]ACUMULADO_Vsecano!E2007</f>
        <v>0.45169999999999999</v>
      </c>
      <c r="H164" s="94">
        <f>[1]ACUMULADO_Vsecano!E2373</f>
        <v>0.40338125000000002</v>
      </c>
      <c r="I164" s="94">
        <f>[1]ACUMULADO_Vsecano!E2738</f>
        <v>0.31891153846153847</v>
      </c>
      <c r="J164" s="94">
        <f>[1]ACUMULADO_Vsecano!E3103</f>
        <v>0.47292000000000028</v>
      </c>
      <c r="K164" s="94">
        <f>[1]ACUMULADO_Vsecano!C3468</f>
        <v>0.41193846153846148</v>
      </c>
      <c r="L164" s="94">
        <f>[1]ACUMULADO_Vsecano!C3834</f>
        <v>0.4886620000000001</v>
      </c>
      <c r="M164" s="94">
        <f>[1]ACUMULADO_Vsecano!C4199</f>
        <v>0.47548711764705864</v>
      </c>
      <c r="N164" s="94">
        <f>[1]ACUMULADO_Vsecano!C4564</f>
        <v>0.402341</v>
      </c>
      <c r="O164" s="94">
        <f>[1]ACUMULADO_Vsecano!C4929</f>
        <v>0.43329300000000004</v>
      </c>
      <c r="P164" s="94">
        <f>[1]ACUMULADO_Vsecano!C5295</f>
        <v>0.37917999999999996</v>
      </c>
    </row>
    <row r="165" spans="1:16">
      <c r="A165" s="93">
        <v>35498</v>
      </c>
      <c r="B165" s="99">
        <f>[1]ACUMULADO_Vsecano!E182</f>
        <v>0.39876218999999846</v>
      </c>
      <c r="C165" s="99">
        <f>[1]ACUMULADO_Vsecano!E547</f>
        <v>0.27548800588235212</v>
      </c>
      <c r="D165" s="99">
        <f>[1]ACUMULADO_Vsecano!E913</f>
        <v>0.39436945263157841</v>
      </c>
      <c r="E165" s="94">
        <f>[1]ACUMULADO_Vsecano!E1278</f>
        <v>0.41146851052631517</v>
      </c>
      <c r="F165" s="94">
        <f>[1]ACUMULADO_Vsecano!E1643</f>
        <v>0.45893302105262923</v>
      </c>
      <c r="G165" s="94">
        <f>[1]ACUMULADO_Vsecano!E2008</f>
        <v>0.45194166666666663</v>
      </c>
      <c r="H165" s="94">
        <f>[1]ACUMULADO_Vsecano!E2374</f>
        <v>0.40557500000000002</v>
      </c>
      <c r="I165" s="94">
        <f>[1]ACUMULADO_Vsecano!E2739</f>
        <v>0.31891153846153847</v>
      </c>
      <c r="J165" s="94">
        <f>[1]ACUMULADO_Vsecano!E3104</f>
        <v>0.47506000000000032</v>
      </c>
      <c r="K165" s="94">
        <f>[1]ACUMULADO_Vsecano!C3469</f>
        <v>0.41314615384615377</v>
      </c>
      <c r="L165" s="94">
        <f>[1]ACUMULADO_Vsecano!C3835</f>
        <v>0.48406900000000008</v>
      </c>
      <c r="M165" s="94">
        <f>[1]ACUMULADO_Vsecano!C4200</f>
        <v>0.47510958823529392</v>
      </c>
      <c r="N165" s="94">
        <f>[1]ACUMULADO_Vsecano!C4565</f>
        <v>0.418236</v>
      </c>
      <c r="O165" s="94">
        <f>[1]ACUMULADO_Vsecano!C4930</f>
        <v>0.43743210000000005</v>
      </c>
      <c r="P165" s="94">
        <f>[1]ACUMULADO_Vsecano!C5296</f>
        <v>0.374579</v>
      </c>
    </row>
    <row r="166" spans="1:16">
      <c r="A166" s="93">
        <v>35499</v>
      </c>
      <c r="B166" s="99">
        <f>[1]ACUMULADO_Vsecano!E183</f>
        <v>0.39939592499999854</v>
      </c>
      <c r="C166" s="99">
        <f>[1]ACUMULADO_Vsecano!E548</f>
        <v>0.27756517058823449</v>
      </c>
      <c r="D166" s="99">
        <f>[1]ACUMULADO_Vsecano!E914</f>
        <v>0.39364195789473633</v>
      </c>
      <c r="E166" s="94">
        <f>[1]ACUMULADO_Vsecano!E1279</f>
        <v>0.41286275789473614</v>
      </c>
      <c r="F166" s="94">
        <f>[1]ACUMULADO_Vsecano!E1644</f>
        <v>0.4606847578947344</v>
      </c>
      <c r="G166" s="94">
        <f>[1]ACUMULADO_Vsecano!E2009</f>
        <v>0.45218333333333327</v>
      </c>
      <c r="H166" s="94">
        <f>[1]ACUMULADO_Vsecano!E2375</f>
        <v>0.40776875000000001</v>
      </c>
      <c r="I166" s="94">
        <f>[1]ACUMULADO_Vsecano!E2740</f>
        <v>0.31891153846153847</v>
      </c>
      <c r="J166" s="94">
        <f>[1]ACUMULADO_Vsecano!E3105</f>
        <v>0.47720000000000001</v>
      </c>
      <c r="K166" s="94">
        <f>[1]ACUMULADO_Vsecano!C3470</f>
        <v>0.41435384615384607</v>
      </c>
      <c r="L166" s="94">
        <f>[1]ACUMULADO_Vsecano!C3836</f>
        <v>0.47947600000000007</v>
      </c>
      <c r="M166" s="94">
        <f>[1]ACUMULADO_Vsecano!C4201</f>
        <v>0.4747320588235292</v>
      </c>
      <c r="N166" s="94">
        <f>[1]ACUMULADO_Vsecano!C4566</f>
        <v>0.43413099999999999</v>
      </c>
      <c r="O166" s="94">
        <f>[1]ACUMULADO_Vsecano!C4931</f>
        <v>0.44157120000000005</v>
      </c>
      <c r="P166" s="94">
        <f>[1]ACUMULADO_Vsecano!C5297</f>
        <v>0.38228000000000001</v>
      </c>
    </row>
    <row r="167" spans="1:16">
      <c r="A167" s="93">
        <v>35500</v>
      </c>
      <c r="B167" s="99">
        <f>[1]ACUMULADO_Vsecano!E184</f>
        <v>0.4000296599999984</v>
      </c>
      <c r="C167" s="99">
        <f>[1]ACUMULADO_Vsecano!E549</f>
        <v>0.27964233529411664</v>
      </c>
      <c r="D167" s="99">
        <f>[1]ACUMULADO_Vsecano!E915</f>
        <v>0.39291446315789424</v>
      </c>
      <c r="E167" s="94">
        <f>[1]ACUMULADO_Vsecano!E1280</f>
        <v>0.41425700526315712</v>
      </c>
      <c r="F167" s="94">
        <f>[1]ACUMULADO_Vsecano!E1645</f>
        <v>0.46243649473683979</v>
      </c>
      <c r="G167" s="94">
        <f>[1]ACUMULADO_Vsecano!E2010</f>
        <v>0.45242499999999991</v>
      </c>
      <c r="H167" s="94">
        <f>[1]ACUMULADO_Vsecano!E2376</f>
        <v>0.40996250000000001</v>
      </c>
      <c r="I167" s="94">
        <f>[1]ACUMULADO_Vsecano!E2741</f>
        <v>0.31891153846153847</v>
      </c>
      <c r="J167" s="94">
        <f>[1]ACUMULADO_Vsecano!E3106</f>
        <v>0.47925454545454543</v>
      </c>
      <c r="K167" s="94">
        <f>[1]ACUMULADO_Vsecano!C3471</f>
        <v>0.41556153846153837</v>
      </c>
      <c r="L167" s="94">
        <f>[1]ACUMULADO_Vsecano!C3837</f>
        <v>0.47488300000000006</v>
      </c>
      <c r="M167" s="94">
        <f>[1]ACUMULADO_Vsecano!C4202</f>
        <v>0.47435452941176448</v>
      </c>
      <c r="N167" s="94">
        <f>[1]ACUMULADO_Vsecano!C4567</f>
        <v>0.45447700000000002</v>
      </c>
      <c r="O167" s="94">
        <f>[1]ACUMULADO_Vsecano!C4932</f>
        <v>0.44571030000000006</v>
      </c>
      <c r="P167" s="94">
        <f>[1]ACUMULADO_Vsecano!C5298</f>
        <v>0.38998100000000002</v>
      </c>
    </row>
    <row r="168" spans="1:16">
      <c r="A168" s="93">
        <v>35501</v>
      </c>
      <c r="B168" s="99">
        <f>[1]ACUMULADO_Vsecano!E185</f>
        <v>0.40066339499999826</v>
      </c>
      <c r="C168" s="99">
        <f>[1]ACUMULADO_Vsecano!E550</f>
        <v>0.28171949999999901</v>
      </c>
      <c r="D168" s="99">
        <f>[1]ACUMULADO_Vsecano!E916</f>
        <v>0.39218696842105216</v>
      </c>
      <c r="E168" s="94">
        <f>[1]ACUMULADO_Vsecano!E1281</f>
        <v>0.41565125263157832</v>
      </c>
      <c r="F168" s="94">
        <f>[1]ACUMULADO_Vsecano!E1646</f>
        <v>0.46418823157894495</v>
      </c>
      <c r="G168" s="94">
        <f>[1]ACUMULADO_Vsecano!E2011</f>
        <v>0.45266666666666655</v>
      </c>
      <c r="H168" s="94">
        <f>[1]ACUMULADO_Vsecano!E2377</f>
        <v>0.41215625</v>
      </c>
      <c r="I168" s="94">
        <f>[1]ACUMULADO_Vsecano!E2742</f>
        <v>0.31891153846153847</v>
      </c>
      <c r="J168" s="94">
        <f>[1]ACUMULADO_Vsecano!E3107</f>
        <v>0.48130909090909085</v>
      </c>
      <c r="K168" s="94">
        <f>[1]ACUMULADO_Vsecano!C3472</f>
        <v>0.41676923076923067</v>
      </c>
      <c r="L168" s="94">
        <f>[1]ACUMULADO_Vsecano!C3838</f>
        <v>0.47028999999999999</v>
      </c>
      <c r="M168" s="94">
        <f>[1]ACUMULADO_Vsecano!C4203</f>
        <v>0.47397699999999998</v>
      </c>
      <c r="N168" s="94">
        <f>[1]ACUMULADO_Vsecano!C4568</f>
        <v>0.474823</v>
      </c>
      <c r="O168" s="94">
        <f>[1]ACUMULADO_Vsecano!C4933</f>
        <v>0.44984940000000007</v>
      </c>
      <c r="P168" s="94">
        <f>[1]ACUMULADO_Vsecano!C5299</f>
        <v>0.426456</v>
      </c>
    </row>
    <row r="169" spans="1:16">
      <c r="A169" s="93">
        <v>35502</v>
      </c>
      <c r="B169" s="99">
        <f>[1]ACUMULADO_Vsecano!E186</f>
        <v>0.40129712999999811</v>
      </c>
      <c r="C169" s="99">
        <f>[1]ACUMULADO_Vsecano!E551</f>
        <v>0.28379666470588139</v>
      </c>
      <c r="D169" s="99">
        <f>[1]ACUMULADO_Vsecano!E917</f>
        <v>0.39145947368421008</v>
      </c>
      <c r="E169" s="94">
        <f>[1]ACUMULADO_Vsecano!E1282</f>
        <v>0.41704549999999996</v>
      </c>
      <c r="F169" s="94">
        <f>[1]ACUMULADO_Vsecano!E1647</f>
        <v>0.46593996842105012</v>
      </c>
      <c r="G169" s="94">
        <f>[1]ACUMULADO_Vsecano!E2012</f>
        <v>0.45290833333333319</v>
      </c>
      <c r="H169" s="94">
        <f>[1]ACUMULADO_Vsecano!E2378</f>
        <v>0.41435</v>
      </c>
      <c r="I169" s="94">
        <f>[1]ACUMULADO_Vsecano!E2743</f>
        <v>0.31891153846153847</v>
      </c>
      <c r="J169" s="94">
        <f>[1]ACUMULADO_Vsecano!E3108</f>
        <v>0.48336363636363627</v>
      </c>
      <c r="K169" s="94">
        <f>[1]ACUMULADO_Vsecano!C3473</f>
        <v>0.41797692307692297</v>
      </c>
      <c r="L169" s="94">
        <f>[1]ACUMULADO_Vsecano!C3839</f>
        <v>0.47706874999999999</v>
      </c>
      <c r="M169" s="94">
        <f>[1]ACUMULADO_Vsecano!C4204</f>
        <v>0.48331550000000001</v>
      </c>
      <c r="N169" s="94">
        <f>[1]ACUMULADO_Vsecano!C4569</f>
        <v>0.490589</v>
      </c>
      <c r="O169" s="94">
        <f>[1]ACUMULADO_Vsecano!C4934</f>
        <v>0.45398850000000007</v>
      </c>
      <c r="P169" s="94">
        <f>[1]ACUMULADO_Vsecano!C5300</f>
        <v>0.40705999999999998</v>
      </c>
    </row>
    <row r="170" spans="1:16">
      <c r="A170" s="93">
        <v>35503</v>
      </c>
      <c r="B170" s="99">
        <f>[1]ACUMULADO_Vsecano!E187</f>
        <v>0.40193086499999797</v>
      </c>
      <c r="C170" s="99">
        <f>[1]ACUMULADO_Vsecano!E552</f>
        <v>0.28587382941176354</v>
      </c>
      <c r="D170" s="99">
        <f>[1]ACUMULADO_Vsecano!E918</f>
        <v>0.390731978947368</v>
      </c>
      <c r="E170" s="94">
        <f>[1]ACUMULADO_Vsecano!E1283</f>
        <v>0.41538052105263157</v>
      </c>
      <c r="F170" s="94">
        <f>[1]ACUMULADO_Vsecano!E1648</f>
        <v>0.46769170526315529</v>
      </c>
      <c r="G170" s="94">
        <f>[1]ACUMULADO_Vsecano!E2013</f>
        <v>0.45314999999999983</v>
      </c>
      <c r="H170" s="94">
        <f>[1]ACUMULADO_Vsecano!E2379</f>
        <v>0.41654374999999999</v>
      </c>
      <c r="I170" s="94">
        <f>[1]ACUMULADO_Vsecano!E2744</f>
        <v>0.31891153846153847</v>
      </c>
      <c r="J170" s="94">
        <f>[1]ACUMULADO_Vsecano!E3109</f>
        <v>0.48541818181818169</v>
      </c>
      <c r="K170" s="94">
        <f>[1]ACUMULADO_Vsecano!C3474</f>
        <v>0.41918461538461527</v>
      </c>
      <c r="L170" s="94">
        <f>[1]ACUMULADO_Vsecano!C3840</f>
        <v>0.48384749999999999</v>
      </c>
      <c r="M170" s="94">
        <f>[1]ACUMULADO_Vsecano!C4205</f>
        <v>0.49265399999999998</v>
      </c>
      <c r="N170" s="94">
        <f>[1]ACUMULADO_Vsecano!C4570</f>
        <v>0.493257</v>
      </c>
      <c r="O170" s="94">
        <f>[1]ACUMULADO_Vsecano!C4935</f>
        <v>0.45812760000000008</v>
      </c>
      <c r="P170" s="94">
        <f>[1]ACUMULADO_Vsecano!C5301</f>
        <v>0.41190499999999997</v>
      </c>
    </row>
    <row r="171" spans="1:16">
      <c r="A171" s="93">
        <v>35504</v>
      </c>
      <c r="B171" s="99">
        <f>[1]ACUMULADO_Vsecano!E188</f>
        <v>0.40256459999999983</v>
      </c>
      <c r="C171" s="99">
        <f>[1]ACUMULADO_Vsecano!E553</f>
        <v>0.28795099411764591</v>
      </c>
      <c r="D171" s="99">
        <f>[1]ACUMULADO_Vsecano!E919</f>
        <v>0.39000448421052569</v>
      </c>
      <c r="E171" s="94">
        <f>[1]ACUMULADO_Vsecano!E1284</f>
        <v>0.41371554210526318</v>
      </c>
      <c r="F171" s="94">
        <f>[1]ACUMULADO_Vsecano!E1649</f>
        <v>0.46944344210526046</v>
      </c>
      <c r="G171" s="94">
        <f>[1]ACUMULADO_Vsecano!E2014</f>
        <v>0.45339166666666647</v>
      </c>
      <c r="H171" s="94">
        <f>[1]ACUMULADO_Vsecano!E2380</f>
        <v>0.41873749999999998</v>
      </c>
      <c r="I171" s="94">
        <f>[1]ACUMULADO_Vsecano!E2745</f>
        <v>0.31891153846153847</v>
      </c>
      <c r="J171" s="94">
        <f>[1]ACUMULADO_Vsecano!E3110</f>
        <v>0.48747272727272711</v>
      </c>
      <c r="K171" s="94">
        <f>[1]ACUMULADO_Vsecano!C3475</f>
        <v>0.42039230769230757</v>
      </c>
      <c r="L171" s="94">
        <f>[1]ACUMULADO_Vsecano!C3841</f>
        <v>0.49062624999999999</v>
      </c>
      <c r="M171" s="94">
        <f>[1]ACUMULADO_Vsecano!C4206</f>
        <v>0.48223466666666664</v>
      </c>
      <c r="N171" s="94">
        <f>[1]ACUMULADO_Vsecano!C4571</f>
        <v>0.48298966666666665</v>
      </c>
      <c r="O171" s="94">
        <f>[1]ACUMULADO_Vsecano!C4936</f>
        <v>0.46226670000000009</v>
      </c>
      <c r="P171" s="94">
        <f>[1]ACUMULADO_Vsecano!C5302</f>
        <v>0.41674999999999995</v>
      </c>
    </row>
    <row r="172" spans="1:16">
      <c r="A172" s="93">
        <v>35505</v>
      </c>
      <c r="B172" s="99">
        <f>[1]ACUMULADO_Vsecano!E189</f>
        <v>0.40082346896551702</v>
      </c>
      <c r="C172" s="99">
        <f>[1]ACUMULADO_Vsecano!E554</f>
        <v>0.29002815882352828</v>
      </c>
      <c r="D172" s="99">
        <f>[1]ACUMULADO_Vsecano!E920</f>
        <v>0.38927698947368361</v>
      </c>
      <c r="E172" s="94">
        <f>[1]ACUMULADO_Vsecano!E1285</f>
        <v>0.41205056315789479</v>
      </c>
      <c r="F172" s="94">
        <f>[1]ACUMULADO_Vsecano!E1650</f>
        <v>0.47119517894736562</v>
      </c>
      <c r="G172" s="94">
        <f>[1]ACUMULADO_Vsecano!E2015</f>
        <v>0.45363333333333311</v>
      </c>
      <c r="H172" s="94">
        <f>[1]ACUMULADO_Vsecano!E2381</f>
        <v>0.42093124999999998</v>
      </c>
      <c r="I172" s="94">
        <f>[1]ACUMULADO_Vsecano!E2746</f>
        <v>0.31891153846153847</v>
      </c>
      <c r="J172" s="94">
        <f>[1]ACUMULADO_Vsecano!E3111</f>
        <v>0.48952727272727253</v>
      </c>
      <c r="K172" s="94">
        <f>[1]ACUMULADO_Vsecano!C3476</f>
        <v>0.42159999999999997</v>
      </c>
      <c r="L172" s="94">
        <f>[1]ACUMULADO_Vsecano!C3842</f>
        <v>0.49740499999999999</v>
      </c>
      <c r="M172" s="94">
        <f>[1]ACUMULADO_Vsecano!C4207</f>
        <v>0.47181533333333331</v>
      </c>
      <c r="N172" s="94">
        <f>[1]ACUMULADO_Vsecano!C4572</f>
        <v>0.4727223333333333</v>
      </c>
      <c r="O172" s="94">
        <f>[1]ACUMULADO_Vsecano!C4937</f>
        <v>0.46640580000000009</v>
      </c>
      <c r="P172" s="94">
        <f>[1]ACUMULADO_Vsecano!C5303</f>
        <v>0.42159499999999994</v>
      </c>
    </row>
    <row r="173" spans="1:16">
      <c r="A173" s="93">
        <v>35506</v>
      </c>
      <c r="B173" s="99">
        <f>[1]ACUMULADO_Vsecano!E190</f>
        <v>0.39908233793103443</v>
      </c>
      <c r="C173" s="99">
        <f>[1]ACUMULADO_Vsecano!E555</f>
        <v>0.29210532352941043</v>
      </c>
      <c r="D173" s="99">
        <f>[1]ACUMULADO_Vsecano!E921</f>
        <v>0.38854949473684153</v>
      </c>
      <c r="E173" s="94">
        <f>[1]ACUMULADO_Vsecano!E1286</f>
        <v>0.41038558421052662</v>
      </c>
      <c r="F173" s="94">
        <f>[1]ACUMULADO_Vsecano!E1651</f>
        <v>0.47294691578947079</v>
      </c>
      <c r="G173" s="94">
        <f>[1]ACUMULADO_Vsecano!E2016</f>
        <v>0.45387499999999975</v>
      </c>
      <c r="H173" s="94">
        <f>[1]ACUMULADO_Vsecano!E2382</f>
        <v>0.42312499999999997</v>
      </c>
      <c r="I173" s="94">
        <f>[1]ACUMULADO_Vsecano!E2747</f>
        <v>0.32919999999999999</v>
      </c>
      <c r="J173" s="94">
        <f>[1]ACUMULADO_Vsecano!E3112</f>
        <v>0.49158181818181795</v>
      </c>
      <c r="K173" s="94">
        <f>[1]ACUMULADO_Vsecano!C3477</f>
        <v>0.42147142857142855</v>
      </c>
      <c r="L173" s="94">
        <f>[1]ACUMULADO_Vsecano!C3843</f>
        <v>0.50418374999999993</v>
      </c>
      <c r="M173" s="94">
        <f>[1]ACUMULADO_Vsecano!C4208</f>
        <v>0.46139599999999997</v>
      </c>
      <c r="N173" s="94">
        <f>[1]ACUMULADO_Vsecano!C4573</f>
        <v>0.462455</v>
      </c>
      <c r="O173" s="94">
        <f>[1]ACUMULADO_Vsecano!C4938</f>
        <v>0.4705449000000001</v>
      </c>
      <c r="P173" s="94">
        <f>[1]ACUMULADO_Vsecano!C5304</f>
        <v>0.42643999999999993</v>
      </c>
    </row>
    <row r="174" spans="1:16">
      <c r="A174" s="93">
        <v>35507</v>
      </c>
      <c r="B174" s="99">
        <f>[1]ACUMULADO_Vsecano!E191</f>
        <v>0.39734120689655161</v>
      </c>
      <c r="C174" s="99">
        <f>[1]ACUMULADO_Vsecano!E556</f>
        <v>0.29418248823529281</v>
      </c>
      <c r="D174" s="99">
        <f>[1]ACUMULADO_Vsecano!E922</f>
        <v>0.38782199999999989</v>
      </c>
      <c r="E174" s="94">
        <f>[1]ACUMULADO_Vsecano!E1287</f>
        <v>0.40872060526315823</v>
      </c>
      <c r="F174" s="94">
        <f>[1]ACUMULADO_Vsecano!E1652</f>
        <v>0.47469865263157596</v>
      </c>
      <c r="G174" s="94">
        <f>[1]ACUMULADO_Vsecano!E2017</f>
        <v>0.45411666666666639</v>
      </c>
      <c r="H174" s="94">
        <f>[1]ACUMULADO_Vsecano!E2383</f>
        <v>0.42531874999999997</v>
      </c>
      <c r="I174" s="94">
        <f>[1]ACUMULADO_Vsecano!E2748</f>
        <v>0.32943600000000001</v>
      </c>
      <c r="J174" s="94">
        <f>[1]ACUMULADO_Vsecano!E3113</f>
        <v>0.49363636363636337</v>
      </c>
      <c r="K174" s="94">
        <f>[1]ACUMULADO_Vsecano!C3478</f>
        <v>0.42134285714285713</v>
      </c>
      <c r="L174" s="94">
        <f>[1]ACUMULADO_Vsecano!C3844</f>
        <v>0.51096249999999999</v>
      </c>
      <c r="M174" s="94">
        <f>[1]ACUMULADO_Vsecano!C4209</f>
        <v>0.48087599999999997</v>
      </c>
      <c r="N174" s="94">
        <f>[1]ACUMULADO_Vsecano!C4574</f>
        <v>0.46856399999999998</v>
      </c>
      <c r="O174" s="94">
        <f>[1]ACUMULADO_Vsecano!C4939</f>
        <v>0.47468399999999999</v>
      </c>
      <c r="P174" s="94">
        <f>[1]ACUMULADO_Vsecano!C5305</f>
        <v>0.43128499999999992</v>
      </c>
    </row>
    <row r="175" spans="1:16">
      <c r="A175" s="93">
        <v>35508</v>
      </c>
      <c r="B175" s="99">
        <f>[1]ACUMULADO_Vsecano!E192</f>
        <v>0.3956000758620688</v>
      </c>
      <c r="C175" s="99">
        <f>[1]ACUMULADO_Vsecano!E557</f>
        <v>0.29625965294117518</v>
      </c>
      <c r="D175" s="99">
        <f>[1]ACUMULADO_Vsecano!E923</f>
        <v>0.38776976944444441</v>
      </c>
      <c r="E175" s="94">
        <f>[1]ACUMULADO_Vsecano!E1288</f>
        <v>0.40705562631578984</v>
      </c>
      <c r="F175" s="94">
        <f>[1]ACUMULADO_Vsecano!E1653</f>
        <v>0.47645038947368112</v>
      </c>
      <c r="G175" s="94">
        <f>[1]ACUMULADO_Vsecano!E2018</f>
        <v>0.45435833333333303</v>
      </c>
      <c r="H175" s="94">
        <f>[1]ACUMULADO_Vsecano!E2384</f>
        <v>0.42751249999999996</v>
      </c>
      <c r="I175" s="94">
        <f>[1]ACUMULADO_Vsecano!E2749</f>
        <v>0.32967200000000002</v>
      </c>
      <c r="J175" s="94">
        <f>[1]ACUMULADO_Vsecano!E3114</f>
        <v>0.49569090909090879</v>
      </c>
      <c r="K175" s="94">
        <f>[1]ACUMULADO_Vsecano!C3479</f>
        <v>0.42121428571428571</v>
      </c>
      <c r="L175" s="94">
        <f>[1]ACUMULADO_Vsecano!C3845</f>
        <v>0.51774125000000004</v>
      </c>
      <c r="M175" s="94">
        <f>[1]ACUMULADO_Vsecano!C4210</f>
        <v>0.50035600000000002</v>
      </c>
      <c r="N175" s="94">
        <f>[1]ACUMULADO_Vsecano!C4575</f>
        <v>0.47467300000000001</v>
      </c>
      <c r="O175" s="94">
        <f>[1]ACUMULADO_Vsecano!C4940</f>
        <v>0.48205700000000001</v>
      </c>
      <c r="P175" s="94">
        <f>[1]ACUMULADO_Vsecano!C5306</f>
        <v>0.43613000000000002</v>
      </c>
    </row>
    <row r="176" spans="1:16">
      <c r="A176" s="93">
        <v>35509</v>
      </c>
      <c r="B176" s="99">
        <f>[1]ACUMULADO_Vsecano!E193</f>
        <v>0.39385894482758599</v>
      </c>
      <c r="C176" s="99">
        <f>[1]ACUMULADO_Vsecano!E558</f>
        <v>0.29833681764705733</v>
      </c>
      <c r="D176" s="99">
        <f>[1]ACUMULADO_Vsecano!E924</f>
        <v>0.38771753888888894</v>
      </c>
      <c r="E176" s="94">
        <f>[1]ACUMULADO_Vsecano!E1289</f>
        <v>0.40539064736842145</v>
      </c>
      <c r="F176" s="94">
        <f>[1]ACUMULADO_Vsecano!E1654</f>
        <v>0.47820212631578629</v>
      </c>
      <c r="G176" s="94">
        <f>[1]ACUMULADO_Vsecano!E2019</f>
        <v>0.45459999999999967</v>
      </c>
      <c r="H176" s="94">
        <f>[1]ACUMULADO_Vsecano!E2385</f>
        <v>0.42970624999999996</v>
      </c>
      <c r="I176" s="94">
        <f>[1]ACUMULADO_Vsecano!E2750</f>
        <v>0.32990800000000003</v>
      </c>
      <c r="J176" s="94">
        <f>[1]ACUMULADO_Vsecano!E3115</f>
        <v>0.49774545454545421</v>
      </c>
      <c r="K176" s="94">
        <f>[1]ACUMULADO_Vsecano!C3480</f>
        <v>0.42108571428571429</v>
      </c>
      <c r="L176" s="94">
        <f>[1]ACUMULADO_Vsecano!C3846</f>
        <v>0.5245200000000001</v>
      </c>
      <c r="M176" s="94">
        <f>[1]ACUMULADO_Vsecano!C4211</f>
        <v>0.51983599999999996</v>
      </c>
      <c r="N176" s="94">
        <f>[1]ACUMULADO_Vsecano!C4576</f>
        <v>0.48688549999999997</v>
      </c>
      <c r="O176" s="94">
        <f>[1]ACUMULADO_Vsecano!C4941</f>
        <v>0.48224525000000001</v>
      </c>
      <c r="P176" s="94">
        <f>[1]ACUMULADO_Vsecano!C5307</f>
        <v>0.43092033333333335</v>
      </c>
    </row>
    <row r="177" spans="1:16">
      <c r="A177" s="93">
        <v>35510</v>
      </c>
      <c r="B177" s="99">
        <f>[1]ACUMULADO_Vsecano!E194</f>
        <v>0.39211781379310318</v>
      </c>
      <c r="C177" s="99">
        <f>[1]ACUMULADO_Vsecano!E559</f>
        <v>0.3004139823529397</v>
      </c>
      <c r="D177" s="99">
        <f>[1]ACUMULADO_Vsecano!E925</f>
        <v>0.38766530833333324</v>
      </c>
      <c r="E177" s="94">
        <f>[1]ACUMULADO_Vsecano!E1290</f>
        <v>0.40372566842105306</v>
      </c>
      <c r="F177" s="94">
        <f>[1]ACUMULADO_Vsecano!E1655</f>
        <v>0.47995386315789146</v>
      </c>
      <c r="G177" s="94">
        <f>[1]ACUMULADO_Vsecano!E2020</f>
        <v>0.45484166666666631</v>
      </c>
      <c r="H177" s="94">
        <f>[1]ACUMULADO_Vsecano!E2386</f>
        <v>0.43190000000000006</v>
      </c>
      <c r="I177" s="94">
        <f>[1]ACUMULADO_Vsecano!E2751</f>
        <v>0.33014400000000005</v>
      </c>
      <c r="J177" s="94">
        <f>[1]ACUMULADO_Vsecano!E3116</f>
        <v>0.49979999999999997</v>
      </c>
      <c r="K177" s="94">
        <f>[1]ACUMULADO_Vsecano!C3481</f>
        <v>0.42095714285714286</v>
      </c>
      <c r="L177" s="94">
        <f>[1]ACUMULADO_Vsecano!C3847</f>
        <v>0.53129875000000015</v>
      </c>
      <c r="M177" s="94">
        <f>[1]ACUMULADO_Vsecano!C4212</f>
        <v>0.51030266666666668</v>
      </c>
      <c r="N177" s="94">
        <f>[1]ACUMULADO_Vsecano!C4577</f>
        <v>0.49909799999999999</v>
      </c>
      <c r="O177" s="94">
        <f>[1]ACUMULADO_Vsecano!C4942</f>
        <v>0.48243350000000002</v>
      </c>
      <c r="P177" s="94">
        <f>[1]ACUMULADO_Vsecano!C5308</f>
        <v>0.42571066666666668</v>
      </c>
    </row>
    <row r="178" spans="1:16">
      <c r="A178" s="93">
        <v>35511</v>
      </c>
      <c r="B178" s="99">
        <f>[1]ACUMULADO_Vsecano!E195</f>
        <v>0.39037668275862036</v>
      </c>
      <c r="C178" s="99">
        <f>[1]ACUMULADO_Vsecano!E560</f>
        <v>0.30249114705882207</v>
      </c>
      <c r="D178" s="99">
        <f>[1]ACUMULADO_Vsecano!E926</f>
        <v>0.38761307777777776</v>
      </c>
      <c r="E178" s="94">
        <f>[1]ACUMULADO_Vsecano!E1291</f>
        <v>0.40206068947368467</v>
      </c>
      <c r="F178" s="94">
        <f>[1]ACUMULADO_Vsecano!E1656</f>
        <v>0.48170559999999996</v>
      </c>
      <c r="G178" s="94">
        <f>[1]ACUMULADO_Vsecano!E2021</f>
        <v>0.45508333333333295</v>
      </c>
      <c r="H178" s="94">
        <f>[1]ACUMULADO_Vsecano!E2387</f>
        <v>0.4382411764705883</v>
      </c>
      <c r="I178" s="94">
        <f>[1]ACUMULADO_Vsecano!E2752</f>
        <v>0.33038000000000006</v>
      </c>
      <c r="J178" s="94">
        <f>[1]ACUMULADO_Vsecano!E3117</f>
        <v>0.50119999999999987</v>
      </c>
      <c r="K178" s="94">
        <f>[1]ACUMULADO_Vsecano!C3482</f>
        <v>0.42082857142857144</v>
      </c>
      <c r="L178" s="94">
        <f>[1]ACUMULADO_Vsecano!C3848</f>
        <v>0.53807750000000021</v>
      </c>
      <c r="M178" s="94">
        <f>[1]ACUMULADO_Vsecano!C4213</f>
        <v>0.5007693333333334</v>
      </c>
      <c r="N178" s="94">
        <f>[1]ACUMULADO_Vsecano!C4578</f>
        <v>0.46517799999999998</v>
      </c>
      <c r="O178" s="94">
        <f>[1]ACUMULADO_Vsecano!C4943</f>
        <v>0.48262175000000002</v>
      </c>
      <c r="P178" s="94">
        <f>[1]ACUMULADO_Vsecano!C5309</f>
        <v>0.42050100000000001</v>
      </c>
    </row>
    <row r="179" spans="1:16">
      <c r="A179" s="93">
        <v>35512</v>
      </c>
      <c r="B179" s="99">
        <f>[1]ACUMULADO_Vsecano!E196</f>
        <v>0.38863555172413755</v>
      </c>
      <c r="C179" s="99">
        <f>[1]ACUMULADO_Vsecano!E561</f>
        <v>0.30456831176470422</v>
      </c>
      <c r="D179" s="99">
        <f>[1]ACUMULADO_Vsecano!E927</f>
        <v>0.38756084722222228</v>
      </c>
      <c r="E179" s="94">
        <f>[1]ACUMULADO_Vsecano!E1292</f>
        <v>0.40039571052631651</v>
      </c>
      <c r="F179" s="94">
        <f>[1]ACUMULADO_Vsecano!E1657</f>
        <v>0.47905324137931027</v>
      </c>
      <c r="G179" s="94">
        <f>[1]ACUMULADO_Vsecano!E2022</f>
        <v>0.45532499999999959</v>
      </c>
      <c r="H179" s="94">
        <f>[1]ACUMULADO_Vsecano!E2388</f>
        <v>0.44458235294117654</v>
      </c>
      <c r="I179" s="94">
        <f>[1]ACUMULADO_Vsecano!E2753</f>
        <v>0.33061600000000008</v>
      </c>
      <c r="J179" s="94">
        <f>[1]ACUMULADO_Vsecano!E3118</f>
        <v>0.50259999999999982</v>
      </c>
      <c r="K179" s="94">
        <f>[1]ACUMULADO_Vsecano!C3483</f>
        <v>0.42069999999999996</v>
      </c>
      <c r="L179" s="94">
        <f>[1]ACUMULADO_Vsecano!C3849</f>
        <v>0.54485625000000026</v>
      </c>
      <c r="M179" s="94">
        <f>[1]ACUMULADO_Vsecano!C4214</f>
        <v>0.49123600000000006</v>
      </c>
      <c r="N179" s="94">
        <f>[1]ACUMULADO_Vsecano!C4579</f>
        <v>0.46387766666666663</v>
      </c>
      <c r="O179" s="94">
        <f>[1]ACUMULADO_Vsecano!C4944</f>
        <v>0.48281000000000002</v>
      </c>
      <c r="P179" s="94">
        <f>[1]ACUMULADO_Vsecano!C5310</f>
        <v>0.41751280000000002</v>
      </c>
    </row>
    <row r="180" spans="1:16">
      <c r="A180" s="93">
        <v>35513</v>
      </c>
      <c r="B180" s="99">
        <f>[1]ACUMULADO_Vsecano!E197</f>
        <v>0.38689442068965474</v>
      </c>
      <c r="C180" s="99">
        <f>[1]ACUMULADO_Vsecano!E562</f>
        <v>0.3066454764705866</v>
      </c>
      <c r="D180" s="99">
        <f>[1]ACUMULADO_Vsecano!E928</f>
        <v>0.38750861666666681</v>
      </c>
      <c r="E180" s="94">
        <f>[1]ACUMULADO_Vsecano!E1293</f>
        <v>0.39873073157894812</v>
      </c>
      <c r="F180" s="94">
        <f>[1]ACUMULADO_Vsecano!E1658</f>
        <v>0.47640088275862058</v>
      </c>
      <c r="G180" s="94">
        <f>[1]ACUMULADO_Vsecano!E2023</f>
        <v>0.45556666666666623</v>
      </c>
      <c r="H180" s="94">
        <f>[1]ACUMULADO_Vsecano!E2389</f>
        <v>0.45092352941176478</v>
      </c>
      <c r="I180" s="94">
        <f>[1]ACUMULADO_Vsecano!E2754</f>
        <v>0.33085200000000009</v>
      </c>
      <c r="J180" s="94">
        <f>[1]ACUMULADO_Vsecano!E3119</f>
        <v>0.50399999999999978</v>
      </c>
      <c r="K180" s="94">
        <f>[1]ACUMULADO_Vsecano!C3484</f>
        <v>0.42225599999999996</v>
      </c>
      <c r="L180" s="94">
        <f>[1]ACUMULADO_Vsecano!C3850</f>
        <v>0.55163499999999999</v>
      </c>
      <c r="M180" s="94">
        <f>[1]ACUMULADO_Vsecano!C4215</f>
        <v>0.48170266666666672</v>
      </c>
      <c r="N180" s="94">
        <f>[1]ACUMULADO_Vsecano!C4580</f>
        <v>0.46257733333333328</v>
      </c>
      <c r="O180" s="94">
        <f>[1]ACUMULADO_Vsecano!C4945</f>
        <v>0.48299825000000002</v>
      </c>
      <c r="P180" s="94">
        <f>[1]ACUMULADO_Vsecano!C5311</f>
        <v>0.41452460000000002</v>
      </c>
    </row>
    <row r="181" spans="1:16">
      <c r="A181" s="93">
        <v>35514</v>
      </c>
      <c r="B181" s="99">
        <f>[1]ACUMULADO_Vsecano!E198</f>
        <v>0.38515328965517193</v>
      </c>
      <c r="C181" s="99">
        <f>[1]ACUMULADO_Vsecano!E563</f>
        <v>0.30872264117646897</v>
      </c>
      <c r="D181" s="99">
        <f>[1]ACUMULADO_Vsecano!E929</f>
        <v>0.38745638611111111</v>
      </c>
      <c r="E181" s="94">
        <f>[1]ACUMULADO_Vsecano!E1294</f>
        <v>0.39706575263157973</v>
      </c>
      <c r="F181" s="94">
        <f>[1]ACUMULADO_Vsecano!E1659</f>
        <v>0.47374852413793089</v>
      </c>
      <c r="G181" s="94">
        <f>[1]ACUMULADO_Vsecano!E2024</f>
        <v>0.45580833333333287</v>
      </c>
      <c r="H181" s="94">
        <f>[1]ACUMULADO_Vsecano!E2390</f>
        <v>0.45726470588235302</v>
      </c>
      <c r="I181" s="94">
        <f>[1]ACUMULADO_Vsecano!E2755</f>
        <v>0.3310880000000001</v>
      </c>
      <c r="J181" s="94">
        <f>[1]ACUMULADO_Vsecano!E3120</f>
        <v>0.50539999999999974</v>
      </c>
      <c r="K181" s="94">
        <f>[1]ACUMULADO_Vsecano!C3485</f>
        <v>0.42381199999999997</v>
      </c>
      <c r="L181" s="94">
        <f>[1]ACUMULADO_Vsecano!C3851</f>
        <v>0.55208985714285708</v>
      </c>
      <c r="M181" s="94">
        <f>[1]ACUMULADO_Vsecano!C4216</f>
        <v>0.47216933333333339</v>
      </c>
      <c r="N181" s="94">
        <f>[1]ACUMULADO_Vsecano!C4581</f>
        <v>0.46907900000000002</v>
      </c>
      <c r="O181" s="94">
        <f>[1]ACUMULADO_Vsecano!C4946</f>
        <v>0.48318650000000002</v>
      </c>
      <c r="P181" s="94">
        <f>[1]ACUMULADO_Vsecano!C5312</f>
        <v>0.41153640000000002</v>
      </c>
    </row>
    <row r="182" spans="1:16">
      <c r="A182" s="93">
        <v>35515</v>
      </c>
      <c r="B182" s="99">
        <f>[1]ACUMULADO_Vsecano!E199</f>
        <v>0.38341215862068911</v>
      </c>
      <c r="C182" s="99">
        <f>[1]ACUMULADO_Vsecano!E564</f>
        <v>0.31079980588235112</v>
      </c>
      <c r="D182" s="99">
        <f>[1]ACUMULADO_Vsecano!E930</f>
        <v>0.38740415555555563</v>
      </c>
      <c r="E182" s="94">
        <f>[1]ACUMULADO_Vsecano!E1295</f>
        <v>0.39540077368421134</v>
      </c>
      <c r="F182" s="94">
        <f>[1]ACUMULADO_Vsecano!E1660</f>
        <v>0.47109616551724121</v>
      </c>
      <c r="G182" s="94">
        <f>[1]ACUMULADO_Vsecano!E2025</f>
        <v>0.45604999999999951</v>
      </c>
      <c r="H182" s="94">
        <f>[1]ACUMULADO_Vsecano!E2391</f>
        <v>0.46360588235294126</v>
      </c>
      <c r="I182" s="94">
        <f>[1]ACUMULADO_Vsecano!E2756</f>
        <v>0.33132400000000012</v>
      </c>
      <c r="J182" s="94">
        <f>[1]ACUMULADO_Vsecano!E3121</f>
        <v>0.5067999999999997</v>
      </c>
      <c r="K182" s="94">
        <f>[1]ACUMULADO_Vsecano!C3486</f>
        <v>0.42536799999999997</v>
      </c>
      <c r="L182" s="94">
        <f>[1]ACUMULADO_Vsecano!C3852</f>
        <v>0.55254471428571417</v>
      </c>
      <c r="M182" s="94">
        <f>[1]ACUMULADO_Vsecano!C4217</f>
        <v>0.46263599999999999</v>
      </c>
      <c r="N182" s="94">
        <f>[1]ACUMULADO_Vsecano!C4582</f>
        <v>0.46419199999999999</v>
      </c>
      <c r="O182" s="94">
        <f>[1]ACUMULADO_Vsecano!C4947</f>
        <v>0.48337475000000002</v>
      </c>
      <c r="P182" s="94">
        <f>[1]ACUMULADO_Vsecano!C5313</f>
        <v>0.40854820000000003</v>
      </c>
    </row>
    <row r="183" spans="1:16">
      <c r="A183" s="93">
        <v>35516</v>
      </c>
      <c r="B183" s="99">
        <f>[1]ACUMULADO_Vsecano!E200</f>
        <v>0.3816710275862063</v>
      </c>
      <c r="C183" s="99">
        <f>[1]ACUMULADO_Vsecano!E565</f>
        <v>0.31287697058823349</v>
      </c>
      <c r="D183" s="99">
        <f>[1]ACUMULADO_Vsecano!E931</f>
        <v>0.38735192500000015</v>
      </c>
      <c r="E183" s="94">
        <f>[1]ACUMULADO_Vsecano!E1296</f>
        <v>0.39373579473684295</v>
      </c>
      <c r="F183" s="94">
        <f>[1]ACUMULADO_Vsecano!E1661</f>
        <v>0.46844380689655152</v>
      </c>
      <c r="G183" s="94">
        <f>[1]ACUMULADO_Vsecano!E2026</f>
        <v>0.45629166666666615</v>
      </c>
      <c r="H183" s="94">
        <f>[1]ACUMULADO_Vsecano!E2392</f>
        <v>0.4699470588235295</v>
      </c>
      <c r="I183" s="94">
        <f>[1]ACUMULADO_Vsecano!E2757</f>
        <v>0.33156000000000013</v>
      </c>
      <c r="J183" s="94">
        <f>[1]ACUMULADO_Vsecano!E3122</f>
        <v>0.50819999999999965</v>
      </c>
      <c r="K183" s="94">
        <f>[1]ACUMULADO_Vsecano!C3487</f>
        <v>0.42692399999999997</v>
      </c>
      <c r="L183" s="94">
        <f>[1]ACUMULADO_Vsecano!C3853</f>
        <v>0.55299957142857126</v>
      </c>
      <c r="M183" s="94">
        <f>[1]ACUMULADO_Vsecano!C4218</f>
        <v>0.4659892727272727</v>
      </c>
      <c r="N183" s="94">
        <f>[1]ACUMULADO_Vsecano!C4583</f>
        <v>0.43819000000000002</v>
      </c>
      <c r="O183" s="94">
        <f>[1]ACUMULADO_Vsecano!C4948</f>
        <v>0.48356300000000002</v>
      </c>
      <c r="P183" s="94">
        <f>[1]ACUMULADO_Vsecano!C5314</f>
        <v>0.40555999999999998</v>
      </c>
    </row>
    <row r="184" spans="1:16">
      <c r="A184" s="93">
        <v>35517</v>
      </c>
      <c r="B184" s="99">
        <f>[1]ACUMULADO_Vsecano!E201</f>
        <v>0.37992989655172349</v>
      </c>
      <c r="C184" s="99">
        <f>[1]ACUMULADO_Vsecano!E566</f>
        <v>0.31495413529411587</v>
      </c>
      <c r="D184" s="99">
        <f>[1]ACUMULADO_Vsecano!E932</f>
        <v>0.38729969444444468</v>
      </c>
      <c r="E184" s="94">
        <f>[1]ACUMULADO_Vsecano!E1297</f>
        <v>0.39207081578947456</v>
      </c>
      <c r="F184" s="94">
        <f>[1]ACUMULADO_Vsecano!E1662</f>
        <v>0.46579144827586183</v>
      </c>
      <c r="G184" s="94">
        <f>[1]ACUMULADO_Vsecano!E2027</f>
        <v>0.45653333333333279</v>
      </c>
      <c r="H184" s="94">
        <f>[1]ACUMULADO_Vsecano!E2393</f>
        <v>0.47628823529411773</v>
      </c>
      <c r="I184" s="94">
        <f>[1]ACUMULADO_Vsecano!E2758</f>
        <v>0.33179600000000015</v>
      </c>
      <c r="J184" s="94">
        <f>[1]ACUMULADO_Vsecano!E3123</f>
        <v>0.50959999999999961</v>
      </c>
      <c r="K184" s="94">
        <f>[1]ACUMULADO_Vsecano!C3488</f>
        <v>0.42847999999999997</v>
      </c>
      <c r="L184" s="94">
        <f>[1]ACUMULADO_Vsecano!C3854</f>
        <v>0.55345442857142835</v>
      </c>
      <c r="M184" s="94">
        <f>[1]ACUMULADO_Vsecano!C4219</f>
        <v>0.4693425454545454</v>
      </c>
      <c r="N184" s="94">
        <f>[1]ACUMULADO_Vsecano!C4584</f>
        <v>0.423323</v>
      </c>
      <c r="O184" s="94">
        <f>[1]ACUMULADO_Vsecano!C4949</f>
        <v>0.48375125000000002</v>
      </c>
      <c r="P184" s="94">
        <f>[1]ACUMULADO_Vsecano!C5315</f>
        <v>0.402283</v>
      </c>
    </row>
    <row r="185" spans="1:16">
      <c r="A185" s="93">
        <v>35518</v>
      </c>
      <c r="B185" s="99">
        <f>[1]ACUMULADO_Vsecano!E202</f>
        <v>0.37818876551724068</v>
      </c>
      <c r="C185" s="99">
        <f>[1]ACUMULADO_Vsecano!E567</f>
        <v>0.31703130000000002</v>
      </c>
      <c r="D185" s="99">
        <f>[1]ACUMULADO_Vsecano!E933</f>
        <v>0.3872474638888892</v>
      </c>
      <c r="E185" s="94">
        <f>[1]ACUMULADO_Vsecano!E1298</f>
        <v>0.39040583684210639</v>
      </c>
      <c r="F185" s="94">
        <f>[1]ACUMULADO_Vsecano!E1663</f>
        <v>0.46313908965517192</v>
      </c>
      <c r="G185" s="94">
        <f>[1]ACUMULADO_Vsecano!E2028</f>
        <v>0.45677499999999943</v>
      </c>
      <c r="H185" s="94">
        <f>[1]ACUMULADO_Vsecano!E2394</f>
        <v>0.48262941176470597</v>
      </c>
      <c r="I185" s="94">
        <f>[1]ACUMULADO_Vsecano!E2759</f>
        <v>0.33203200000000016</v>
      </c>
      <c r="J185" s="94">
        <f>[1]ACUMULADO_Vsecano!E3124</f>
        <v>0.51099999999999957</v>
      </c>
      <c r="K185" s="94">
        <f>[1]ACUMULADO_Vsecano!C3489</f>
        <v>0.43003599999999997</v>
      </c>
      <c r="L185" s="94">
        <f>[1]ACUMULADO_Vsecano!C3855</f>
        <v>0.55390928571428544</v>
      </c>
      <c r="M185" s="94">
        <f>[1]ACUMULADO_Vsecano!C4220</f>
        <v>0.47269581818181811</v>
      </c>
      <c r="N185" s="94">
        <f>[1]ACUMULADO_Vsecano!C4585</f>
        <v>0.44273233333333334</v>
      </c>
      <c r="O185" s="94">
        <f>[1]ACUMULADO_Vsecano!C4950</f>
        <v>0.48393950000000002</v>
      </c>
      <c r="P185" s="94">
        <f>[1]ACUMULADO_Vsecano!C5316</f>
        <v>0.40083281818181821</v>
      </c>
    </row>
    <row r="186" spans="1:16">
      <c r="A186" s="93">
        <v>35519</v>
      </c>
      <c r="B186" s="99">
        <f>[1]ACUMULADO_Vsecano!E203</f>
        <v>0.37644763448275786</v>
      </c>
      <c r="C186" s="99">
        <f>[1]ACUMULADO_Vsecano!E568</f>
        <v>0.3157497583333333</v>
      </c>
      <c r="D186" s="99">
        <f>[1]ACUMULADO_Vsecano!E934</f>
        <v>0.3871952333333335</v>
      </c>
      <c r="E186" s="94">
        <f>[1]ACUMULADO_Vsecano!E1299</f>
        <v>0.388740857894738</v>
      </c>
      <c r="F186" s="94">
        <f>[1]ACUMULADO_Vsecano!E1664</f>
        <v>0.46048673103448223</v>
      </c>
      <c r="G186" s="94">
        <f>[1]ACUMULADO_Vsecano!E2029</f>
        <v>0.45701666666666607</v>
      </c>
      <c r="H186" s="94">
        <f>[1]ACUMULADO_Vsecano!E2395</f>
        <v>0.48897058823529421</v>
      </c>
      <c r="I186" s="94">
        <f>[1]ACUMULADO_Vsecano!E2760</f>
        <v>0.33226800000000017</v>
      </c>
      <c r="J186" s="94">
        <f>[1]ACUMULADO_Vsecano!E3125</f>
        <v>0.51239999999999952</v>
      </c>
      <c r="K186" s="94">
        <f>[1]ACUMULADO_Vsecano!C3490</f>
        <v>0.43159199999999998</v>
      </c>
      <c r="L186" s="94">
        <f>[1]ACUMULADO_Vsecano!C3856</f>
        <v>0.55436414285714253</v>
      </c>
      <c r="M186" s="94">
        <f>[1]ACUMULADO_Vsecano!C4221</f>
        <v>0.47604909090909081</v>
      </c>
      <c r="N186" s="94">
        <f>[1]ACUMULADO_Vsecano!C4586</f>
        <v>0.46214166666666667</v>
      </c>
      <c r="O186" s="94">
        <f>[1]ACUMULADO_Vsecano!C4951</f>
        <v>0.48412775000000002</v>
      </c>
      <c r="P186" s="94">
        <f>[1]ACUMULADO_Vsecano!C5317</f>
        <v>0.39938263636363641</v>
      </c>
    </row>
    <row r="187" spans="1:16">
      <c r="A187" s="93">
        <v>35520</v>
      </c>
      <c r="B187" s="99">
        <f>[1]ACUMULADO_Vsecano!E204</f>
        <v>0.37470650344827505</v>
      </c>
      <c r="C187" s="99">
        <f>[1]ACUMULADO_Vsecano!E569</f>
        <v>0.31446821666666658</v>
      </c>
      <c r="D187" s="99">
        <f>[1]ACUMULADO_Vsecano!E935</f>
        <v>0.38714300277777802</v>
      </c>
      <c r="E187" s="94">
        <f>[1]ACUMULADO_Vsecano!E1300</f>
        <v>0.38707587894736961</v>
      </c>
      <c r="F187" s="94">
        <f>[1]ACUMULADO_Vsecano!E1665</f>
        <v>0.45783437241379255</v>
      </c>
      <c r="G187" s="94">
        <f>[1]ACUMULADO_Vsecano!E2030</f>
        <v>0.45725833333333271</v>
      </c>
      <c r="H187" s="94">
        <f>[1]ACUMULADO_Vsecano!E2396</f>
        <v>0.49531176470588245</v>
      </c>
      <c r="I187" s="94">
        <f>[1]ACUMULADO_Vsecano!E2761</f>
        <v>0.33250400000000019</v>
      </c>
      <c r="J187" s="94">
        <f>[1]ACUMULADO_Vsecano!E3126</f>
        <v>0.51379999999999992</v>
      </c>
      <c r="K187" s="94">
        <f>[1]ACUMULADO_Vsecano!C3491</f>
        <v>0.43314799999999998</v>
      </c>
      <c r="L187" s="94">
        <f>[1]ACUMULADO_Vsecano!C3857</f>
        <v>0.55481899999999995</v>
      </c>
      <c r="M187" s="94">
        <f>[1]ACUMULADO_Vsecano!C4222</f>
        <v>0.47940236363636352</v>
      </c>
      <c r="N187" s="94">
        <f>[1]ACUMULADO_Vsecano!C4587</f>
        <v>0.48155100000000001</v>
      </c>
      <c r="O187" s="94">
        <f>[1]ACUMULADO_Vsecano!C4952</f>
        <v>0.48431600000000002</v>
      </c>
      <c r="P187" s="94">
        <f>[1]ACUMULADO_Vsecano!C5318</f>
        <v>0.39793245454545462</v>
      </c>
    </row>
    <row r="188" spans="1:16">
      <c r="A188" s="93">
        <v>35521</v>
      </c>
      <c r="B188" s="99">
        <f>[1]ACUMULADO_Vsecano!E205</f>
        <v>0.37296537241379224</v>
      </c>
      <c r="C188" s="99">
        <f>[1]ACUMULADO_Vsecano!E570</f>
        <v>0.31318667499999986</v>
      </c>
      <c r="D188" s="99">
        <f>[1]ACUMULADO_Vsecano!E936</f>
        <v>0.38709077222222255</v>
      </c>
      <c r="E188" s="94">
        <f>[1]ACUMULADO_Vsecano!E1301</f>
        <v>0.38541090000000011</v>
      </c>
      <c r="F188" s="94">
        <f>[1]ACUMULADO_Vsecano!E1666</f>
        <v>0.45518201379310286</v>
      </c>
      <c r="G188" s="94">
        <f>[1]ACUMULADO_Vsecano!E2031</f>
        <v>0.45749999999999935</v>
      </c>
      <c r="H188" s="94">
        <f>[1]ACUMULADO_Vsecano!E2397</f>
        <v>0.50165294117647063</v>
      </c>
      <c r="I188" s="94">
        <f>[1]ACUMULADO_Vsecano!E2762</f>
        <v>0.3327400000000002</v>
      </c>
      <c r="J188" s="94">
        <f>[1]ACUMULADO_Vsecano!E3127</f>
        <v>0.51612999999999998</v>
      </c>
      <c r="K188" s="94">
        <f>[1]ACUMULADO_Vsecano!C3492</f>
        <v>0.43470399999999998</v>
      </c>
      <c r="L188" s="94">
        <f>[1]ACUMULADO_Vsecano!C3858</f>
        <v>0.53342049999999996</v>
      </c>
      <c r="M188" s="94">
        <f>[1]ACUMULADO_Vsecano!C4223</f>
        <v>0.48275563636363622</v>
      </c>
      <c r="N188" s="94">
        <f>[1]ACUMULADO_Vsecano!C4588</f>
        <v>0.53178000000000003</v>
      </c>
      <c r="O188" s="94">
        <f>[1]ACUMULADO_Vsecano!C4953</f>
        <v>0.45992</v>
      </c>
      <c r="P188" s="94">
        <f>[1]ACUMULADO_Vsecano!C5319</f>
        <v>0.39648227272727282</v>
      </c>
    </row>
    <row r="189" spans="1:16">
      <c r="A189" s="93">
        <v>35522</v>
      </c>
      <c r="B189" s="99">
        <f>[1]ACUMULADO_Vsecano!E206</f>
        <v>0.37122424137930943</v>
      </c>
      <c r="C189" s="99">
        <f>[1]ACUMULADO_Vsecano!E571</f>
        <v>0.31190513333333314</v>
      </c>
      <c r="D189" s="99">
        <f>[1]ACUMULADO_Vsecano!E937</f>
        <v>0.38703854166666707</v>
      </c>
      <c r="E189" s="94">
        <f>[1]ACUMULADO_Vsecano!E1302</f>
        <v>0.3838859733333333</v>
      </c>
      <c r="F189" s="94">
        <f>[1]ACUMULADO_Vsecano!E1667</f>
        <v>0.45252965517241317</v>
      </c>
      <c r="G189" s="94">
        <f>[1]ACUMULADO_Vsecano!E2032</f>
        <v>0.45774166666666599</v>
      </c>
      <c r="H189" s="94">
        <f>[1]ACUMULADO_Vsecano!E2398</f>
        <v>0.50799411764705882</v>
      </c>
      <c r="I189" s="94">
        <f>[1]ACUMULADO_Vsecano!E2763</f>
        <v>0.33297600000000022</v>
      </c>
      <c r="J189" s="94">
        <f>[1]ACUMULADO_Vsecano!E3128</f>
        <v>0.51845999999999992</v>
      </c>
      <c r="K189" s="94">
        <f>[1]ACUMULADO_Vsecano!C3493</f>
        <v>0.43625999999999998</v>
      </c>
      <c r="L189" s="94">
        <f>[1]ACUMULADO_Vsecano!C3859</f>
        <v>0.51202199999999998</v>
      </c>
      <c r="M189" s="94">
        <f>[1]ACUMULADO_Vsecano!C4224</f>
        <v>0.48610890909090892</v>
      </c>
      <c r="N189" s="94">
        <f>[1]ACUMULADO_Vsecano!C4589</f>
        <v>0.45519100000000001</v>
      </c>
      <c r="O189" s="94">
        <f>[1]ACUMULADO_Vsecano!C4954</f>
        <v>0.45817285714285716</v>
      </c>
      <c r="P189" s="94">
        <f>[1]ACUMULADO_Vsecano!C5320</f>
        <v>0.39503209090909103</v>
      </c>
    </row>
    <row r="190" spans="1:16">
      <c r="A190" s="93">
        <v>35523</v>
      </c>
      <c r="B190" s="99">
        <f>[1]ACUMULADO_Vsecano!E207</f>
        <v>0.36948311034482662</v>
      </c>
      <c r="C190" s="99">
        <f>[1]ACUMULADO_Vsecano!E572</f>
        <v>0.31062359166666642</v>
      </c>
      <c r="D190" s="99">
        <f>[1]ACUMULADO_Vsecano!E938</f>
        <v>0.38698631111111159</v>
      </c>
      <c r="E190" s="94">
        <f>[1]ACUMULADO_Vsecano!E1303</f>
        <v>0.3823610466666667</v>
      </c>
      <c r="F190" s="94">
        <f>[1]ACUMULADO_Vsecano!E1668</f>
        <v>0.44987729655172348</v>
      </c>
      <c r="G190" s="94">
        <f>[1]ACUMULADO_Vsecano!E2033</f>
        <v>0.45798333333333263</v>
      </c>
      <c r="H190" s="94">
        <f>[1]ACUMULADO_Vsecano!E2399</f>
        <v>0.514335294117647</v>
      </c>
      <c r="I190" s="94">
        <f>[1]ACUMULADO_Vsecano!E2764</f>
        <v>0.33321200000000023</v>
      </c>
      <c r="J190" s="94">
        <f>[1]ACUMULADO_Vsecano!E3129</f>
        <v>0.52078999999999986</v>
      </c>
      <c r="K190" s="94">
        <f>[1]ACUMULADO_Vsecano!C3494</f>
        <v>0.43781599999999998</v>
      </c>
      <c r="L190" s="94">
        <f>[1]ACUMULADO_Vsecano!C3860</f>
        <v>0.50931099999999996</v>
      </c>
      <c r="M190" s="94">
        <f>[1]ACUMULADO_Vsecano!C4225</f>
        <v>0.48946218181818163</v>
      </c>
      <c r="N190" s="94">
        <f>[1]ACUMULADO_Vsecano!C4590</f>
        <v>0.46874850000000001</v>
      </c>
      <c r="O190" s="94">
        <f>[1]ACUMULADO_Vsecano!C4955</f>
        <v>0.45642571428571432</v>
      </c>
      <c r="P190" s="94">
        <f>[1]ACUMULADO_Vsecano!C5321</f>
        <v>0.39358190909090923</v>
      </c>
    </row>
    <row r="191" spans="1:16">
      <c r="A191" s="93">
        <v>35524</v>
      </c>
      <c r="B191" s="99">
        <f>[1]ACUMULADO_Vsecano!E208</f>
        <v>0.3677419793103438</v>
      </c>
      <c r="C191" s="99">
        <f>[1]ACUMULADO_Vsecano!E573</f>
        <v>0.3093420499999997</v>
      </c>
      <c r="D191" s="99">
        <f>[1]ACUMULADO_Vsecano!E939</f>
        <v>0.38693408055555589</v>
      </c>
      <c r="E191" s="94">
        <f>[1]ACUMULADO_Vsecano!E1304</f>
        <v>0.38083611999999989</v>
      </c>
      <c r="F191" s="94">
        <f>[1]ACUMULADO_Vsecano!E1669</f>
        <v>0.44722493793103379</v>
      </c>
      <c r="G191" s="94">
        <f>[1]ACUMULADO_Vsecano!E2034</f>
        <v>0.45822499999999927</v>
      </c>
      <c r="H191" s="94">
        <f>[1]ACUMULADO_Vsecano!E2400</f>
        <v>0.52067647058823519</v>
      </c>
      <c r="I191" s="94">
        <f>[1]ACUMULADO_Vsecano!E2765</f>
        <v>0.33344800000000024</v>
      </c>
      <c r="J191" s="94">
        <f>[1]ACUMULADO_Vsecano!E3130</f>
        <v>0.52311999999999981</v>
      </c>
      <c r="K191" s="94">
        <f>[1]ACUMULADO_Vsecano!C3495</f>
        <v>0.43937199999999998</v>
      </c>
      <c r="L191" s="94">
        <f>[1]ACUMULADO_Vsecano!C3861</f>
        <v>0.50659999999999994</v>
      </c>
      <c r="M191" s="94">
        <f>[1]ACUMULADO_Vsecano!C4226</f>
        <v>0.49281545454545433</v>
      </c>
      <c r="N191" s="94">
        <f>[1]ACUMULADO_Vsecano!C4591</f>
        <v>0.48230600000000001</v>
      </c>
      <c r="O191" s="94">
        <f>[1]ACUMULADO_Vsecano!C4956</f>
        <v>0.45467857142857149</v>
      </c>
      <c r="P191" s="94">
        <f>[1]ACUMULADO_Vsecano!C5322</f>
        <v>0.39213172727272744</v>
      </c>
    </row>
    <row r="192" spans="1:16">
      <c r="A192" s="93">
        <v>35525</v>
      </c>
      <c r="B192" s="99">
        <f>[1]ACUMULADO_Vsecano!E209</f>
        <v>0.36600084827586099</v>
      </c>
      <c r="C192" s="99">
        <f>[1]ACUMULADO_Vsecano!E574</f>
        <v>0.30806050833333298</v>
      </c>
      <c r="D192" s="99">
        <f>[1]ACUMULADO_Vsecano!E940</f>
        <v>0.38688185000000042</v>
      </c>
      <c r="E192" s="94">
        <f>[1]ACUMULADO_Vsecano!E1305</f>
        <v>0.3793111933333333</v>
      </c>
      <c r="F192" s="94">
        <f>[1]ACUMULADO_Vsecano!E1670</f>
        <v>0.44457257931034411</v>
      </c>
      <c r="G192" s="94">
        <f>[1]ACUMULADO_Vsecano!E2035</f>
        <v>0.45846666666666591</v>
      </c>
      <c r="H192" s="94">
        <f>[1]ACUMULADO_Vsecano!E2401</f>
        <v>0.52701764705882337</v>
      </c>
      <c r="I192" s="94">
        <f>[1]ACUMULADO_Vsecano!E2766</f>
        <v>0.33368400000000026</v>
      </c>
      <c r="J192" s="94">
        <f>[1]ACUMULADO_Vsecano!E3131</f>
        <v>0.52544999999999975</v>
      </c>
      <c r="K192" s="94">
        <f>[1]ACUMULADO_Vsecano!C3496</f>
        <v>0.44092799999999999</v>
      </c>
      <c r="L192" s="94">
        <f>[1]ACUMULADO_Vsecano!C3862</f>
        <v>0.50388899999999992</v>
      </c>
      <c r="M192" s="94">
        <f>[1]ACUMULADO_Vsecano!C4227</f>
        <v>0.49616872727272704</v>
      </c>
      <c r="N192" s="94">
        <f>[1]ACUMULADO_Vsecano!C4592</f>
        <v>0.45383400000000002</v>
      </c>
      <c r="O192" s="94">
        <f>[1]ACUMULADO_Vsecano!C4957</f>
        <v>0.45293142857142865</v>
      </c>
      <c r="P192" s="94">
        <f>[1]ACUMULADO_Vsecano!C5323</f>
        <v>0.39068154545454564</v>
      </c>
    </row>
    <row r="193" spans="1:16">
      <c r="A193" s="93">
        <v>35526</v>
      </c>
      <c r="B193" s="99">
        <f>[1]ACUMULADO_Vsecano!E210</f>
        <v>0.36425971724137818</v>
      </c>
      <c r="C193" s="99">
        <f>[1]ACUMULADO_Vsecano!E575</f>
        <v>0.30677896666666626</v>
      </c>
      <c r="D193" s="99">
        <f>[1]ACUMULADO_Vsecano!E941</f>
        <v>0.38682961944444494</v>
      </c>
      <c r="E193" s="94">
        <f>[1]ACUMULADO_Vsecano!E1306</f>
        <v>0.37778626666666648</v>
      </c>
      <c r="F193" s="94">
        <f>[1]ACUMULADO_Vsecano!E1671</f>
        <v>0.44192022068965442</v>
      </c>
      <c r="G193" s="94">
        <f>[1]ACUMULADO_Vsecano!E2036</f>
        <v>0.45870833333333255</v>
      </c>
      <c r="H193" s="94">
        <f>[1]ACUMULADO_Vsecano!E2402</f>
        <v>0.53335882352941155</v>
      </c>
      <c r="I193" s="94">
        <f>[1]ACUMULADO_Vsecano!E2767</f>
        <v>0.33392000000000027</v>
      </c>
      <c r="J193" s="94">
        <f>[1]ACUMULADO_Vsecano!E3132</f>
        <v>0.52777999999999969</v>
      </c>
      <c r="K193" s="94">
        <f>[1]ACUMULADO_Vsecano!C3497</f>
        <v>0.44248399999999999</v>
      </c>
      <c r="L193" s="94">
        <f>[1]ACUMULADO_Vsecano!C3863</f>
        <v>0.5011779999999999</v>
      </c>
      <c r="M193" s="94">
        <f>[1]ACUMULADO_Vsecano!C4228</f>
        <v>0.49952200000000002</v>
      </c>
      <c r="N193" s="94">
        <f>[1]ACUMULADO_Vsecano!C4593</f>
        <v>0.50123099999999998</v>
      </c>
      <c r="O193" s="94">
        <f>[1]ACUMULADO_Vsecano!C4958</f>
        <v>0.45118428571428582</v>
      </c>
      <c r="P193" s="94">
        <f>[1]ACUMULADO_Vsecano!C5324</f>
        <v>0.38923136363636385</v>
      </c>
    </row>
    <row r="194" spans="1:16">
      <c r="A194" s="93">
        <v>35527</v>
      </c>
      <c r="B194" s="99">
        <f>[1]ACUMULADO_Vsecano!E211</f>
        <v>0.36251858620689537</v>
      </c>
      <c r="C194" s="99">
        <f>[1]ACUMULADO_Vsecano!E576</f>
        <v>0.30549742499999955</v>
      </c>
      <c r="D194" s="99">
        <f>[1]ACUMULADO_Vsecano!E942</f>
        <v>0.38677738888888946</v>
      </c>
      <c r="E194" s="94">
        <f>[1]ACUMULADO_Vsecano!E1307</f>
        <v>0.37626133999999989</v>
      </c>
      <c r="F194" s="94">
        <f>[1]ACUMULADO_Vsecano!E1672</f>
        <v>0.43926786206896473</v>
      </c>
      <c r="G194" s="94">
        <f>[1]ACUMULADO_Vsecano!E2037</f>
        <v>0.45894999999999919</v>
      </c>
      <c r="H194" s="94">
        <f>[1]ACUMULADO_Vsecano!E2403</f>
        <v>0.53969999999999996</v>
      </c>
      <c r="I194" s="94">
        <f>[1]ACUMULADO_Vsecano!E2768</f>
        <v>0.33415600000000029</v>
      </c>
      <c r="J194" s="94">
        <f>[1]ACUMULADO_Vsecano!E3133</f>
        <v>0.53010999999999964</v>
      </c>
      <c r="K194" s="94">
        <f>[1]ACUMULADO_Vsecano!C3498</f>
        <v>0.44403999999999999</v>
      </c>
      <c r="L194" s="94">
        <f>[1]ACUMULADO_Vsecano!C3864</f>
        <v>0.49846699999999988</v>
      </c>
      <c r="M194" s="94">
        <f>[1]ACUMULADO_Vsecano!C4229</f>
        <v>0.49583114285714286</v>
      </c>
      <c r="N194" s="94">
        <f>[1]ACUMULADO_Vsecano!C4594</f>
        <v>0.48345100000000002</v>
      </c>
      <c r="O194" s="94">
        <f>[1]ACUMULADO_Vsecano!C4959</f>
        <v>0.44943714285714298</v>
      </c>
      <c r="P194" s="94">
        <f>[1]ACUMULADO_Vsecano!C5325</f>
        <v>0.38778118181818205</v>
      </c>
    </row>
    <row r="195" spans="1:16">
      <c r="A195" s="93">
        <v>35528</v>
      </c>
      <c r="B195" s="99">
        <f>[1]ACUMULADO_Vsecano!E212</f>
        <v>0.36077745517241255</v>
      </c>
      <c r="C195" s="99">
        <f>[1]ACUMULADO_Vsecano!E577</f>
        <v>0.30421588333333283</v>
      </c>
      <c r="D195" s="99">
        <f>[1]ACUMULADO_Vsecano!E943</f>
        <v>0.38672515833333376</v>
      </c>
      <c r="E195" s="94">
        <f>[1]ACUMULADO_Vsecano!E1308</f>
        <v>0.37473641333333307</v>
      </c>
      <c r="F195" s="94">
        <f>[1]ACUMULADO_Vsecano!E1673</f>
        <v>0.43661550344827482</v>
      </c>
      <c r="G195" s="94">
        <f>[1]ACUMULADO_Vsecano!E2038</f>
        <v>0.45919166666666583</v>
      </c>
      <c r="H195" s="94">
        <f>[1]ACUMULADO_Vsecano!E2404</f>
        <v>0.53331666666666666</v>
      </c>
      <c r="I195" s="94">
        <f>[1]ACUMULADO_Vsecano!E2769</f>
        <v>0.3343920000000003</v>
      </c>
      <c r="J195" s="94">
        <f>[1]ACUMULADO_Vsecano!E3134</f>
        <v>0.53243999999999958</v>
      </c>
      <c r="K195" s="94">
        <f>[1]ACUMULADO_Vsecano!C3499</f>
        <v>0.44559599999999999</v>
      </c>
      <c r="L195" s="94">
        <f>[1]ACUMULADO_Vsecano!C3865</f>
        <v>0.49575599999999986</v>
      </c>
      <c r="M195" s="94">
        <f>[1]ACUMULADO_Vsecano!C4230</f>
        <v>0.4921402857142857</v>
      </c>
      <c r="N195" s="94">
        <f>[1]ACUMULADO_Vsecano!C4595</f>
        <v>0.51543300000000003</v>
      </c>
      <c r="O195" s="94">
        <f>[1]ACUMULADO_Vsecano!C4960</f>
        <v>0.44768999999999998</v>
      </c>
      <c r="P195" s="94">
        <f>[1]ACUMULADO_Vsecano!C5326</f>
        <v>0.38633099999999998</v>
      </c>
    </row>
    <row r="196" spans="1:16">
      <c r="A196" s="93">
        <v>35529</v>
      </c>
      <c r="B196" s="99">
        <f>[1]ACUMULADO_Vsecano!E213</f>
        <v>0.35903632413792974</v>
      </c>
      <c r="C196" s="99">
        <f>[1]ACUMULADO_Vsecano!E578</f>
        <v>0.30293434166666611</v>
      </c>
      <c r="D196" s="99">
        <f>[1]ACUMULADO_Vsecano!E944</f>
        <v>0.38667292777777829</v>
      </c>
      <c r="E196" s="94">
        <f>[1]ACUMULADO_Vsecano!E1309</f>
        <v>0.37321148666666626</v>
      </c>
      <c r="F196" s="94">
        <f>[1]ACUMULADO_Vsecano!E1674</f>
        <v>0.43396314482758513</v>
      </c>
      <c r="G196" s="94">
        <f>[1]ACUMULADO_Vsecano!E2039</f>
        <v>0.45943333333333247</v>
      </c>
      <c r="H196" s="94">
        <f>[1]ACUMULADO_Vsecano!E2405</f>
        <v>0.52693333333333336</v>
      </c>
      <c r="I196" s="94">
        <f>[1]ACUMULADO_Vsecano!E2770</f>
        <v>0.33462800000000031</v>
      </c>
      <c r="J196" s="94">
        <f>[1]ACUMULADO_Vsecano!E3135</f>
        <v>0.53476999999999952</v>
      </c>
      <c r="K196" s="94">
        <f>[1]ACUMULADO_Vsecano!C3500</f>
        <v>0.44715199999999999</v>
      </c>
      <c r="L196" s="94">
        <f>[1]ACUMULADO_Vsecano!C3866</f>
        <v>0.49304499999999984</v>
      </c>
      <c r="M196" s="94">
        <f>[1]ACUMULADO_Vsecano!C4231</f>
        <v>0.48844942857142853</v>
      </c>
      <c r="N196" s="94">
        <f>[1]ACUMULADO_Vsecano!C4596</f>
        <v>0.444295</v>
      </c>
      <c r="O196" s="94">
        <f>[1]ACUMULADO_Vsecano!C4961</f>
        <v>0.45706049999999998</v>
      </c>
      <c r="P196" s="94">
        <f>[1]ACUMULADO_Vsecano!C5327</f>
        <v>0.38258674999999998</v>
      </c>
    </row>
    <row r="197" spans="1:16">
      <c r="A197" s="93">
        <v>35530</v>
      </c>
      <c r="B197" s="99">
        <f>[1]ACUMULADO_Vsecano!E214</f>
        <v>0.35729519310344693</v>
      </c>
      <c r="C197" s="99">
        <f>[1]ACUMULADO_Vsecano!E579</f>
        <v>0.30165280000000005</v>
      </c>
      <c r="D197" s="99">
        <f>[1]ACUMULADO_Vsecano!E945</f>
        <v>0.38662069722222281</v>
      </c>
      <c r="E197" s="94">
        <f>[1]ACUMULADO_Vsecano!E1310</f>
        <v>0.37168655999999967</v>
      </c>
      <c r="F197" s="94">
        <f>[1]ACUMULADO_Vsecano!E1675</f>
        <v>0.43131078620689545</v>
      </c>
      <c r="G197" s="94">
        <f>[1]ACUMULADO_Vsecano!E2040</f>
        <v>0.45967499999999911</v>
      </c>
      <c r="H197" s="94">
        <f>[1]ACUMULADO_Vsecano!E2406</f>
        <v>0.52055000000000007</v>
      </c>
      <c r="I197" s="94">
        <f>[1]ACUMULADO_Vsecano!E2771</f>
        <v>0.33486400000000033</v>
      </c>
      <c r="J197" s="94">
        <f>[1]ACUMULADO_Vsecano!E3136</f>
        <v>0.53709999999999991</v>
      </c>
      <c r="K197" s="94">
        <f>[1]ACUMULADO_Vsecano!C3501</f>
        <v>0.448708</v>
      </c>
      <c r="L197" s="94">
        <f>[1]ACUMULADO_Vsecano!C3867</f>
        <v>0.49033399999999983</v>
      </c>
      <c r="M197" s="94">
        <f>[1]ACUMULADO_Vsecano!C4232</f>
        <v>0.48475857142857137</v>
      </c>
      <c r="N197" s="94">
        <f>[1]ACUMULADO_Vsecano!C4597</f>
        <v>0.482016</v>
      </c>
      <c r="O197" s="94">
        <f>[1]ACUMULADO_Vsecano!C4962</f>
        <v>0.46643099999999998</v>
      </c>
      <c r="P197" s="94">
        <f>[1]ACUMULADO_Vsecano!C5328</f>
        <v>0.37884249999999997</v>
      </c>
    </row>
    <row r="198" spans="1:16">
      <c r="A198" s="93">
        <v>35531</v>
      </c>
      <c r="B198" s="99">
        <f>[1]ACUMULADO_Vsecano!E215</f>
        <v>0.35555406206896412</v>
      </c>
      <c r="C198" s="99">
        <f>[1]ACUMULADO_Vsecano!E580</f>
        <v>0.30027118636363648</v>
      </c>
      <c r="D198" s="99">
        <f>[1]ACUMULADO_Vsecano!E946</f>
        <v>0.38656846666666733</v>
      </c>
      <c r="E198" s="94">
        <f>[1]ACUMULADO_Vsecano!E1311</f>
        <v>0.37016163333333285</v>
      </c>
      <c r="F198" s="94">
        <f>[1]ACUMULADO_Vsecano!E1676</f>
        <v>0.42865842758620576</v>
      </c>
      <c r="G198" s="94">
        <f>[1]ACUMULADO_Vsecano!E2041</f>
        <v>0.45991666666666575</v>
      </c>
      <c r="H198" s="94">
        <f>[1]ACUMULADO_Vsecano!E2407</f>
        <v>0.51416666666666677</v>
      </c>
      <c r="I198" s="94">
        <f>[1]ACUMULADO_Vsecano!E2772</f>
        <v>0.33510000000000034</v>
      </c>
      <c r="J198" s="94">
        <f>[1]ACUMULADO_Vsecano!E3137</f>
        <v>0.53622727272727266</v>
      </c>
      <c r="K198" s="94">
        <f>[1]ACUMULADO_Vsecano!C3502</f>
        <v>0.450264</v>
      </c>
      <c r="L198" s="94">
        <f>[1]ACUMULADO_Vsecano!C3868</f>
        <v>0.48762299999999981</v>
      </c>
      <c r="M198" s="94">
        <f>[1]ACUMULADO_Vsecano!C4233</f>
        <v>0.48106771428571421</v>
      </c>
      <c r="N198" s="94">
        <f>[1]ACUMULADO_Vsecano!C4598</f>
        <v>0.4791165</v>
      </c>
      <c r="O198" s="94">
        <f>[1]ACUMULADO_Vsecano!C4963</f>
        <v>0.46797233333333332</v>
      </c>
      <c r="P198" s="94">
        <f>[1]ACUMULADO_Vsecano!C5329</f>
        <v>0.37509824999999997</v>
      </c>
    </row>
    <row r="199" spans="1:16">
      <c r="A199" s="93">
        <v>35532</v>
      </c>
      <c r="B199" s="99">
        <f>[1]ACUMULADO_Vsecano!E216</f>
        <v>0.3538129310344813</v>
      </c>
      <c r="C199" s="99">
        <f>[1]ACUMULADO_Vsecano!E581</f>
        <v>0.29888957272727268</v>
      </c>
      <c r="D199" s="99">
        <f>[1]ACUMULADO_Vsecano!E947</f>
        <v>0.38651623611111185</v>
      </c>
      <c r="E199" s="94">
        <f>[1]ACUMULADO_Vsecano!E1312</f>
        <v>0.36863670666666626</v>
      </c>
      <c r="F199" s="94">
        <f>[1]ACUMULADO_Vsecano!E1677</f>
        <v>0.42600606896551607</v>
      </c>
      <c r="G199" s="94">
        <f>[1]ACUMULADO_Vsecano!E2042</f>
        <v>0.46015833333333239</v>
      </c>
      <c r="H199" s="94">
        <f>[1]ACUMULADO_Vsecano!E2408</f>
        <v>0.50778333333333348</v>
      </c>
      <c r="I199" s="94">
        <f>[1]ACUMULADO_Vsecano!E2773</f>
        <v>0.33533600000000036</v>
      </c>
      <c r="J199" s="94">
        <f>[1]ACUMULADO_Vsecano!E3138</f>
        <v>0.53535454545454542</v>
      </c>
      <c r="K199" s="94">
        <f>[1]ACUMULADO_Vsecano!C3503</f>
        <v>0.45182</v>
      </c>
      <c r="L199" s="94">
        <f>[1]ACUMULADO_Vsecano!C3869</f>
        <v>0.48491200000000001</v>
      </c>
      <c r="M199" s="94">
        <f>[1]ACUMULADO_Vsecano!C4234</f>
        <v>0.47737685714285705</v>
      </c>
      <c r="N199" s="94">
        <f>[1]ACUMULADO_Vsecano!C4599</f>
        <v>0.476217</v>
      </c>
      <c r="O199" s="94">
        <f>[1]ACUMULADO_Vsecano!C4964</f>
        <v>0.46951366666666666</v>
      </c>
      <c r="P199" s="94">
        <f>[1]ACUMULADO_Vsecano!C5330</f>
        <v>0.37135399999999996</v>
      </c>
    </row>
    <row r="200" spans="1:16">
      <c r="A200" s="93">
        <v>35533</v>
      </c>
      <c r="B200" s="99">
        <f>[1]ACUMULADO_Vsecano!E217</f>
        <v>0.35207180000000005</v>
      </c>
      <c r="C200" s="99">
        <f>[1]ACUMULADO_Vsecano!E582</f>
        <v>0.2975079590909091</v>
      </c>
      <c r="D200" s="99">
        <f>[1]ACUMULADO_Vsecano!E948</f>
        <v>0.38646400555555616</v>
      </c>
      <c r="E200" s="94">
        <f>[1]ACUMULADO_Vsecano!E1313</f>
        <v>0.36711177999999944</v>
      </c>
      <c r="F200" s="94">
        <f>[1]ACUMULADO_Vsecano!E1678</f>
        <v>0.42335371034482638</v>
      </c>
      <c r="G200" s="94">
        <f>[1]ACUMULADO_Vsecano!E2043</f>
        <v>0.46039999999999903</v>
      </c>
      <c r="H200" s="94">
        <f>[1]ACUMULADO_Vsecano!E2409</f>
        <v>0.50139999999999996</v>
      </c>
      <c r="I200" s="94">
        <f>[1]ACUMULADO_Vsecano!E2774</f>
        <v>0.33557200000000037</v>
      </c>
      <c r="J200" s="94">
        <f>[1]ACUMULADO_Vsecano!E3139</f>
        <v>0.53448181818181817</v>
      </c>
      <c r="K200" s="94">
        <f>[1]ACUMULADO_Vsecano!C3504</f>
        <v>0.453376</v>
      </c>
      <c r="L200" s="94">
        <f>[1]ACUMULADO_Vsecano!C3870</f>
        <v>0.48616181818181819</v>
      </c>
      <c r="M200" s="94">
        <f>[1]ACUMULADO_Vsecano!C4235</f>
        <v>0.473686</v>
      </c>
      <c r="N200" s="94">
        <f>[1]ACUMULADO_Vsecano!C4600</f>
        <v>0.47538399999999997</v>
      </c>
      <c r="O200" s="94">
        <f>[1]ACUMULADO_Vsecano!C4965</f>
        <v>0.471055</v>
      </c>
      <c r="P200" s="94">
        <f>[1]ACUMULADO_Vsecano!C5331</f>
        <v>0.36760974999999996</v>
      </c>
    </row>
    <row r="201" spans="1:16">
      <c r="A201" s="93">
        <v>35534</v>
      </c>
      <c r="B201" s="99">
        <f>[1]ACUMULADO_Vsecano!E218</f>
        <v>0.35193543043478259</v>
      </c>
      <c r="C201" s="99">
        <f>[1]ACUMULADO_Vsecano!E583</f>
        <v>0.2961263454545453</v>
      </c>
      <c r="D201" s="99">
        <f>[1]ACUMULADO_Vsecano!E949</f>
        <v>0.38641177500000068</v>
      </c>
      <c r="E201" s="94">
        <f>[1]ACUMULADO_Vsecano!E1314</f>
        <v>0.36558685333333285</v>
      </c>
      <c r="F201" s="94">
        <f>[1]ACUMULADO_Vsecano!E1679</f>
        <v>0.4207013517241367</v>
      </c>
      <c r="G201" s="94">
        <f>[1]ACUMULADO_Vsecano!E2044</f>
        <v>0.46064166666666567</v>
      </c>
      <c r="H201" s="94">
        <f>[1]ACUMULADO_Vsecano!E2410</f>
        <v>0.49909285714285712</v>
      </c>
      <c r="I201" s="94">
        <f>[1]ACUMULADO_Vsecano!E2775</f>
        <v>0.33580800000000038</v>
      </c>
      <c r="J201" s="94">
        <f>[1]ACUMULADO_Vsecano!E3140</f>
        <v>0.53360909090909092</v>
      </c>
      <c r="K201" s="94">
        <f>[1]ACUMULADO_Vsecano!C3505</f>
        <v>0.454932</v>
      </c>
      <c r="L201" s="94">
        <f>[1]ACUMULADO_Vsecano!C3871</f>
        <v>0.48741163636363638</v>
      </c>
      <c r="M201" s="94">
        <f>[1]ACUMULADO_Vsecano!C4236</f>
        <v>0.48109637500000002</v>
      </c>
      <c r="N201" s="94">
        <f>[1]ACUMULADO_Vsecano!C4601</f>
        <v>0.4743985</v>
      </c>
      <c r="O201" s="94">
        <f>[1]ACUMULADO_Vsecano!C4966</f>
        <v>0.46934327999999997</v>
      </c>
      <c r="P201" s="94">
        <f>[1]ACUMULADO_Vsecano!C5332</f>
        <v>0.36386549999999995</v>
      </c>
    </row>
    <row r="202" spans="1:16">
      <c r="A202" s="93">
        <v>35535</v>
      </c>
      <c r="B202" s="99">
        <f>[1]ACUMULADO_Vsecano!E219</f>
        <v>0.35179906086956514</v>
      </c>
      <c r="C202" s="99">
        <f>[1]ACUMULADO_Vsecano!E584</f>
        <v>0.29474473181818173</v>
      </c>
      <c r="D202" s="99">
        <f>[1]ACUMULADO_Vsecano!E950</f>
        <v>0.3863595444444452</v>
      </c>
      <c r="E202" s="94">
        <f>[1]ACUMULADO_Vsecano!E1315</f>
        <v>0.36406192666666604</v>
      </c>
      <c r="F202" s="94">
        <f>[1]ACUMULADO_Vsecano!E1680</f>
        <v>0.41804899310344701</v>
      </c>
      <c r="G202" s="94">
        <f>[1]ACUMULADO_Vsecano!E2045</f>
        <v>0.46088333333333231</v>
      </c>
      <c r="H202" s="94">
        <f>[1]ACUMULADO_Vsecano!E2411</f>
        <v>0.49678571428571427</v>
      </c>
      <c r="I202" s="94">
        <f>[1]ACUMULADO_Vsecano!E2776</f>
        <v>0.3360440000000004</v>
      </c>
      <c r="J202" s="94">
        <f>[1]ACUMULADO_Vsecano!E3141</f>
        <v>0.53273636363636367</v>
      </c>
      <c r="K202" s="94">
        <f>[1]ACUMULADO_Vsecano!C3506</f>
        <v>0.456488</v>
      </c>
      <c r="L202" s="94">
        <f>[1]ACUMULADO_Vsecano!C3872</f>
        <v>0.48866145454545457</v>
      </c>
      <c r="M202" s="94">
        <f>[1]ACUMULADO_Vsecano!C4237</f>
        <v>0.48850675000000005</v>
      </c>
      <c r="N202" s="94">
        <f>[1]ACUMULADO_Vsecano!C4602</f>
        <v>0.47341300000000003</v>
      </c>
      <c r="O202" s="94">
        <f>[1]ACUMULADO_Vsecano!C4967</f>
        <v>0.46763155999999995</v>
      </c>
      <c r="P202" s="94">
        <f>[1]ACUMULADO_Vsecano!C5333</f>
        <v>0.36012124999999995</v>
      </c>
    </row>
    <row r="203" spans="1:16">
      <c r="A203" s="93">
        <v>35536</v>
      </c>
      <c r="B203" s="99">
        <f>[1]ACUMULADO_Vsecano!E220</f>
        <v>0.35166269130434791</v>
      </c>
      <c r="C203" s="99">
        <f>[1]ACUMULADO_Vsecano!E585</f>
        <v>0.29336311818181793</v>
      </c>
      <c r="D203" s="99">
        <f>[1]ACUMULADO_Vsecano!E951</f>
        <v>0.38630731388888973</v>
      </c>
      <c r="E203" s="94">
        <f>[1]ACUMULADO_Vsecano!E1316</f>
        <v>0.36253700000000011</v>
      </c>
      <c r="F203" s="94">
        <f>[1]ACUMULADO_Vsecano!E1681</f>
        <v>0.41539663448275732</v>
      </c>
      <c r="G203" s="94">
        <f>[1]ACUMULADO_Vsecano!E2046</f>
        <v>0.46112499999999895</v>
      </c>
      <c r="H203" s="94">
        <f>[1]ACUMULADO_Vsecano!E2412</f>
        <v>0.49447857142857143</v>
      </c>
      <c r="I203" s="94">
        <f>[1]ACUMULADO_Vsecano!E2777</f>
        <v>0.33628000000000041</v>
      </c>
      <c r="J203" s="94">
        <f>[1]ACUMULADO_Vsecano!E3142</f>
        <v>0.53186363636363643</v>
      </c>
      <c r="K203" s="94">
        <f>[1]ACUMULADO_Vsecano!C3507</f>
        <v>0.45804400000000001</v>
      </c>
      <c r="L203" s="94">
        <f>[1]ACUMULADO_Vsecano!C3873</f>
        <v>0.48991127272727275</v>
      </c>
      <c r="M203" s="94">
        <f>[1]ACUMULADO_Vsecano!C4238</f>
        <v>0.49591712500000007</v>
      </c>
      <c r="N203" s="94">
        <f>[1]ACUMULADO_Vsecano!C4603</f>
        <v>0.47242750000000006</v>
      </c>
      <c r="O203" s="94">
        <f>[1]ACUMULADO_Vsecano!C4968</f>
        <v>0.46591983999999992</v>
      </c>
      <c r="P203" s="94">
        <f>[1]ACUMULADO_Vsecano!C5334</f>
        <v>0.356377</v>
      </c>
    </row>
    <row r="204" spans="1:16">
      <c r="A204" s="93">
        <v>35537</v>
      </c>
      <c r="B204" s="99">
        <f>[1]ACUMULADO_Vsecano!E221</f>
        <v>0.35152632173913045</v>
      </c>
      <c r="C204" s="99">
        <f>[1]ACUMULADO_Vsecano!E586</f>
        <v>0.29198150454545435</v>
      </c>
      <c r="D204" s="99">
        <f>[1]ACUMULADO_Vsecano!E952</f>
        <v>0.38625508333333425</v>
      </c>
      <c r="E204" s="94">
        <f>[1]ACUMULADO_Vsecano!E1317</f>
        <v>0.36023659302325584</v>
      </c>
      <c r="F204" s="94">
        <f>[1]ACUMULADO_Vsecano!E1682</f>
        <v>0.41274427586206763</v>
      </c>
      <c r="G204" s="94">
        <f>[1]ACUMULADO_Vsecano!E2047</f>
        <v>0.46136666666666559</v>
      </c>
      <c r="H204" s="94">
        <f>[1]ACUMULADO_Vsecano!E2413</f>
        <v>0.49217142857142859</v>
      </c>
      <c r="I204" s="94">
        <f>[1]ACUMULADO_Vsecano!E2778</f>
        <v>0.33651600000000043</v>
      </c>
      <c r="J204" s="94">
        <f>[1]ACUMULADO_Vsecano!E3143</f>
        <v>0.53099090909090918</v>
      </c>
      <c r="K204" s="94">
        <f>[1]ACUMULADO_Vsecano!C3508</f>
        <v>0.45959999999999995</v>
      </c>
      <c r="L204" s="94">
        <f>[1]ACUMULADO_Vsecano!C3874</f>
        <v>0.49116109090909094</v>
      </c>
      <c r="M204" s="94">
        <f>[1]ACUMULADO_Vsecano!C4239</f>
        <v>0.50332750000000004</v>
      </c>
      <c r="N204" s="94">
        <f>[1]ACUMULADO_Vsecano!C4604</f>
        <v>0.47144200000000008</v>
      </c>
      <c r="O204" s="94">
        <f>[1]ACUMULADO_Vsecano!C4969</f>
        <v>0.46420811999999989</v>
      </c>
      <c r="P204" s="94">
        <f>[1]ACUMULADO_Vsecano!C5335</f>
        <v>0.35466385714285714</v>
      </c>
    </row>
    <row r="205" spans="1:16">
      <c r="A205" s="93">
        <v>35538</v>
      </c>
      <c r="B205" s="99">
        <f>[1]ACUMULADO_Vsecano!E222</f>
        <v>0.35138995217391322</v>
      </c>
      <c r="C205" s="99">
        <f>[1]ACUMULADO_Vsecano!E587</f>
        <v>0.29059989090909055</v>
      </c>
      <c r="D205" s="99">
        <f>[1]ACUMULADO_Vsecano!E953</f>
        <v>0.38620285277777855</v>
      </c>
      <c r="E205" s="94">
        <f>[1]ACUMULADO_Vsecano!E1318</f>
        <v>0.35793618604651178</v>
      </c>
      <c r="F205" s="94">
        <f>[1]ACUMULADO_Vsecano!E1683</f>
        <v>0.41009191724137772</v>
      </c>
      <c r="G205" s="94">
        <f>[1]ACUMULADO_Vsecano!E2048</f>
        <v>0.46160833333333223</v>
      </c>
      <c r="H205" s="94">
        <f>[1]ACUMULADO_Vsecano!E2414</f>
        <v>0.48986428571428575</v>
      </c>
      <c r="I205" s="94">
        <f>[1]ACUMULADO_Vsecano!E2779</f>
        <v>0.33675200000000044</v>
      </c>
      <c r="J205" s="94">
        <f>[1]ACUMULADO_Vsecano!E3144</f>
        <v>0.53011818181818193</v>
      </c>
      <c r="K205" s="94">
        <f>[1]ACUMULADO_Vsecano!C3509</f>
        <v>0.45841666666666664</v>
      </c>
      <c r="L205" s="94">
        <f>[1]ACUMULADO_Vsecano!C3875</f>
        <v>0.49241090909090912</v>
      </c>
      <c r="M205" s="94">
        <f>[1]ACUMULADO_Vsecano!C4240</f>
        <v>0.51073787500000001</v>
      </c>
      <c r="N205" s="94">
        <f>[1]ACUMULADO_Vsecano!C4605</f>
        <v>0.47045650000000011</v>
      </c>
      <c r="O205" s="94">
        <f>[1]ACUMULADO_Vsecano!C4970</f>
        <v>0.46249639999999986</v>
      </c>
      <c r="P205" s="94">
        <f>[1]ACUMULADO_Vsecano!C5336</f>
        <v>0.35295071428571428</v>
      </c>
    </row>
    <row r="206" spans="1:16">
      <c r="A206" s="93">
        <v>35539</v>
      </c>
      <c r="B206" s="99">
        <f>[1]ACUMULADO_Vsecano!E223</f>
        <v>0.35125358260869577</v>
      </c>
      <c r="C206" s="99">
        <f>[1]ACUMULADO_Vsecano!E588</f>
        <v>0.28921827727272698</v>
      </c>
      <c r="D206" s="99">
        <f>[1]ACUMULADO_Vsecano!E954</f>
        <v>0.38615062222222307</v>
      </c>
      <c r="E206" s="94">
        <f>[1]ACUMULADO_Vsecano!E1319</f>
        <v>0.35563577906976751</v>
      </c>
      <c r="F206" s="94">
        <f>[1]ACUMULADO_Vsecano!E1684</f>
        <v>0.40743955862068804</v>
      </c>
      <c r="G206" s="94">
        <f>[1]ACUMULADO_Vsecano!E2049</f>
        <v>0.46184999999999887</v>
      </c>
      <c r="H206" s="94">
        <f>[1]ACUMULADO_Vsecano!E2415</f>
        <v>0.48755714285714291</v>
      </c>
      <c r="I206" s="94">
        <f>[1]ACUMULADO_Vsecano!E2780</f>
        <v>0.33698800000000045</v>
      </c>
      <c r="J206" s="94">
        <f>[1]ACUMULADO_Vsecano!E3145</f>
        <v>0.52924545454545469</v>
      </c>
      <c r="K206" s="94">
        <f>[1]ACUMULADO_Vsecano!C3510</f>
        <v>0.45723333333333332</v>
      </c>
      <c r="L206" s="94">
        <f>[1]ACUMULADO_Vsecano!C3876</f>
        <v>0.49366072727272731</v>
      </c>
      <c r="M206" s="94">
        <f>[1]ACUMULADO_Vsecano!C4241</f>
        <v>0.51814824999999998</v>
      </c>
      <c r="N206" s="94">
        <f>[1]ACUMULADO_Vsecano!C4606</f>
        <v>0.46947100000000003</v>
      </c>
      <c r="O206" s="94">
        <f>[1]ACUMULADO_Vsecano!C4971</f>
        <v>0.46078467999999984</v>
      </c>
      <c r="P206" s="94">
        <f>[1]ACUMULADO_Vsecano!C5337</f>
        <v>0.35123757142857143</v>
      </c>
    </row>
    <row r="207" spans="1:16">
      <c r="A207" s="93">
        <v>35540</v>
      </c>
      <c r="B207" s="99">
        <f>[1]ACUMULADO_Vsecano!E224</f>
        <v>0.35111721304347832</v>
      </c>
      <c r="C207" s="99">
        <f>[1]ACUMULADO_Vsecano!E589</f>
        <v>0.28783666363636318</v>
      </c>
      <c r="D207" s="99">
        <f>[1]ACUMULADO_Vsecano!E955</f>
        <v>0.3860983916666676</v>
      </c>
      <c r="E207" s="94">
        <f>[1]ACUMULADO_Vsecano!E1320</f>
        <v>0.35333537209302346</v>
      </c>
      <c r="F207" s="94">
        <f>[1]ACUMULADO_Vsecano!E1685</f>
        <v>0.4047871999999999</v>
      </c>
      <c r="G207" s="94">
        <f>[1]ACUMULADO_Vsecano!E2050</f>
        <v>0.46209166666666551</v>
      </c>
      <c r="H207" s="94">
        <f>[1]ACUMULADO_Vsecano!E2416</f>
        <v>0.48525000000000007</v>
      </c>
      <c r="I207" s="94">
        <f>[1]ACUMULADO_Vsecano!E2781</f>
        <v>0.33722400000000047</v>
      </c>
      <c r="J207" s="94">
        <f>[1]ACUMULADO_Vsecano!E3146</f>
        <v>0.52837272727272744</v>
      </c>
      <c r="K207" s="94">
        <f>[1]ACUMULADO_Vsecano!C3511</f>
        <v>0.45605000000000001</v>
      </c>
      <c r="L207" s="94">
        <f>[1]ACUMULADO_Vsecano!C3877</f>
        <v>0.49491054545454549</v>
      </c>
      <c r="M207" s="94">
        <f>[1]ACUMULADO_Vsecano!C4242</f>
        <v>0.52555862499999995</v>
      </c>
      <c r="N207" s="94">
        <f>[1]ACUMULADO_Vsecano!C4607</f>
        <v>0.45089099999999999</v>
      </c>
      <c r="O207" s="94">
        <f>[1]ACUMULADO_Vsecano!C4972</f>
        <v>0.45907295999999981</v>
      </c>
      <c r="P207" s="94">
        <f>[1]ACUMULADO_Vsecano!C5338</f>
        <v>0.34952442857142857</v>
      </c>
    </row>
    <row r="208" spans="1:16">
      <c r="A208" s="93">
        <v>35541</v>
      </c>
      <c r="B208" s="99">
        <f>[1]ACUMULADO_Vsecano!E225</f>
        <v>0.35098084347826108</v>
      </c>
      <c r="C208" s="99">
        <f>[1]ACUMULADO_Vsecano!E590</f>
        <v>0.2864550499999996</v>
      </c>
      <c r="D208" s="99">
        <f>[1]ACUMULADO_Vsecano!E956</f>
        <v>0.38604616111111212</v>
      </c>
      <c r="E208" s="94">
        <f>[1]ACUMULADO_Vsecano!E1321</f>
        <v>0.35103496511627919</v>
      </c>
      <c r="F208" s="94">
        <f>[1]ACUMULADO_Vsecano!E1686</f>
        <v>0.38867225000000016</v>
      </c>
      <c r="G208" s="94">
        <f>[1]ACUMULADO_Vsecano!E2051</f>
        <v>0.46233333333333215</v>
      </c>
      <c r="H208" s="94">
        <f>[1]ACUMULADO_Vsecano!E2417</f>
        <v>0.48294285714285723</v>
      </c>
      <c r="I208" s="94">
        <f>[1]ACUMULADO_Vsecano!E2782</f>
        <v>0.33746000000000048</v>
      </c>
      <c r="J208" s="94">
        <f>[1]ACUMULADO_Vsecano!E3147</f>
        <v>0.52749999999999997</v>
      </c>
      <c r="K208" s="94">
        <f>[1]ACUMULADO_Vsecano!C3512</f>
        <v>0.4548666666666667</v>
      </c>
      <c r="L208" s="94">
        <f>[1]ACUMULADO_Vsecano!C3878</f>
        <v>0.49616036363636368</v>
      </c>
      <c r="M208" s="94">
        <f>[1]ACUMULADO_Vsecano!C4243</f>
        <v>0.53296900000000003</v>
      </c>
      <c r="N208" s="94">
        <f>[1]ACUMULADO_Vsecano!C4608</f>
        <v>0.53438699999999995</v>
      </c>
      <c r="O208" s="94">
        <f>[1]ACUMULADO_Vsecano!C4973</f>
        <v>0.45736123999999978</v>
      </c>
      <c r="P208" s="94">
        <f>[1]ACUMULADO_Vsecano!C5339</f>
        <v>0.34781128571428571</v>
      </c>
    </row>
    <row r="209" spans="1:36">
      <c r="A209" s="93">
        <v>35542</v>
      </c>
      <c r="B209" s="99">
        <f>[1]ACUMULADO_Vsecano!E226</f>
        <v>0.35084447391304363</v>
      </c>
      <c r="C209" s="99">
        <f>[1]ACUMULADO_Vsecano!E591</f>
        <v>0.2850734363636358</v>
      </c>
      <c r="D209" s="99">
        <f>[1]ACUMULADO_Vsecano!E957</f>
        <v>0.38599393055555642</v>
      </c>
      <c r="E209" s="94">
        <f>[1]ACUMULADO_Vsecano!E1322</f>
        <v>0.34873455813953491</v>
      </c>
      <c r="F209" s="94">
        <f>[1]ACUMULADO_Vsecano!E1687</f>
        <v>0.37255729999999998</v>
      </c>
      <c r="G209" s="94">
        <f>[1]ACUMULADO_Vsecano!E2052</f>
        <v>0.46257499999999879</v>
      </c>
      <c r="H209" s="94">
        <f>[1]ACUMULADO_Vsecano!E2418</f>
        <v>0.48063571428571439</v>
      </c>
      <c r="I209" s="94">
        <f>[1]ACUMULADO_Vsecano!E2783</f>
        <v>0.3376960000000005</v>
      </c>
      <c r="J209" s="94">
        <f>[1]ACUMULADO_Vsecano!E3148</f>
        <v>0.52402222222222217</v>
      </c>
      <c r="K209" s="94">
        <f>[1]ACUMULADO_Vsecano!C3513</f>
        <v>0.45368333333333338</v>
      </c>
      <c r="L209" s="94">
        <f>[1]ACUMULADO_Vsecano!C3879</f>
        <v>0.49741018181818186</v>
      </c>
      <c r="M209" s="94">
        <f>[1]ACUMULADO_Vsecano!C4244</f>
        <v>0.50709249999999995</v>
      </c>
      <c r="N209" s="94">
        <f>[1]ACUMULADO_Vsecano!C4609</f>
        <v>0.50167899999999999</v>
      </c>
      <c r="O209" s="94">
        <f>[1]ACUMULADO_Vsecano!C4974</f>
        <v>0.45564951999999975</v>
      </c>
      <c r="P209" s="94">
        <f>[1]ACUMULADO_Vsecano!C5340</f>
        <v>0.34609814285714285</v>
      </c>
    </row>
    <row r="210" spans="1:36">
      <c r="A210" s="93">
        <v>35543</v>
      </c>
      <c r="B210" s="99">
        <f>[1]ACUMULADO_Vsecano!E227</f>
        <v>0.3507081043478264</v>
      </c>
      <c r="C210" s="99">
        <f>[1]ACUMULADO_Vsecano!E592</f>
        <v>0.28369182272727222</v>
      </c>
      <c r="D210" s="99">
        <f>[1]ACUMULADO_Vsecano!E958</f>
        <v>0.38594170000000094</v>
      </c>
      <c r="E210" s="94">
        <f>[1]ACUMULADO_Vsecano!E1323</f>
        <v>0.34643415116279086</v>
      </c>
      <c r="F210" s="94">
        <f>[1]ACUMULADO_Vsecano!E1688</f>
        <v>0.3564423499999998</v>
      </c>
      <c r="G210" s="94">
        <f>[1]ACUMULADO_Vsecano!E2053</f>
        <v>0.46281666666666543</v>
      </c>
      <c r="H210" s="94">
        <f>[1]ACUMULADO_Vsecano!E2419</f>
        <v>0.47832857142857155</v>
      </c>
      <c r="I210" s="94">
        <f>[1]ACUMULADO_Vsecano!E2784</f>
        <v>0.33793200000000051</v>
      </c>
      <c r="J210" s="94">
        <f>[1]ACUMULADO_Vsecano!E3149</f>
        <v>0.52054444444444437</v>
      </c>
      <c r="K210" s="94">
        <f>[1]ACUMULADO_Vsecano!C3514</f>
        <v>0.45249999999999996</v>
      </c>
      <c r="L210" s="94">
        <f>[1]ACUMULADO_Vsecano!C3880</f>
        <v>0.49865999999999999</v>
      </c>
      <c r="M210" s="94">
        <f>[1]ACUMULADO_Vsecano!C4245</f>
        <v>0.48121599999999998</v>
      </c>
      <c r="N210" s="94">
        <f>[1]ACUMULADO_Vsecano!C4610</f>
        <v>0.48314499999999999</v>
      </c>
      <c r="O210" s="94">
        <f>[1]ACUMULADO_Vsecano!C4975</f>
        <v>0.45393779999999972</v>
      </c>
      <c r="P210" s="94">
        <f>[1]ACUMULADO_Vsecano!C5341</f>
        <v>0.344385</v>
      </c>
    </row>
    <row r="211" spans="1:36">
      <c r="A211" s="93">
        <v>35544</v>
      </c>
      <c r="B211" s="99">
        <f>[1]ACUMULADO_Vsecano!E228</f>
        <v>0.35057173478260895</v>
      </c>
      <c r="C211" s="99">
        <f>[1]ACUMULADO_Vsecano!E593</f>
        <v>0.28231020909090843</v>
      </c>
      <c r="D211" s="99">
        <f>[1]ACUMULADO_Vsecano!E959</f>
        <v>0.38588946944444547</v>
      </c>
      <c r="E211" s="94">
        <f>[1]ACUMULADO_Vsecano!E1324</f>
        <v>0.34413374418604659</v>
      </c>
      <c r="F211" s="94">
        <f>[1]ACUMULADO_Vsecano!E1689</f>
        <v>0.34032739999999984</v>
      </c>
      <c r="G211" s="94">
        <f>[1]ACUMULADO_Vsecano!E2054</f>
        <v>0.46305833333333207</v>
      </c>
      <c r="H211" s="94">
        <f>[1]ACUMULADO_Vsecano!E2420</f>
        <v>0.47602142857142871</v>
      </c>
      <c r="I211" s="94">
        <f>[1]ACUMULADO_Vsecano!E2785</f>
        <v>0.33816800000000052</v>
      </c>
      <c r="J211" s="94">
        <f>[1]ACUMULADO_Vsecano!E3150</f>
        <v>0.51706666666666656</v>
      </c>
      <c r="K211" s="94">
        <f>[1]ACUMULADO_Vsecano!C3515</f>
        <v>0.45191249999999994</v>
      </c>
      <c r="L211" s="94">
        <f>[1]ACUMULADO_Vsecano!C3881</f>
        <v>0.48131099999999999</v>
      </c>
      <c r="M211" s="94">
        <f>[1]ACUMULADO_Vsecano!C4246</f>
        <v>0.47619090909090905</v>
      </c>
      <c r="N211" s="94">
        <f>[1]ACUMULADO_Vsecano!C4611</f>
        <v>0.50327200000000005</v>
      </c>
      <c r="O211" s="94">
        <f>[1]ACUMULADO_Vsecano!C4976</f>
        <v>0.4522260799999997</v>
      </c>
      <c r="P211" s="94">
        <f>[1]ACUMULADO_Vsecano!C5342</f>
        <v>0.34378035714285715</v>
      </c>
    </row>
    <row r="212" spans="1:36">
      <c r="A212" s="93">
        <v>35545</v>
      </c>
      <c r="B212" s="99">
        <f>[1]ACUMULADO_Vsecano!E229</f>
        <v>0.35043536521739149</v>
      </c>
      <c r="C212" s="99">
        <f>[1]ACUMULADO_Vsecano!E594</f>
        <v>0.28092859545454485</v>
      </c>
      <c r="D212" s="99">
        <f>[1]ACUMULADO_Vsecano!E960</f>
        <v>0.38583723888888999</v>
      </c>
      <c r="E212" s="94">
        <f>[1]ACUMULADO_Vsecano!E1325</f>
        <v>0.34183333720930253</v>
      </c>
      <c r="F212" s="94">
        <f>[1]ACUMULADO_Vsecano!E1690</f>
        <v>0.33955156799999986</v>
      </c>
      <c r="G212" s="94">
        <f>[1]ACUMULADO_Vsecano!E2055</f>
        <v>0.46329999999999999</v>
      </c>
      <c r="H212" s="94">
        <f>[1]ACUMULADO_Vsecano!E2421</f>
        <v>0.47371428571428587</v>
      </c>
      <c r="I212" s="94">
        <f>[1]ACUMULADO_Vsecano!E2786</f>
        <v>0.33840400000000054</v>
      </c>
      <c r="J212" s="94">
        <f>[1]ACUMULADO_Vsecano!E3151</f>
        <v>0.51358888888888876</v>
      </c>
      <c r="K212" s="94">
        <f>[1]ACUMULADO_Vsecano!C3516</f>
        <v>0.45132499999999992</v>
      </c>
      <c r="L212" s="94">
        <f>[1]ACUMULADO_Vsecano!C3882</f>
        <v>0.46396199999999999</v>
      </c>
      <c r="M212" s="94">
        <f>[1]ACUMULADO_Vsecano!C4247</f>
        <v>0.47116581818181813</v>
      </c>
      <c r="N212" s="94">
        <f>[1]ACUMULADO_Vsecano!C4612</f>
        <v>0.44151299999999999</v>
      </c>
      <c r="O212" s="94">
        <f>[1]ACUMULADO_Vsecano!C4977</f>
        <v>0.45051435999999967</v>
      </c>
      <c r="P212" s="94">
        <f>[1]ACUMULADO_Vsecano!C5343</f>
        <v>0.34317571428571431</v>
      </c>
    </row>
    <row r="213" spans="1:36">
      <c r="A213" s="93">
        <v>35546</v>
      </c>
      <c r="B213" s="99">
        <f>[1]ACUMULADO_Vsecano!E230</f>
        <v>0.35029899565217426</v>
      </c>
      <c r="C213" s="99">
        <f>[1]ACUMULADO_Vsecano!E595</f>
        <v>0.27954698181818127</v>
      </c>
      <c r="D213" s="99">
        <f>[1]ACUMULADO_Vsecano!E961</f>
        <v>0.38578500833333451</v>
      </c>
      <c r="E213" s="94">
        <f>[1]ACUMULADO_Vsecano!E1326</f>
        <v>0.33953293023255826</v>
      </c>
      <c r="F213" s="94">
        <f>[1]ACUMULADO_Vsecano!E1691</f>
        <v>0.33877573599999988</v>
      </c>
      <c r="G213" s="94">
        <f>[1]ACUMULADO_Vsecano!E2056</f>
        <v>0.46227142857142856</v>
      </c>
      <c r="H213" s="94">
        <f>[1]ACUMULADO_Vsecano!E2422</f>
        <v>0.47140714285714302</v>
      </c>
      <c r="I213" s="94">
        <f>[1]ACUMULADO_Vsecano!E2787</f>
        <v>0.33864000000000055</v>
      </c>
      <c r="J213" s="94">
        <f>[1]ACUMULADO_Vsecano!E3152</f>
        <v>0.51011111111111096</v>
      </c>
      <c r="K213" s="94">
        <f>[1]ACUMULADO_Vsecano!C3517</f>
        <v>0.4507374999999999</v>
      </c>
      <c r="L213" s="94">
        <f>[1]ACUMULADO_Vsecano!C3883</f>
        <v>0.44661299999999998</v>
      </c>
      <c r="M213" s="94">
        <f>[1]ACUMULADO_Vsecano!C4248</f>
        <v>0.46614072727272721</v>
      </c>
      <c r="N213" s="94">
        <f>[1]ACUMULADO_Vsecano!C4613</f>
        <v>0.447517</v>
      </c>
      <c r="O213" s="94">
        <f>[1]ACUMULADO_Vsecano!C4978</f>
        <v>0.44880263999999964</v>
      </c>
      <c r="P213" s="94">
        <f>[1]ACUMULADO_Vsecano!C5344</f>
        <v>0.34257107142857146</v>
      </c>
    </row>
    <row r="214" spans="1:36">
      <c r="A214" s="93">
        <v>35547</v>
      </c>
      <c r="B214" s="99">
        <f>[1]ACUMULADO_Vsecano!E231</f>
        <v>0.35016262608695681</v>
      </c>
      <c r="C214" s="99">
        <f>[1]ACUMULADO_Vsecano!E596</f>
        <v>0.27816536818181747</v>
      </c>
      <c r="D214" s="99">
        <f>[1]ACUMULADO_Vsecano!E962</f>
        <v>0.38573277777777881</v>
      </c>
      <c r="E214" s="94">
        <f>[1]ACUMULADO_Vsecano!E1327</f>
        <v>0.33723252325581421</v>
      </c>
      <c r="F214" s="94">
        <f>[1]ACUMULADO_Vsecano!E1692</f>
        <v>0.33799990399999968</v>
      </c>
      <c r="G214" s="94">
        <f>[1]ACUMULADO_Vsecano!E2057</f>
        <v>0.46124285714285712</v>
      </c>
      <c r="H214" s="94">
        <f>[1]ACUMULADO_Vsecano!E2423</f>
        <v>0.46910000000000002</v>
      </c>
      <c r="I214" s="94">
        <f>[1]ACUMULADO_Vsecano!E2788</f>
        <v>0.33887600000000057</v>
      </c>
      <c r="J214" s="94">
        <f>[1]ACUMULADO_Vsecano!E3153</f>
        <v>0.50663333333333316</v>
      </c>
      <c r="K214" s="94">
        <f>[1]ACUMULADO_Vsecano!C3518</f>
        <v>0.45014999999999988</v>
      </c>
      <c r="L214" s="94">
        <f>[1]ACUMULADO_Vsecano!C3884</f>
        <v>0.42926399999999998</v>
      </c>
      <c r="M214" s="94">
        <f>[1]ACUMULADO_Vsecano!C4249</f>
        <v>0.46111563636363628</v>
      </c>
      <c r="N214" s="94">
        <f>[1]ACUMULADO_Vsecano!C4614</f>
        <v>0.45352100000000001</v>
      </c>
      <c r="O214" s="94">
        <f>[1]ACUMULADO_Vsecano!C4979</f>
        <v>0.44709091999999961</v>
      </c>
      <c r="P214" s="94">
        <f>[1]ACUMULADO_Vsecano!C5345</f>
        <v>0.34196642857142862</v>
      </c>
    </row>
    <row r="215" spans="1:36">
      <c r="A215" s="93">
        <v>35548</v>
      </c>
      <c r="B215" s="99">
        <f>[1]ACUMULADO_Vsecano!E232</f>
        <v>0.35002625652173958</v>
      </c>
      <c r="C215" s="99">
        <f>[1]ACUMULADO_Vsecano!E597</f>
        <v>0.2767837545454539</v>
      </c>
      <c r="D215" s="99">
        <f>[1]ACUMULADO_Vsecano!E963</f>
        <v>0.38568054722222334</v>
      </c>
      <c r="E215" s="94">
        <f>[1]ACUMULADO_Vsecano!E1328</f>
        <v>0.33493211627906994</v>
      </c>
      <c r="F215" s="94">
        <f>[1]ACUMULADO_Vsecano!E1693</f>
        <v>0.33722407199999971</v>
      </c>
      <c r="G215" s="94">
        <f>[1]ACUMULADO_Vsecano!E2058</f>
        <v>0.46021428571428569</v>
      </c>
      <c r="H215" s="94">
        <f>[1]ACUMULADO_Vsecano!E2424</f>
        <v>0.46871499999999999</v>
      </c>
      <c r="I215" s="94">
        <f>[1]ACUMULADO_Vsecano!E2789</f>
        <v>0.33911200000000058</v>
      </c>
      <c r="J215" s="94">
        <f>[1]ACUMULADO_Vsecano!E3154</f>
        <v>0.50315555555555536</v>
      </c>
      <c r="K215" s="94">
        <f>[1]ACUMULADO_Vsecano!C3519</f>
        <v>0.44956249999999986</v>
      </c>
      <c r="L215" s="94">
        <f>[1]ACUMULADO_Vsecano!C3885</f>
        <v>0.41191499999999998</v>
      </c>
      <c r="M215" s="94">
        <f>[1]ACUMULADO_Vsecano!C4250</f>
        <v>0.45609054545454536</v>
      </c>
      <c r="N215" s="94">
        <f>[1]ACUMULADO_Vsecano!C4615</f>
        <v>0.45710499999999998</v>
      </c>
      <c r="O215" s="94">
        <f>[1]ACUMULADO_Vsecano!C4980</f>
        <v>0.44537919999999959</v>
      </c>
      <c r="P215" s="94">
        <f>[1]ACUMULADO_Vsecano!C5346</f>
        <v>0.34136178571428577</v>
      </c>
    </row>
    <row r="216" spans="1:36">
      <c r="A216" s="93">
        <v>35549</v>
      </c>
      <c r="B216" s="99">
        <f>[1]ACUMULADO_Vsecano!E233</f>
        <v>0.34988988695652212</v>
      </c>
      <c r="C216" s="99">
        <f>[1]ACUMULADO_Vsecano!E598</f>
        <v>0.2754021409090901</v>
      </c>
      <c r="D216" s="99">
        <f>[1]ACUMULADO_Vsecano!E964</f>
        <v>0.38562831666666786</v>
      </c>
      <c r="E216" s="94">
        <f>[1]ACUMULADO_Vsecano!E1329</f>
        <v>0.33263170930232588</v>
      </c>
      <c r="F216" s="94">
        <f>[1]ACUMULADO_Vsecano!E1694</f>
        <v>0.33644823999999973</v>
      </c>
      <c r="G216" s="94">
        <f>[1]ACUMULADO_Vsecano!E2059</f>
        <v>0.45918571428571425</v>
      </c>
      <c r="H216" s="94">
        <f>[1]ACUMULADO_Vsecano!E2425</f>
        <v>0.46832999999999997</v>
      </c>
      <c r="I216" s="94">
        <f>[1]ACUMULADO_Vsecano!E2790</f>
        <v>0.33934800000000059</v>
      </c>
      <c r="J216" s="94">
        <f>[1]ACUMULADO_Vsecano!E3155</f>
        <v>0.49967777777777761</v>
      </c>
      <c r="K216" s="94">
        <f>[1]ACUMULADO_Vsecano!C3520</f>
        <v>0.44897499999999985</v>
      </c>
      <c r="L216" s="94">
        <f>[1]ACUMULADO_Vsecano!C3886</f>
        <v>0.39456599999999997</v>
      </c>
      <c r="M216" s="94">
        <f>[1]ACUMULADO_Vsecano!C4251</f>
        <v>0.45106545454545444</v>
      </c>
      <c r="N216" s="94">
        <f>[1]ACUMULADO_Vsecano!C4616</f>
        <v>0.46068900000000002</v>
      </c>
      <c r="O216" s="94">
        <f>[1]ACUMULADO_Vsecano!C4981</f>
        <v>0.44366747999999956</v>
      </c>
      <c r="P216" s="94">
        <f>[1]ACUMULADO_Vsecano!C5347</f>
        <v>0.34075714285714293</v>
      </c>
    </row>
    <row r="217" spans="1:36" s="52" customFormat="1">
      <c r="A217" s="101">
        <v>35550</v>
      </c>
      <c r="B217" s="102">
        <f>[1]ACUMULADO_Vsecano!E234</f>
        <v>0.34975351739130467</v>
      </c>
      <c r="C217" s="102">
        <f>[1]ACUMULADO_Vsecano!E599</f>
        <v>0.27402052727272652</v>
      </c>
      <c r="D217" s="102">
        <f>[1]ACUMULADO_Vsecano!E965</f>
        <v>0.38557608611111238</v>
      </c>
      <c r="E217" s="52">
        <f>[1]ACUMULADO_Vsecano!E1330</f>
        <v>0.33033130232558161</v>
      </c>
      <c r="F217" s="52">
        <f>[1]ACUMULADO_Vsecano!E1695</f>
        <v>0.33567240799999976</v>
      </c>
      <c r="G217" s="52">
        <f>[1]ACUMULADO_Vsecano!E2060</f>
        <v>0.45815714285714282</v>
      </c>
      <c r="H217" s="52">
        <f>[1]ACUMULADO_Vsecano!E2426</f>
        <v>0.46794499999999994</v>
      </c>
      <c r="I217" s="52">
        <f>[1]ACUMULADO_Vsecano!E2791</f>
        <v>0.33958400000000061</v>
      </c>
      <c r="J217" s="52">
        <f>[1]ACUMULADO_Vsecano!E3156</f>
        <v>0.49620000000000003</v>
      </c>
      <c r="K217" s="52">
        <f>[1]ACUMULADO_Vsecano!C3521</f>
        <v>0.44838749999999983</v>
      </c>
      <c r="L217" s="52">
        <f>[1]ACUMULADO_Vsecano!C3887</f>
        <v>0.41284566666666667</v>
      </c>
      <c r="M217" s="52">
        <f>[1]ACUMULADO_Vsecano!C4252</f>
        <v>0.44604036363636351</v>
      </c>
      <c r="N217" s="52">
        <f>[1]ACUMULADO_Vsecano!C4617</f>
        <v>0.48480400000000001</v>
      </c>
      <c r="O217" s="52">
        <f>[1]ACUMULADO_Vsecano!C4982</f>
        <v>0.44195575999999953</v>
      </c>
      <c r="P217" s="52">
        <f>[1]ACUMULADO_Vsecano!C5348</f>
        <v>0.34015250000000008</v>
      </c>
      <c r="Z217" s="103"/>
      <c r="AJ217" s="53"/>
    </row>
    <row r="218" spans="1:36">
      <c r="A218" s="93">
        <v>35551</v>
      </c>
      <c r="B218" s="99">
        <f>[1]ACUMULADO_Vsecano!E235</f>
        <v>0.34961714782608744</v>
      </c>
      <c r="C218" s="99">
        <f>[1]ACUMULADO_Vsecano!E600</f>
        <v>0.27263891363636272</v>
      </c>
      <c r="D218" s="99">
        <f>[1]ACUMULADO_Vsecano!E966</f>
        <v>0.38552385555555668</v>
      </c>
      <c r="E218" s="94">
        <f>[1]ACUMULADO_Vsecano!E1331</f>
        <v>0.32803089534883756</v>
      </c>
      <c r="F218" s="94">
        <f>[1]ACUMULADO_Vsecano!E1696</f>
        <v>0.33489657599999956</v>
      </c>
      <c r="G218" s="94">
        <f>[1]ACUMULADO_Vsecano!E2061</f>
        <v>0.45712857142857138</v>
      </c>
      <c r="H218" s="94">
        <f>[1]ACUMULADO_Vsecano!E2427</f>
        <v>0.46755999999999992</v>
      </c>
      <c r="I218" s="94">
        <f>[1]ACUMULADO_Vsecano!E2792</f>
        <v>0.33982000000000062</v>
      </c>
      <c r="J218" s="94">
        <f>[1]ACUMULADO_Vsecano!E3157</f>
        <v>0.49070000000000008</v>
      </c>
      <c r="K218" s="94">
        <f>[1]ACUMULADO_Vsecano!C3522</f>
        <v>0.44779999999999981</v>
      </c>
      <c r="L218" s="94">
        <f>[1]ACUMULADO_Vsecano!C3888</f>
        <v>0.43112533333333336</v>
      </c>
      <c r="M218" s="94">
        <f>[1]ACUMULADO_Vsecano!C4253</f>
        <v>0.44101527272727259</v>
      </c>
      <c r="N218" s="94">
        <f>[1]ACUMULADO_Vsecano!C4618</f>
        <v>0.50891900000000001</v>
      </c>
      <c r="O218" s="94">
        <f>[1]ACUMULADO_Vsecano!C4983</f>
        <v>0.4402440399999995</v>
      </c>
      <c r="P218" s="52">
        <f>[1]ACUMULADO_Vsecano!C5349</f>
        <v>0.33954785714285723</v>
      </c>
      <c r="Q218" s="52"/>
    </row>
    <row r="219" spans="1:36">
      <c r="A219" s="93">
        <v>35552</v>
      </c>
      <c r="B219" s="99">
        <f>[1]ACUMULADO_Vsecano!E236</f>
        <v>0.34948077826086998</v>
      </c>
      <c r="C219" s="99">
        <f>[1]ACUMULADO_Vsecano!E601</f>
        <v>0.27125729999999915</v>
      </c>
      <c r="D219" s="99">
        <f>[1]ACUMULADO_Vsecano!E967</f>
        <v>0.38547162500000121</v>
      </c>
      <c r="E219" s="94">
        <f>[1]ACUMULADO_Vsecano!E1332</f>
        <v>0.32573048837209329</v>
      </c>
      <c r="F219" s="94">
        <f>[1]ACUMULADO_Vsecano!E1697</f>
        <v>0.33412074399999958</v>
      </c>
      <c r="G219" s="94">
        <f>[1]ACUMULADO_Vsecano!E2062</f>
        <v>0.45610000000000001</v>
      </c>
      <c r="H219" s="94">
        <f>[1]ACUMULADO_Vsecano!E2428</f>
        <v>0.4671749999999999</v>
      </c>
      <c r="I219" s="94">
        <f>[1]ACUMULADO_Vsecano!E2793</f>
        <v>0.34005600000000064</v>
      </c>
      <c r="J219" s="94">
        <f>[1]ACUMULADO_Vsecano!E3158</f>
        <v>0.48520000000000013</v>
      </c>
      <c r="K219" s="94">
        <f>[1]ACUMULADO_Vsecano!C3523</f>
        <v>0.44721249999999979</v>
      </c>
      <c r="L219" s="94">
        <f>[1]ACUMULADO_Vsecano!C3889</f>
        <v>0.449405</v>
      </c>
      <c r="M219" s="94">
        <f>[1]ACUMULADO_Vsecano!C4254</f>
        <v>0.43599018181818167</v>
      </c>
      <c r="N219" s="94">
        <f>[1]ACUMULADO_Vsecano!C4619</f>
        <v>0.40818500000000002</v>
      </c>
      <c r="O219" s="94">
        <f>[1]ACUMULADO_Vsecano!C4984</f>
        <v>0.43853231999999948</v>
      </c>
      <c r="P219" s="52">
        <f>[1]ACUMULADO_Vsecano!C5350</f>
        <v>0.33894321428571439</v>
      </c>
      <c r="Q219" s="52"/>
    </row>
    <row r="220" spans="1:36">
      <c r="A220" s="93">
        <v>35553</v>
      </c>
      <c r="B220" s="99">
        <f>[1]ACUMULADO_Vsecano!E237</f>
        <v>0.34934440869565275</v>
      </c>
      <c r="C220" s="99">
        <f>[1]ACUMULADO_Vsecano!E602</f>
        <v>0.26987568636363535</v>
      </c>
      <c r="D220" s="99">
        <f>[1]ACUMULADO_Vsecano!E968</f>
        <v>0.38541939444444573</v>
      </c>
      <c r="E220" s="94">
        <f>[1]ACUMULADO_Vsecano!E1333</f>
        <v>0.32343008139534923</v>
      </c>
      <c r="F220" s="94">
        <f>[1]ACUMULADO_Vsecano!E1698</f>
        <v>0.3333449119999996</v>
      </c>
      <c r="G220" s="94">
        <f>[1]ACUMULADO_Vsecano!E2063</f>
        <v>0.4533625</v>
      </c>
      <c r="H220" s="94">
        <f>[1]ACUMULADO_Vsecano!E2429</f>
        <v>0.46678999999999987</v>
      </c>
      <c r="I220" s="94">
        <f>[1]ACUMULADO_Vsecano!E2794</f>
        <v>0.34029200000000065</v>
      </c>
      <c r="J220" s="94">
        <f>[1]ACUMULADO_Vsecano!E3159</f>
        <v>0.47970000000000018</v>
      </c>
      <c r="K220" s="94">
        <f>[1]ACUMULADO_Vsecano!C3524</f>
        <v>0.44662499999999977</v>
      </c>
      <c r="L220" s="94">
        <f>[1]ACUMULADO_Vsecano!C3890</f>
        <v>0.44602544999999999</v>
      </c>
      <c r="M220" s="94">
        <f>[1]ACUMULADO_Vsecano!C4255</f>
        <v>0.43096509090909074</v>
      </c>
      <c r="N220" s="94">
        <f>[1]ACUMULADO_Vsecano!C4620</f>
        <v>0.44980100000000001</v>
      </c>
      <c r="O220" s="94">
        <f>[1]ACUMULADO_Vsecano!C4985</f>
        <v>0.43682059999999945</v>
      </c>
      <c r="P220" s="52">
        <f>[1]ACUMULADO_Vsecano!C5351</f>
        <v>0.33833857142857154</v>
      </c>
      <c r="Q220" s="52"/>
    </row>
    <row r="221" spans="1:36">
      <c r="A221" s="93">
        <v>35554</v>
      </c>
      <c r="B221" s="99">
        <f>[1]ACUMULADO_Vsecano!E238</f>
        <v>0.3492080391304353</v>
      </c>
      <c r="C221" s="99">
        <f>[1]ACUMULADO_Vsecano!E603</f>
        <v>0.26849407272727177</v>
      </c>
      <c r="D221" s="99">
        <f>[1]ACUMULADO_Vsecano!E969</f>
        <v>0.38536716388889025</v>
      </c>
      <c r="E221" s="94">
        <f>[1]ACUMULADO_Vsecano!E1334</f>
        <v>0.32112967441860496</v>
      </c>
      <c r="F221" s="94">
        <f>[1]ACUMULADO_Vsecano!E1699</f>
        <v>0.33256907999999963</v>
      </c>
      <c r="G221" s="94">
        <f>[1]ACUMULADO_Vsecano!E2064</f>
        <v>0.450625</v>
      </c>
      <c r="H221" s="94">
        <f>[1]ACUMULADO_Vsecano!E2430</f>
        <v>0.46640499999999985</v>
      </c>
      <c r="I221" s="94">
        <f>[1]ACUMULADO_Vsecano!E2795</f>
        <v>0.34052800000000066</v>
      </c>
      <c r="J221" s="94">
        <f>[1]ACUMULADO_Vsecano!E3160</f>
        <v>0.47420000000000023</v>
      </c>
      <c r="K221" s="94">
        <f>[1]ACUMULADO_Vsecano!C3525</f>
        <v>0.44603749999999975</v>
      </c>
      <c r="L221" s="94">
        <f>[1]ACUMULADO_Vsecano!C3891</f>
        <v>0.44264589999999998</v>
      </c>
      <c r="M221" s="94">
        <f>[1]ACUMULADO_Vsecano!C4256</f>
        <v>0.42593999999999999</v>
      </c>
      <c r="N221" s="94">
        <f>[1]ACUMULADO_Vsecano!C4621</f>
        <v>0.45853899999999997</v>
      </c>
      <c r="O221" s="94">
        <f>[1]ACUMULADO_Vsecano!C4986</f>
        <v>0.43510887999999942</v>
      </c>
      <c r="P221" s="52">
        <f>[1]ACUMULADO_Vsecano!C5352</f>
        <v>0.3377339285714287</v>
      </c>
      <c r="Q221" s="52"/>
    </row>
    <row r="222" spans="1:36">
      <c r="A222" s="93">
        <v>35555</v>
      </c>
      <c r="B222" s="99">
        <f>[1]ACUMULADO_Vsecano!E239</f>
        <v>0.34907166956521785</v>
      </c>
      <c r="C222" s="99">
        <f>[1]ACUMULADO_Vsecano!E604</f>
        <v>0.26711245909090797</v>
      </c>
      <c r="D222" s="99">
        <f>[1]ACUMULADO_Vsecano!E970</f>
        <v>0.38531493333333477</v>
      </c>
      <c r="E222" s="94">
        <f>[1]ACUMULADO_Vsecano!E1335</f>
        <v>0.31882926744186069</v>
      </c>
      <c r="F222" s="94">
        <f>[1]ACUMULADO_Vsecano!E1700</f>
        <v>0.33179324799999943</v>
      </c>
      <c r="G222" s="94">
        <f>[1]ACUMULADO_Vsecano!E2065</f>
        <v>0.44788749999999999</v>
      </c>
      <c r="H222" s="94">
        <f>[1]ACUMULADO_Vsecano!E2431</f>
        <v>0.46601999999999982</v>
      </c>
      <c r="I222" s="94">
        <f>[1]ACUMULADO_Vsecano!E2796</f>
        <v>0.34076400000000068</v>
      </c>
      <c r="J222" s="94">
        <f>[1]ACUMULADO_Vsecano!E3161</f>
        <v>0.46870000000000028</v>
      </c>
      <c r="K222" s="94">
        <f>[1]ACUMULADO_Vsecano!C3526</f>
        <v>0.44544999999999974</v>
      </c>
      <c r="L222" s="94">
        <f>[1]ACUMULADO_Vsecano!C3892</f>
        <v>0.43926634999999997</v>
      </c>
      <c r="M222" s="94">
        <f>[1]ACUMULADO_Vsecano!C4257</f>
        <v>0.52853399999999995</v>
      </c>
      <c r="N222" s="94">
        <f>[1]ACUMULADO_Vsecano!C4622</f>
        <v>0.417016</v>
      </c>
      <c r="O222" s="94">
        <f>[1]ACUMULADO_Vsecano!C4987</f>
        <v>0.43339715999999939</v>
      </c>
      <c r="P222" s="52">
        <f>[1]ACUMULADO_Vsecano!C5353</f>
        <v>0.33712928571428585</v>
      </c>
      <c r="Q222" s="52"/>
    </row>
    <row r="223" spans="1:36">
      <c r="A223" s="93">
        <v>35556</v>
      </c>
      <c r="B223" s="99">
        <f>[1]ACUMULADO_Vsecano!E240</f>
        <v>0.34893530000000017</v>
      </c>
      <c r="C223" s="99">
        <f>[1]ACUMULADO_Vsecano!E605</f>
        <v>0.2657308454545444</v>
      </c>
      <c r="D223" s="99">
        <f>[1]ACUMULADO_Vsecano!E971</f>
        <v>0.38526270277777908</v>
      </c>
      <c r="E223" s="94">
        <f>[1]ACUMULADO_Vsecano!E1336</f>
        <v>0.31652886046511663</v>
      </c>
      <c r="F223" s="94">
        <f>[1]ACUMULADO_Vsecano!E1701</f>
        <v>0.33101741599999945</v>
      </c>
      <c r="G223" s="94">
        <f>[1]ACUMULADO_Vsecano!E2066</f>
        <v>0.44514999999999999</v>
      </c>
      <c r="H223" s="94">
        <f>[1]ACUMULADO_Vsecano!E2432</f>
        <v>0.4656349999999998</v>
      </c>
      <c r="I223" s="94">
        <f>[1]ACUMULADO_Vsecano!E2797</f>
        <v>0.34100000000000003</v>
      </c>
      <c r="J223" s="94">
        <f>[1]ACUMULADO_Vsecano!E3162</f>
        <v>0.46320000000000033</v>
      </c>
      <c r="K223" s="94">
        <f>[1]ACUMULADO_Vsecano!C3527</f>
        <v>0.44486249999999972</v>
      </c>
      <c r="L223" s="94">
        <f>[1]ACUMULADO_Vsecano!C3893</f>
        <v>0.43588679999999996</v>
      </c>
      <c r="M223" s="94">
        <f>[1]ACUMULADO_Vsecano!C4258</f>
        <v>0.50291350000000001</v>
      </c>
      <c r="N223" s="94">
        <f>[1]ACUMULADO_Vsecano!C4623</f>
        <v>0.39537466666666665</v>
      </c>
      <c r="O223" s="94">
        <f>[1]ACUMULADO_Vsecano!C4988</f>
        <v>0.43168543999999937</v>
      </c>
      <c r="P223" s="52">
        <f>[1]ACUMULADO_Vsecano!C5354</f>
        <v>0.33652464285714301</v>
      </c>
      <c r="Q223" s="52"/>
    </row>
    <row r="224" spans="1:36">
      <c r="A224" s="93">
        <v>35557</v>
      </c>
      <c r="B224" s="99">
        <f>[1]ACUMULADO_Vsecano!E241</f>
        <v>0.34788875588235313</v>
      </c>
      <c r="C224" s="99">
        <f>[1]ACUMULADO_Vsecano!E606</f>
        <v>0.2643492318181806</v>
      </c>
      <c r="D224" s="99">
        <f>[1]ACUMULADO_Vsecano!E972</f>
        <v>0.3852104722222236</v>
      </c>
      <c r="E224" s="94">
        <f>[1]ACUMULADO_Vsecano!E1337</f>
        <v>0.31422845348837236</v>
      </c>
      <c r="F224" s="94">
        <f>[1]ACUMULADO_Vsecano!E1702</f>
        <v>0.33024158399999948</v>
      </c>
      <c r="G224" s="94">
        <f>[1]ACUMULADO_Vsecano!E2067</f>
        <v>0.44241249999999999</v>
      </c>
      <c r="H224" s="94">
        <f>[1]ACUMULADO_Vsecano!E2433</f>
        <v>0.46524999999999977</v>
      </c>
      <c r="I224" s="94">
        <f>[1]ACUMULADO_Vsecano!E2798</f>
        <v>0.33774999999999999</v>
      </c>
      <c r="J224" s="94">
        <f>[1]ACUMULADO_Vsecano!E3163</f>
        <v>0.45770000000000038</v>
      </c>
      <c r="K224" s="94">
        <f>[1]ACUMULADO_Vsecano!C3528</f>
        <v>0.4442749999999997</v>
      </c>
      <c r="L224" s="94">
        <f>[1]ACUMULADO_Vsecano!C3894</f>
        <v>0.43250724999999995</v>
      </c>
      <c r="M224" s="94">
        <f>[1]ACUMULADO_Vsecano!C4259</f>
        <v>0.47729300000000002</v>
      </c>
      <c r="N224" s="94">
        <f>[1]ACUMULADO_Vsecano!C4624</f>
        <v>0.37373333333333331</v>
      </c>
      <c r="O224" s="94">
        <f>[1]ACUMULADO_Vsecano!C4989</f>
        <v>0.42997371999999934</v>
      </c>
      <c r="P224" s="52">
        <f>[1]ACUMULADO_Vsecano!C5355</f>
        <v>0.33592</v>
      </c>
      <c r="Q224" s="52"/>
    </row>
    <row r="225" spans="1:36">
      <c r="A225" s="93">
        <v>35558</v>
      </c>
      <c r="B225" s="99">
        <f>[1]ACUMULADO_Vsecano!E242</f>
        <v>0.34684221176470609</v>
      </c>
      <c r="C225" s="99">
        <f>[1]ACUMULADO_Vsecano!E607</f>
        <v>0.26296761818181702</v>
      </c>
      <c r="D225" s="99">
        <f>[1]ACUMULADO_Vsecano!E973</f>
        <v>0.38515824166666812</v>
      </c>
      <c r="E225" s="94">
        <f>[1]ACUMULADO_Vsecano!E1338</f>
        <v>0.31192804651162831</v>
      </c>
      <c r="F225" s="94">
        <f>[1]ACUMULADO_Vsecano!E1703</f>
        <v>0.32946575199999928</v>
      </c>
      <c r="G225" s="94">
        <f>[1]ACUMULADO_Vsecano!E2068</f>
        <v>0.43967499999999998</v>
      </c>
      <c r="H225" s="94">
        <f>[1]ACUMULADO_Vsecano!E2434</f>
        <v>0.46486499999999975</v>
      </c>
      <c r="I225" s="94">
        <f>[1]ACUMULADO_Vsecano!E2799</f>
        <v>0.33450000000000002</v>
      </c>
      <c r="J225" s="94">
        <f>[1]ACUMULADO_Vsecano!E3164</f>
        <v>0.45220000000000043</v>
      </c>
      <c r="K225" s="94">
        <f>[1]ACUMULADO_Vsecano!C3529</f>
        <v>0.44368749999999968</v>
      </c>
      <c r="L225" s="94">
        <f>[1]ACUMULADO_Vsecano!C3895</f>
        <v>0.42912769999999995</v>
      </c>
      <c r="M225" s="94">
        <f>[1]ACUMULADO_Vsecano!C4260</f>
        <v>0.47161344444444447</v>
      </c>
      <c r="N225" s="94">
        <f>[1]ACUMULADO_Vsecano!C4625</f>
        <v>0.35209200000000002</v>
      </c>
      <c r="O225" s="94">
        <f>[1]ACUMULADO_Vsecano!C4990</f>
        <v>0.42826199999999998</v>
      </c>
      <c r="P225" s="52">
        <f>[1]ACUMULADO_Vsecano!C5356</f>
        <v>0.35609099999999999</v>
      </c>
      <c r="Q225" s="52"/>
    </row>
    <row r="226" spans="1:36">
      <c r="A226" s="93">
        <v>35559</v>
      </c>
      <c r="B226" s="99">
        <f>[1]ACUMULADO_Vsecano!E243</f>
        <v>0.34579566764705905</v>
      </c>
      <c r="C226" s="99">
        <f>[1]ACUMULADO_Vsecano!E608</f>
        <v>0.26158600454545322</v>
      </c>
      <c r="D226" s="99">
        <f>[1]ACUMULADO_Vsecano!E974</f>
        <v>0.38510601111111264</v>
      </c>
      <c r="E226" s="94">
        <f>[1]ACUMULADO_Vsecano!E1339</f>
        <v>0.30962763953488404</v>
      </c>
      <c r="F226" s="94">
        <f>[1]ACUMULADO_Vsecano!E1704</f>
        <v>0.3286899199999993</v>
      </c>
      <c r="G226" s="94">
        <f>[1]ACUMULADO_Vsecano!E2069</f>
        <v>0.43693749999999998</v>
      </c>
      <c r="H226" s="94">
        <f>[1]ACUMULADO_Vsecano!E2435</f>
        <v>0.46447999999999973</v>
      </c>
      <c r="I226" s="94">
        <f>[1]ACUMULADO_Vsecano!E2800</f>
        <v>0.33125000000000004</v>
      </c>
      <c r="J226" s="94">
        <f>[1]ACUMULADO_Vsecano!E3165</f>
        <v>0.44670000000000043</v>
      </c>
      <c r="K226" s="94">
        <f>[1]ACUMULADO_Vsecano!C3530</f>
        <v>0.44309999999999999</v>
      </c>
      <c r="L226" s="94">
        <f>[1]ACUMULADO_Vsecano!C3896</f>
        <v>0.42574814999999994</v>
      </c>
      <c r="M226" s="94">
        <f>[1]ACUMULADO_Vsecano!C4261</f>
        <v>0.46593388888888893</v>
      </c>
      <c r="N226" s="94">
        <f>[1]ACUMULADO_Vsecano!C4626</f>
        <v>0.34390066666666669</v>
      </c>
      <c r="O226" s="94">
        <f>[1]ACUMULADO_Vsecano!C4991</f>
        <v>0.52458099999999996</v>
      </c>
      <c r="P226" s="52">
        <f>[1]ACUMULADO_Vsecano!C5357</f>
        <v>0.37626199999999999</v>
      </c>
      <c r="Q226" s="52"/>
    </row>
    <row r="227" spans="1:36" s="52" customFormat="1">
      <c r="A227" s="101">
        <v>35560</v>
      </c>
      <c r="B227" s="102">
        <f>[1]ACUMULADO_Vsecano!E244</f>
        <v>0.344749123529412</v>
      </c>
      <c r="C227" s="102">
        <f>[1]ACUMULADO_Vsecano!E609</f>
        <v>0.26020439090908964</v>
      </c>
      <c r="D227" s="102">
        <f>[1]ACUMULADO_Vsecano!E975</f>
        <v>0.38505378055555717</v>
      </c>
      <c r="E227" s="52">
        <f>[1]ACUMULADO_Vsecano!E1340</f>
        <v>0.30732723255813998</v>
      </c>
      <c r="F227" s="52">
        <f>[1]ACUMULADO_Vsecano!E1705</f>
        <v>0.32791408799999933</v>
      </c>
      <c r="G227" s="52">
        <f>[1]ACUMULADO_Vsecano!E2070</f>
        <v>0.43419999999999997</v>
      </c>
      <c r="H227" s="52">
        <f>[1]ACUMULADO_Vsecano!E2436</f>
        <v>0.4640949999999997</v>
      </c>
      <c r="I227" s="52">
        <f>[1]ACUMULADO_Vsecano!E2801</f>
        <v>0.32800000000000007</v>
      </c>
      <c r="J227" s="52">
        <f>[1]ACUMULADO_Vsecano!E3166</f>
        <v>0.44120000000000004</v>
      </c>
      <c r="K227" s="52">
        <f>[1]ACUMULADO_Vsecano!C3531</f>
        <v>0.41959999999999997</v>
      </c>
      <c r="L227" s="52">
        <f>[1]ACUMULADO_Vsecano!C3897</f>
        <v>0.42236859999999993</v>
      </c>
      <c r="M227" s="52">
        <f>[1]ACUMULADO_Vsecano!C4262</f>
        <v>0.46025433333333338</v>
      </c>
      <c r="N227" s="52">
        <f>[1]ACUMULADO_Vsecano!C4627</f>
        <v>0.33570933333333336</v>
      </c>
      <c r="O227" s="52">
        <f>[1]ACUMULADO_Vsecano!C4992</f>
        <v>0.499666</v>
      </c>
      <c r="P227" s="52">
        <f>[1]ACUMULADO_Vsecano!C5358</f>
        <v>0.39643299999999998</v>
      </c>
      <c r="Z227" s="103"/>
      <c r="AJ227" s="53"/>
    </row>
    <row r="228" spans="1:36">
      <c r="A228" s="93">
        <v>35561</v>
      </c>
      <c r="B228" s="99">
        <f>[1]ACUMULADO_Vsecano!E245</f>
        <v>0.34370257941176496</v>
      </c>
      <c r="C228" s="99">
        <f>[1]ACUMULADO_Vsecano!E610</f>
        <v>0.25882277727272585</v>
      </c>
      <c r="D228" s="99">
        <f>[1]ACUMULADO_Vsecano!E976</f>
        <v>0.38500155000000147</v>
      </c>
      <c r="E228" s="94">
        <f>[1]ACUMULADO_Vsecano!E1341</f>
        <v>0.30502682558139571</v>
      </c>
      <c r="F228" s="94">
        <f>[1]ACUMULADO_Vsecano!E1706</f>
        <v>0.32713825599999935</v>
      </c>
      <c r="G228" s="94">
        <f>[1]ACUMULADO_Vsecano!E2071</f>
        <v>0.43146249999999997</v>
      </c>
      <c r="H228" s="94">
        <f>[1]ACUMULADO_Vsecano!E2437</f>
        <v>0.46370999999999968</v>
      </c>
      <c r="I228" s="94">
        <f>[1]ACUMULADO_Vsecano!E2802</f>
        <v>0.32475000000000009</v>
      </c>
      <c r="J228" s="94">
        <f>[1]ACUMULADO_Vsecano!E3167</f>
        <v>0.43743636363636368</v>
      </c>
      <c r="K228" s="94">
        <f>[1]ACUMULADO_Vsecano!C3532</f>
        <v>0.39610000000000001</v>
      </c>
      <c r="L228" s="94">
        <f>[1]ACUMULADO_Vsecano!C3898</f>
        <v>0.41898904999999992</v>
      </c>
      <c r="M228" s="94">
        <f>[1]ACUMULADO_Vsecano!C4263</f>
        <v>0.45457477777777783</v>
      </c>
      <c r="N228" s="94">
        <f>[1]ACUMULADO_Vsecano!C4628</f>
        <v>0.32751799999999998</v>
      </c>
      <c r="O228" s="94">
        <f>[1]ACUMULADO_Vsecano!C4993</f>
        <v>0.48253750000000001</v>
      </c>
      <c r="P228" s="52">
        <f>[1]ACUMULADO_Vsecano!C5359</f>
        <v>0.3860635</v>
      </c>
      <c r="Q228" s="52"/>
    </row>
    <row r="229" spans="1:36">
      <c r="A229" s="93">
        <v>35562</v>
      </c>
      <c r="B229" s="99">
        <f>[1]ACUMULADO_Vsecano!E246</f>
        <v>0.34265603529411792</v>
      </c>
      <c r="C229" s="99">
        <f>[1]ACUMULADO_Vsecano!E611</f>
        <v>0.25744116363636227</v>
      </c>
      <c r="D229" s="99">
        <f>[1]ACUMULADO_Vsecano!E977</f>
        <v>0.38494931944444599</v>
      </c>
      <c r="E229" s="94">
        <f>[1]ACUMULADO_Vsecano!E1342</f>
        <v>0.30272641860465166</v>
      </c>
      <c r="F229" s="94">
        <f>[1]ACUMULADO_Vsecano!E1707</f>
        <v>0.32636242399999915</v>
      </c>
      <c r="G229" s="94">
        <f>[1]ACUMULADO_Vsecano!E2072</f>
        <v>0.42872499999999997</v>
      </c>
      <c r="H229" s="94">
        <f>[1]ACUMULADO_Vsecano!E2438</f>
        <v>0.46332499999999965</v>
      </c>
      <c r="I229" s="94">
        <f>[1]ACUMULADO_Vsecano!E2803</f>
        <v>0.32150000000000012</v>
      </c>
      <c r="J229" s="94">
        <f>[1]ACUMULADO_Vsecano!E3168</f>
        <v>0.43367272727272732</v>
      </c>
      <c r="K229" s="94">
        <f>[1]ACUMULADO_Vsecano!C3533</f>
        <v>0.38090000000000002</v>
      </c>
      <c r="L229" s="94">
        <f>[1]ACUMULADO_Vsecano!C3899</f>
        <v>0.41560949999999991</v>
      </c>
      <c r="M229" s="94">
        <f>[1]ACUMULADO_Vsecano!C4264</f>
        <v>0.44889522222222228</v>
      </c>
      <c r="N229" s="94">
        <f>[1]ACUMULADO_Vsecano!C4629</f>
        <v>0.33013999999999999</v>
      </c>
      <c r="O229" s="94">
        <f>[1]ACUMULADO_Vsecano!C4994</f>
        <v>0.46540900000000002</v>
      </c>
      <c r="P229" s="52">
        <f>[1]ACUMULADO_Vsecano!C5360</f>
        <v>0.37569399999999997</v>
      </c>
      <c r="Q229" s="52"/>
    </row>
    <row r="230" spans="1:36">
      <c r="A230" s="93">
        <v>35563</v>
      </c>
      <c r="B230" s="99">
        <f>[1]ACUMULADO_Vsecano!E247</f>
        <v>0.34160949117647088</v>
      </c>
      <c r="C230" s="99">
        <f>[1]ACUMULADO_Vsecano!E612</f>
        <v>0.25605954999999847</v>
      </c>
      <c r="D230" s="99">
        <f>[1]ACUMULADO_Vsecano!E978</f>
        <v>0.38489708888889052</v>
      </c>
      <c r="E230" s="94">
        <f>[1]ACUMULADO_Vsecano!E1343</f>
        <v>0.30042601162790739</v>
      </c>
      <c r="F230" s="94">
        <f>[1]ACUMULADO_Vsecano!E1708</f>
        <v>0.32558659199999918</v>
      </c>
      <c r="G230" s="94">
        <f>[1]ACUMULADO_Vsecano!E2073</f>
        <v>0.42598749999999996</v>
      </c>
      <c r="H230" s="94">
        <f>[1]ACUMULADO_Vsecano!E2439</f>
        <v>0.46293999999999963</v>
      </c>
      <c r="I230" s="94">
        <f>[1]ACUMULADO_Vsecano!E2804</f>
        <v>0.31825000000000014</v>
      </c>
      <c r="J230" s="94">
        <f>[1]ACUMULADO_Vsecano!E3169</f>
        <v>0.42990909090909096</v>
      </c>
      <c r="K230" s="94">
        <f>[1]ACUMULADO_Vsecano!C3534</f>
        <v>0.36570000000000003</v>
      </c>
      <c r="L230" s="94">
        <f>[1]ACUMULADO_Vsecano!C3900</f>
        <v>0.4122299499999999</v>
      </c>
      <c r="M230" s="94">
        <f>[1]ACUMULADO_Vsecano!C4265</f>
        <v>0.44321566666666673</v>
      </c>
      <c r="N230" s="94">
        <f>[1]ACUMULADO_Vsecano!C4630</f>
        <v>0.332762</v>
      </c>
      <c r="O230" s="94">
        <f>[1]ACUMULADO_Vsecano!C4995</f>
        <v>0.44828050000000003</v>
      </c>
      <c r="P230" s="52">
        <f>[1]ACUMULADO_Vsecano!C5361</f>
        <v>0.35997599999999996</v>
      </c>
      <c r="Q230" s="52"/>
    </row>
    <row r="231" spans="1:36">
      <c r="A231" s="93">
        <v>35564</v>
      </c>
      <c r="B231" s="99">
        <f>[1]ACUMULADO_Vsecano!E248</f>
        <v>0.34056294705882384</v>
      </c>
      <c r="C231" s="99">
        <f>[1]ACUMULADO_Vsecano!E613</f>
        <v>0.25467793636363489</v>
      </c>
      <c r="D231" s="99">
        <f>[1]ACUMULADO_Vsecano!E979</f>
        <v>0.38484485833333504</v>
      </c>
      <c r="E231" s="94">
        <f>[1]ACUMULADO_Vsecano!E1344</f>
        <v>0.29812560465116333</v>
      </c>
      <c r="F231" s="94">
        <f>[1]ACUMULADO_Vsecano!E1709</f>
        <v>0.3248107599999992</v>
      </c>
      <c r="G231" s="94">
        <f>[1]ACUMULADO_Vsecano!E2074</f>
        <v>0.42324999999999996</v>
      </c>
      <c r="H231" s="94">
        <f>[1]ACUMULADO_Vsecano!E2440</f>
        <v>0.46255499999999961</v>
      </c>
      <c r="I231" s="94">
        <f>[1]ACUMULADO_Vsecano!E2805</f>
        <v>0.315</v>
      </c>
      <c r="J231" s="94">
        <f>[1]ACUMULADO_Vsecano!E3170</f>
        <v>0.42614545454545461</v>
      </c>
      <c r="K231" s="94">
        <f>[1]ACUMULADO_Vsecano!C3535</f>
        <v>0.35050000000000003</v>
      </c>
      <c r="L231" s="94">
        <f>[1]ACUMULADO_Vsecano!C3901</f>
        <v>0.40885039999999989</v>
      </c>
      <c r="M231" s="94">
        <f>[1]ACUMULADO_Vsecano!C4266</f>
        <v>0.43753611111111118</v>
      </c>
      <c r="N231" s="94">
        <f>[1]ACUMULADO_Vsecano!C4631</f>
        <v>0.37536999999999998</v>
      </c>
      <c r="O231" s="94">
        <f>[1]ACUMULADO_Vsecano!C4996</f>
        <v>0.43115199999999998</v>
      </c>
      <c r="P231" s="52">
        <f>[1]ACUMULADO_Vsecano!C5362</f>
        <v>0.34425800000000001</v>
      </c>
      <c r="Q231" s="52"/>
    </row>
    <row r="232" spans="1:36">
      <c r="A232" s="93">
        <v>35565</v>
      </c>
      <c r="B232" s="99">
        <f>[1]ACUMULADO_Vsecano!E249</f>
        <v>0.3395164029411768</v>
      </c>
      <c r="C232" s="99">
        <f>[1]ACUMULADO_Vsecano!E614</f>
        <v>0.25329632272727132</v>
      </c>
      <c r="D232" s="99">
        <f>[1]ACUMULADO_Vsecano!E980</f>
        <v>0.38479262777777934</v>
      </c>
      <c r="E232" s="94">
        <f>[1]ACUMULADO_Vsecano!E1345</f>
        <v>0.29582519767441906</v>
      </c>
      <c r="F232" s="94">
        <f>[1]ACUMULADO_Vsecano!E1710</f>
        <v>0.32403492799999922</v>
      </c>
      <c r="G232" s="94">
        <f>[1]ACUMULADO_Vsecano!E2075</f>
        <v>0.42051249999999996</v>
      </c>
      <c r="H232" s="94">
        <f>[1]ACUMULADO_Vsecano!E2441</f>
        <v>0.46216999999999958</v>
      </c>
      <c r="I232" s="94">
        <f>[1]ACUMULADO_Vsecano!E2806</f>
        <v>0.30687500000000001</v>
      </c>
      <c r="J232" s="94">
        <f>[1]ACUMULADO_Vsecano!E3171</f>
        <v>0.42238181818181825</v>
      </c>
      <c r="K232" s="94">
        <f>[1]ACUMULADO_Vsecano!C3536</f>
        <v>0.33529999999999999</v>
      </c>
      <c r="L232" s="94">
        <f>[1]ACUMULADO_Vsecano!C3902</f>
        <v>0.40547084999999988</v>
      </c>
      <c r="M232" s="94">
        <f>[1]ACUMULADO_Vsecano!C4267</f>
        <v>0.43185655555555563</v>
      </c>
      <c r="N232" s="94">
        <f>[1]ACUMULADO_Vsecano!C4632</f>
        <v>0.40979599999999999</v>
      </c>
      <c r="O232" s="94">
        <f>[1]ACUMULADO_Vsecano!C4997</f>
        <v>0.42749419999999999</v>
      </c>
      <c r="P232" s="52">
        <f>[1]ACUMULADO_Vsecano!C5363</f>
        <v>0.34091911111111112</v>
      </c>
      <c r="Q232" s="52"/>
    </row>
    <row r="233" spans="1:36">
      <c r="A233" s="93">
        <v>35566</v>
      </c>
      <c r="B233" s="99">
        <f>[1]ACUMULADO_Vsecano!E250</f>
        <v>0.33846985882352976</v>
      </c>
      <c r="C233" s="99">
        <f>[1]ACUMULADO_Vsecano!E615</f>
        <v>0.25191470909090752</v>
      </c>
      <c r="D233" s="99">
        <f>[1]ACUMULADO_Vsecano!E981</f>
        <v>0.38474039722222386</v>
      </c>
      <c r="E233" s="94">
        <f>[1]ACUMULADO_Vsecano!E1346</f>
        <v>0.29352479069767501</v>
      </c>
      <c r="F233" s="94">
        <f>[1]ACUMULADO_Vsecano!E1711</f>
        <v>0.32325909599999902</v>
      </c>
      <c r="G233" s="94">
        <f>[1]ACUMULADO_Vsecano!E2076</f>
        <v>0.41777499999999995</v>
      </c>
      <c r="H233" s="94">
        <f>[1]ACUMULADO_Vsecano!E2442</f>
        <v>0.46178499999999956</v>
      </c>
      <c r="I233" s="94">
        <f>[1]ACUMULADO_Vsecano!E2807</f>
        <v>0.29875000000000002</v>
      </c>
      <c r="J233" s="94">
        <f>[1]ACUMULADO_Vsecano!E3172</f>
        <v>0.41861818181818189</v>
      </c>
      <c r="K233" s="94">
        <f>[1]ACUMULADO_Vsecano!C3537</f>
        <v>0.33292857142857141</v>
      </c>
      <c r="L233" s="94">
        <f>[1]ACUMULADO_Vsecano!C3903</f>
        <v>0.40209129999999987</v>
      </c>
      <c r="M233" s="94">
        <f>[1]ACUMULADO_Vsecano!C4268</f>
        <v>0.42617699999999997</v>
      </c>
      <c r="N233" s="94">
        <f>[1]ACUMULADO_Vsecano!C4633</f>
        <v>0.38820399999999999</v>
      </c>
      <c r="O233" s="94">
        <f>[1]ACUMULADO_Vsecano!C4998</f>
        <v>0.4238364</v>
      </c>
      <c r="P233" s="52">
        <f>[1]ACUMULADO_Vsecano!C5364</f>
        <v>0.33758022222222223</v>
      </c>
      <c r="Q233" s="52"/>
    </row>
    <row r="234" spans="1:36">
      <c r="A234" s="93">
        <v>35567</v>
      </c>
      <c r="B234" s="99">
        <f>[1]ACUMULADO_Vsecano!E251</f>
        <v>0.33742331470588249</v>
      </c>
      <c r="C234" s="99">
        <f>[1]ACUMULADO_Vsecano!E616</f>
        <v>0.25053309545454394</v>
      </c>
      <c r="D234" s="99">
        <f>[1]ACUMULADO_Vsecano!E982</f>
        <v>0.38468816666666839</v>
      </c>
      <c r="E234" s="94">
        <f>[1]ACUMULADO_Vsecano!E1347</f>
        <v>0.29122438372093074</v>
      </c>
      <c r="F234" s="94">
        <f>[1]ACUMULADO_Vsecano!E1712</f>
        <v>0.32248326399999905</v>
      </c>
      <c r="G234" s="94">
        <f>[1]ACUMULADO_Vsecano!E2077</f>
        <v>0.41503749999999995</v>
      </c>
      <c r="H234" s="94">
        <f>[1]ACUMULADO_Vsecano!E2443</f>
        <v>0.46139999999999998</v>
      </c>
      <c r="I234" s="94">
        <f>[1]ACUMULADO_Vsecano!E2808</f>
        <v>0.29062500000000002</v>
      </c>
      <c r="J234" s="94">
        <f>[1]ACUMULADO_Vsecano!E3173</f>
        <v>0.41485454545454553</v>
      </c>
      <c r="K234" s="94">
        <f>[1]ACUMULADO_Vsecano!C3538</f>
        <v>0.33055714285714283</v>
      </c>
      <c r="L234" s="94">
        <f>[1]ACUMULADO_Vsecano!C3904</f>
        <v>0.39871174999999986</v>
      </c>
      <c r="M234" s="94">
        <f>[1]ACUMULADO_Vsecano!C4269</f>
        <v>0.40487949999999995</v>
      </c>
      <c r="N234" s="94">
        <f>[1]ACUMULADO_Vsecano!C4634</f>
        <v>0.394928</v>
      </c>
      <c r="O234" s="94">
        <f>[1]ACUMULADO_Vsecano!C4999</f>
        <v>0.42017860000000001</v>
      </c>
      <c r="P234" s="52">
        <f>[1]ACUMULADO_Vsecano!C5365</f>
        <v>0.33424133333333333</v>
      </c>
      <c r="Q234" s="52"/>
    </row>
    <row r="235" spans="1:36">
      <c r="A235" s="93">
        <v>35568</v>
      </c>
      <c r="B235" s="99">
        <f>[1]ACUMULADO_Vsecano!E252</f>
        <v>0.33637677058823545</v>
      </c>
      <c r="C235" s="99">
        <f>[1]ACUMULADO_Vsecano!E617</f>
        <v>0.24915148181818014</v>
      </c>
      <c r="D235" s="99">
        <f>[1]ACUMULADO_Vsecano!E983</f>
        <v>0.38463593611111291</v>
      </c>
      <c r="E235" s="94">
        <f>[1]ACUMULADO_Vsecano!E1348</f>
        <v>0.28892397674418668</v>
      </c>
      <c r="F235" s="94">
        <f>[1]ACUMULADO_Vsecano!E1713</f>
        <v>0.32170743199999907</v>
      </c>
      <c r="G235" s="94">
        <f>[1]ACUMULADO_Vsecano!E2078</f>
        <v>0.4123</v>
      </c>
      <c r="H235" s="94">
        <f>[1]ACUMULADO_Vsecano!E2444</f>
        <v>0.45524999999999999</v>
      </c>
      <c r="I235" s="94">
        <f>[1]ACUMULADO_Vsecano!E2809</f>
        <v>0.28249999999999997</v>
      </c>
      <c r="J235" s="94">
        <f>[1]ACUMULADO_Vsecano!E3174</f>
        <v>0.41109090909090917</v>
      </c>
      <c r="K235" s="94">
        <f>[1]ACUMULADO_Vsecano!C3539</f>
        <v>0.32818571428571425</v>
      </c>
      <c r="L235" s="94">
        <f>[1]ACUMULADO_Vsecano!C3905</f>
        <v>0.39533219999999986</v>
      </c>
      <c r="M235" s="94">
        <f>[1]ACUMULADO_Vsecano!C4270</f>
        <v>0.38358199999999998</v>
      </c>
      <c r="N235" s="94">
        <f>[1]ACUMULADO_Vsecano!C4635</f>
        <v>0.40165200000000001</v>
      </c>
      <c r="O235" s="94">
        <f>[1]ACUMULADO_Vsecano!C5000</f>
        <v>0.41652080000000002</v>
      </c>
      <c r="P235" s="52">
        <f>[1]ACUMULADO_Vsecano!C5366</f>
        <v>0.33090244444444444</v>
      </c>
      <c r="Q235" s="52"/>
    </row>
    <row r="236" spans="1:36">
      <c r="A236" s="93">
        <v>35569</v>
      </c>
      <c r="B236" s="99">
        <f>[1]ACUMULADO_Vsecano!E253</f>
        <v>0.33533022647058841</v>
      </c>
      <c r="C236" s="99">
        <f>[1]ACUMULADO_Vsecano!E618</f>
        <v>0.24776986818181657</v>
      </c>
      <c r="D236" s="99">
        <f>[1]ACUMULADO_Vsecano!E984</f>
        <v>0.38458370555555743</v>
      </c>
      <c r="E236" s="94">
        <f>[1]ACUMULADO_Vsecano!E1349</f>
        <v>0.28662356976744241</v>
      </c>
      <c r="F236" s="94">
        <f>[1]ACUMULADO_Vsecano!E1714</f>
        <v>0.32093159999999998</v>
      </c>
      <c r="G236" s="94">
        <f>[1]ACUMULADO_Vsecano!E2079</f>
        <v>0.40625555555555554</v>
      </c>
      <c r="H236" s="94">
        <f>[1]ACUMULADO_Vsecano!E2445</f>
        <v>0.4491</v>
      </c>
      <c r="I236" s="94">
        <f>[1]ACUMULADO_Vsecano!E2810</f>
        <v>0.28037999999999996</v>
      </c>
      <c r="J236" s="94">
        <f>[1]ACUMULADO_Vsecano!E3175</f>
        <v>0.40732727272727282</v>
      </c>
      <c r="K236" s="94">
        <f>[1]ACUMULADO_Vsecano!C3540</f>
        <v>0.32581428571428567</v>
      </c>
      <c r="L236" s="94">
        <f>[1]ACUMULADO_Vsecano!C3906</f>
        <v>0.39195264999999985</v>
      </c>
      <c r="M236" s="94">
        <f>[1]ACUMULADO_Vsecano!C4271</f>
        <v>0.38181099999999996</v>
      </c>
      <c r="N236" s="94">
        <f>[1]ACUMULADO_Vsecano!C4636</f>
        <v>0.41301599999999999</v>
      </c>
      <c r="O236" s="94">
        <f>[1]ACUMULADO_Vsecano!C5001</f>
        <v>0.41286300000000004</v>
      </c>
      <c r="P236" s="52">
        <f>[1]ACUMULADO_Vsecano!C5367</f>
        <v>0.32756355555555555</v>
      </c>
      <c r="Q236" s="52"/>
    </row>
    <row r="237" spans="1:36" s="52" customFormat="1">
      <c r="A237" s="101">
        <v>35570</v>
      </c>
      <c r="B237" s="102">
        <f>[1]ACUMULADO_Vsecano!E254</f>
        <v>0.33428368235294137</v>
      </c>
      <c r="C237" s="102">
        <f>[1]ACUMULADO_Vsecano!E619</f>
        <v>0.24638825454545277</v>
      </c>
      <c r="D237" s="102">
        <f>[1]ACUMULADO_Vsecano!E985</f>
        <v>0.38453147500000173</v>
      </c>
      <c r="E237" s="52">
        <f>[1]ACUMULADO_Vsecano!E1350</f>
        <v>0.28432316279069814</v>
      </c>
      <c r="F237" s="52">
        <f>[1]ACUMULADO_Vsecano!E1715</f>
        <v>0.31850139411764689</v>
      </c>
      <c r="G237" s="52">
        <f>[1]ACUMULADO_Vsecano!E2080</f>
        <v>0.40021111111111107</v>
      </c>
      <c r="H237" s="52">
        <f>[1]ACUMULADO_Vsecano!E2446</f>
        <v>0.44295000000000001</v>
      </c>
      <c r="I237" s="52">
        <f>[1]ACUMULADO_Vsecano!E2811</f>
        <v>0.27825999999999995</v>
      </c>
      <c r="J237" s="52">
        <f>[1]ACUMULADO_Vsecano!E3176</f>
        <v>0.40356363636363646</v>
      </c>
      <c r="K237" s="52">
        <f>[1]ACUMULADO_Vsecano!C3541</f>
        <v>0.32344285714285709</v>
      </c>
      <c r="L237" s="52">
        <f>[1]ACUMULADO_Vsecano!C3907</f>
        <v>0.38857309999999984</v>
      </c>
      <c r="M237" s="52">
        <f>[1]ACUMULADO_Vsecano!C4272</f>
        <v>0.38003999999999993</v>
      </c>
      <c r="N237" s="52">
        <f>[1]ACUMULADO_Vsecano!C4637</f>
        <v>0.41772500000000001</v>
      </c>
      <c r="O237" s="52">
        <f>[1]ACUMULADO_Vsecano!C5002</f>
        <v>0.40920520000000005</v>
      </c>
      <c r="P237" s="52">
        <f>[1]ACUMULADO_Vsecano!C5368</f>
        <v>0.32422466666666666</v>
      </c>
      <c r="Z237" s="103"/>
      <c r="AJ237" s="53"/>
    </row>
    <row r="238" spans="1:36">
      <c r="A238" s="93">
        <v>35571</v>
      </c>
      <c r="B238" s="99">
        <f>[1]ACUMULADO_Vsecano!E255</f>
        <v>0.33323713823529433</v>
      </c>
      <c r="C238" s="99">
        <f>[1]ACUMULADO_Vsecano!E620</f>
        <v>0.24500664090908919</v>
      </c>
      <c r="D238" s="99">
        <f>[1]ACUMULADO_Vsecano!E986</f>
        <v>0.38447924444444626</v>
      </c>
      <c r="E238" s="94">
        <f>[1]ACUMULADO_Vsecano!E1351</f>
        <v>0.28202275581395408</v>
      </c>
      <c r="F238" s="94">
        <f>[1]ACUMULADO_Vsecano!E1716</f>
        <v>0.31607118823529401</v>
      </c>
      <c r="G238" s="94">
        <f>[1]ACUMULADO_Vsecano!E2081</f>
        <v>0.39416666666666661</v>
      </c>
      <c r="H238" s="94">
        <f>[1]ACUMULADO_Vsecano!E2447</f>
        <v>0.43680000000000002</v>
      </c>
      <c r="I238" s="94">
        <f>[1]ACUMULADO_Vsecano!E2812</f>
        <v>0.27613999999999994</v>
      </c>
      <c r="J238" s="94">
        <f>[1]ACUMULADO_Vsecano!E3177</f>
        <v>0.39979999999999999</v>
      </c>
      <c r="K238" s="94">
        <f>[1]ACUMULADO_Vsecano!C3542</f>
        <v>0.32107142857142851</v>
      </c>
      <c r="L238" s="94">
        <f>[1]ACUMULADO_Vsecano!C3908</f>
        <v>0.38519354999999983</v>
      </c>
      <c r="M238" s="94">
        <f>[1]ACUMULADO_Vsecano!C4273</f>
        <v>0.37826899999999991</v>
      </c>
      <c r="N238" s="94">
        <f>[1]ACUMULADO_Vsecano!C4638</f>
        <v>0.36577100000000001</v>
      </c>
      <c r="O238" s="94">
        <f>[1]ACUMULADO_Vsecano!C5003</f>
        <v>0.40554740000000006</v>
      </c>
      <c r="P238" s="52">
        <f>[1]ACUMULADO_Vsecano!C5369</f>
        <v>0.32088577777777777</v>
      </c>
      <c r="Q238" s="52"/>
    </row>
    <row r="239" spans="1:36">
      <c r="A239" s="93">
        <v>35572</v>
      </c>
      <c r="B239" s="99">
        <f>[1]ACUMULADO_Vsecano!E256</f>
        <v>0.33219059411764729</v>
      </c>
      <c r="C239" s="99">
        <f>[1]ACUMULADO_Vsecano!E621</f>
        <v>0.24362502727272539</v>
      </c>
      <c r="D239" s="99">
        <f>[1]ACUMULADO_Vsecano!E987</f>
        <v>0.38442701388889078</v>
      </c>
      <c r="E239" s="94">
        <f>[1]ACUMULADO_Vsecano!E1352</f>
        <v>0.27972234883720981</v>
      </c>
      <c r="F239" s="94">
        <f>[1]ACUMULADO_Vsecano!E1717</f>
        <v>0.31364098235294091</v>
      </c>
      <c r="G239" s="94">
        <f>[1]ACUMULADO_Vsecano!E2082</f>
        <v>0.38812222222222215</v>
      </c>
      <c r="H239" s="94">
        <f>[1]ACUMULADO_Vsecano!E2448</f>
        <v>0.43065000000000003</v>
      </c>
      <c r="I239" s="94">
        <f>[1]ACUMULADO_Vsecano!E2813</f>
        <v>0.27401999999999993</v>
      </c>
      <c r="J239" s="94">
        <f>[1]ACUMULADO_Vsecano!E3178</f>
        <v>0.39344000000000001</v>
      </c>
      <c r="K239" s="94">
        <f>[1]ACUMULADO_Vsecano!C3543</f>
        <v>0.31869999999999993</v>
      </c>
      <c r="L239" s="94">
        <f>[1]ACUMULADO_Vsecano!C3909</f>
        <v>0.38181399999999999</v>
      </c>
      <c r="M239" s="94">
        <f>[1]ACUMULADO_Vsecano!C4274</f>
        <v>0.37649799999999989</v>
      </c>
      <c r="N239" s="94">
        <f>[1]ACUMULADO_Vsecano!C4639</f>
        <v>0.437195</v>
      </c>
      <c r="O239" s="94">
        <f>[1]ACUMULADO_Vsecano!C5004</f>
        <v>0.40188960000000007</v>
      </c>
      <c r="P239" s="52">
        <f>[1]ACUMULADO_Vsecano!C5370</f>
        <v>0.31754688888888888</v>
      </c>
      <c r="Q239" s="52"/>
    </row>
    <row r="240" spans="1:36">
      <c r="A240" s="93">
        <v>35573</v>
      </c>
      <c r="B240" s="99">
        <f>[1]ACUMULADO_Vsecano!E257</f>
        <v>0.33114405000000025</v>
      </c>
      <c r="C240" s="99">
        <f>[1]ACUMULADO_Vsecano!E622</f>
        <v>0.24224341363636182</v>
      </c>
      <c r="D240" s="99">
        <f>[1]ACUMULADO_Vsecano!E988</f>
        <v>0.3843747833333353</v>
      </c>
      <c r="E240" s="94">
        <f>[1]ACUMULADO_Vsecano!E1353</f>
        <v>0.27742194186046576</v>
      </c>
      <c r="F240" s="94">
        <f>[1]ACUMULADO_Vsecano!E1718</f>
        <v>0.31121077647058781</v>
      </c>
      <c r="G240" s="94">
        <f>[1]ACUMULADO_Vsecano!E2083</f>
        <v>0.38207777777777768</v>
      </c>
      <c r="H240" s="94">
        <f>[1]ACUMULADO_Vsecano!E2449</f>
        <v>0.42450000000000004</v>
      </c>
      <c r="I240" s="94">
        <f>[1]ACUMULADO_Vsecano!E2814</f>
        <v>0.27189999999999998</v>
      </c>
      <c r="J240" s="94">
        <f>[1]ACUMULADO_Vsecano!E3179</f>
        <v>0.38708000000000004</v>
      </c>
      <c r="K240" s="94">
        <f>[1]ACUMULADO_Vsecano!C3544</f>
        <v>0.31632857142857135</v>
      </c>
      <c r="L240" s="94">
        <f>[1]ACUMULADO_Vsecano!C3910</f>
        <v>0.37868955555555556</v>
      </c>
      <c r="M240" s="94">
        <f>[1]ACUMULADO_Vsecano!C4275</f>
        <v>0.37472699999999987</v>
      </c>
      <c r="N240" s="94">
        <f>[1]ACUMULADO_Vsecano!C4640</f>
        <v>0.34954200000000002</v>
      </c>
      <c r="O240" s="94">
        <f>[1]ACUMULADO_Vsecano!C5005</f>
        <v>0.39823180000000008</v>
      </c>
      <c r="P240" s="52">
        <f>[1]ACUMULADO_Vsecano!C5371</f>
        <v>0.31420799999999999</v>
      </c>
      <c r="Q240" s="52"/>
    </row>
    <row r="241" spans="1:36">
      <c r="A241" s="93">
        <v>35574</v>
      </c>
      <c r="B241" s="99">
        <f>[1]ACUMULADO_Vsecano!E258</f>
        <v>0.3300975058823532</v>
      </c>
      <c r="C241" s="99">
        <f>[1]ACUMULADO_Vsecano!E623</f>
        <v>0.24086179999999979</v>
      </c>
      <c r="D241" s="99">
        <f>[1]ACUMULADO_Vsecano!E989</f>
        <v>0.38432255277777982</v>
      </c>
      <c r="E241" s="94">
        <f>[1]ACUMULADO_Vsecano!E1354</f>
        <v>0.27512153488372149</v>
      </c>
      <c r="F241" s="94">
        <f>[1]ACUMULADO_Vsecano!E1719</f>
        <v>0.30878057058823494</v>
      </c>
      <c r="G241" s="94">
        <f>[1]ACUMULADO_Vsecano!E2084</f>
        <v>0.37603333333333322</v>
      </c>
      <c r="H241" s="94">
        <f>[1]ACUMULADO_Vsecano!E2450</f>
        <v>0.41835000000000006</v>
      </c>
      <c r="I241" s="94">
        <f>[1]ACUMULADO_Vsecano!E2815</f>
        <v>0.27087999999999995</v>
      </c>
      <c r="J241" s="94">
        <f>[1]ACUMULADO_Vsecano!E3180</f>
        <v>0.38072000000000006</v>
      </c>
      <c r="K241" s="94">
        <f>[1]ACUMULADO_Vsecano!C3545</f>
        <v>0.31395714285714277</v>
      </c>
      <c r="L241" s="94">
        <f>[1]ACUMULADO_Vsecano!C3911</f>
        <v>0.37556511111111113</v>
      </c>
      <c r="M241" s="94">
        <f>[1]ACUMULADO_Vsecano!C4276</f>
        <v>0.37295599999999984</v>
      </c>
      <c r="N241" s="94">
        <f>[1]ACUMULADO_Vsecano!C4641</f>
        <v>0.43547999999999998</v>
      </c>
      <c r="O241" s="94">
        <f>[1]ACUMULADO_Vsecano!C5006</f>
        <v>0.39457399999999998</v>
      </c>
      <c r="P241" s="52">
        <f>[1]ACUMULADO_Vsecano!C5372</f>
        <v>0.30688533333333334</v>
      </c>
      <c r="Q241" s="52"/>
    </row>
    <row r="242" spans="1:36">
      <c r="A242" s="93">
        <v>35575</v>
      </c>
      <c r="B242" s="99">
        <f>[1]ACUMULADO_Vsecano!E259</f>
        <v>0.32905096176470616</v>
      </c>
      <c r="C242" s="99">
        <f>[1]ACUMULADO_Vsecano!E624</f>
        <v>0.23800538461538467</v>
      </c>
      <c r="D242" s="99">
        <f>[1]ACUMULADO_Vsecano!E990</f>
        <v>0.38427032222222413</v>
      </c>
      <c r="E242" s="94">
        <f>[1]ACUMULADO_Vsecano!E1355</f>
        <v>0.27282112790697743</v>
      </c>
      <c r="F242" s="94">
        <f>[1]ACUMULADO_Vsecano!E1720</f>
        <v>0.30635036470588184</v>
      </c>
      <c r="G242" s="94">
        <f>[1]ACUMULADO_Vsecano!E2085</f>
        <v>0.36998888888888876</v>
      </c>
      <c r="H242" s="94">
        <f>[1]ACUMULADO_Vsecano!E2451</f>
        <v>0.41220000000000007</v>
      </c>
      <c r="I242" s="94">
        <f>[1]ACUMULADO_Vsecano!E2816</f>
        <v>0.26985999999999993</v>
      </c>
      <c r="J242" s="94">
        <f>[1]ACUMULADO_Vsecano!E3181</f>
        <v>0.37436000000000008</v>
      </c>
      <c r="K242" s="94">
        <f>[1]ACUMULADO_Vsecano!C3546</f>
        <v>0.31158571428571419</v>
      </c>
      <c r="L242" s="94">
        <f>[1]ACUMULADO_Vsecano!C3912</f>
        <v>0.3724406666666667</v>
      </c>
      <c r="M242" s="94">
        <f>[1]ACUMULADO_Vsecano!C4277</f>
        <v>0.37118499999999982</v>
      </c>
      <c r="N242" s="94">
        <f>[1]ACUMULADO_Vsecano!C4642</f>
        <v>0.34523999999999999</v>
      </c>
      <c r="O242" s="94">
        <f>[1]ACUMULADO_Vsecano!C5007</f>
        <v>0.39482138095238095</v>
      </c>
      <c r="P242" s="52">
        <f>[1]ACUMULADO_Vsecano!C5373</f>
        <v>0.2995626666666667</v>
      </c>
      <c r="Q242" s="52"/>
    </row>
    <row r="243" spans="1:36">
      <c r="A243" s="93">
        <v>35576</v>
      </c>
      <c r="B243" s="99">
        <f>[1]ACUMULADO_Vsecano!E260</f>
        <v>0.32800441764705912</v>
      </c>
      <c r="C243" s="99">
        <f>[1]ACUMULADO_Vsecano!E625</f>
        <v>0.23514896923076933</v>
      </c>
      <c r="D243" s="99">
        <f>[1]ACUMULADO_Vsecano!E991</f>
        <v>0.38421809166666865</v>
      </c>
      <c r="E243" s="94">
        <f>[1]ACUMULADO_Vsecano!E1356</f>
        <v>0.27052072093023316</v>
      </c>
      <c r="F243" s="94">
        <f>[1]ACUMULADO_Vsecano!E1721</f>
        <v>0.30392015882352896</v>
      </c>
      <c r="G243" s="94">
        <f>[1]ACUMULADO_Vsecano!E2086</f>
        <v>0.36394444444444429</v>
      </c>
      <c r="H243" s="94">
        <f>[1]ACUMULADO_Vsecano!E2452</f>
        <v>0.40605000000000008</v>
      </c>
      <c r="I243" s="94">
        <f>[1]ACUMULADO_Vsecano!E2817</f>
        <v>0.26883999999999991</v>
      </c>
      <c r="J243" s="94">
        <f>[1]ACUMULADO_Vsecano!E3182</f>
        <v>0.3680000000000001</v>
      </c>
      <c r="K243" s="94">
        <f>[1]ACUMULADO_Vsecano!C3547</f>
        <v>0.30921428571428561</v>
      </c>
      <c r="L243" s="94">
        <f>[1]ACUMULADO_Vsecano!C3913</f>
        <v>0.36931622222222227</v>
      </c>
      <c r="M243" s="94">
        <f>[1]ACUMULADO_Vsecano!C4278</f>
        <v>0.3694139999999998</v>
      </c>
      <c r="N243" s="94">
        <f>[1]ACUMULADO_Vsecano!C4643</f>
        <v>0.39980700000000002</v>
      </c>
      <c r="O243" s="94">
        <f>[1]ACUMULADO_Vsecano!C5008</f>
        <v>0.39506876190476192</v>
      </c>
      <c r="P243" s="52">
        <f>[1]ACUMULADO_Vsecano!C5374</f>
        <v>0.29224</v>
      </c>
      <c r="Q243" s="52"/>
    </row>
    <row r="244" spans="1:36">
      <c r="A244" s="93">
        <v>35577</v>
      </c>
      <c r="B244" s="99">
        <f>[1]ACUMULADO_Vsecano!E261</f>
        <v>0.32695787352941208</v>
      </c>
      <c r="C244" s="99">
        <f>[1]ACUMULADO_Vsecano!E626</f>
        <v>0.23229255384615399</v>
      </c>
      <c r="D244" s="99">
        <f>[1]ACUMULADO_Vsecano!E992</f>
        <v>0.38416586111111317</v>
      </c>
      <c r="E244" s="94">
        <f>[1]ACUMULADO_Vsecano!E1357</f>
        <v>0.26822031395348911</v>
      </c>
      <c r="F244" s="94">
        <f>[1]ACUMULADO_Vsecano!E1722</f>
        <v>0.30148995294117586</v>
      </c>
      <c r="G244" s="94">
        <f>[1]ACUMULADO_Vsecano!E2087</f>
        <v>0.3579</v>
      </c>
      <c r="H244" s="94">
        <f>[1]ACUMULADO_Vsecano!E2453</f>
        <v>0.39990000000000009</v>
      </c>
      <c r="I244" s="94">
        <f>[1]ACUMULADO_Vsecano!E2818</f>
        <v>0.26781999999999989</v>
      </c>
      <c r="J244" s="94">
        <f>[1]ACUMULADO_Vsecano!E3183</f>
        <v>0.36164000000000013</v>
      </c>
      <c r="K244" s="94">
        <f>[1]ACUMULADO_Vsecano!C3548</f>
        <v>0.30684285714285703</v>
      </c>
      <c r="L244" s="94">
        <f>[1]ACUMULADO_Vsecano!C3914</f>
        <v>0.36619177777777784</v>
      </c>
      <c r="M244" s="94">
        <f>[1]ACUMULADO_Vsecano!C4279</f>
        <v>0.36764299999999978</v>
      </c>
      <c r="N244" s="94">
        <f>[1]ACUMULADO_Vsecano!C4644</f>
        <v>0.40115000000000001</v>
      </c>
      <c r="O244" s="94">
        <f>[1]ACUMULADO_Vsecano!C5009</f>
        <v>0.39531614285714289</v>
      </c>
      <c r="P244" s="52">
        <f>[1]ACUMULADO_Vsecano!C5375</f>
        <v>0.28975155555555554</v>
      </c>
      <c r="Q244" s="52"/>
    </row>
    <row r="245" spans="1:36">
      <c r="A245" s="93">
        <v>35578</v>
      </c>
      <c r="B245" s="99">
        <f>[1]ACUMULADO_Vsecano!E262</f>
        <v>0.32591132941176504</v>
      </c>
      <c r="C245" s="99">
        <f>[1]ACUMULADO_Vsecano!E627</f>
        <v>0.22943613846153887</v>
      </c>
      <c r="D245" s="99">
        <f>[1]ACUMULADO_Vsecano!E993</f>
        <v>0.38411363055555769</v>
      </c>
      <c r="E245" s="94">
        <f>[1]ACUMULADO_Vsecano!E1358</f>
        <v>0.26591990697674484</v>
      </c>
      <c r="F245" s="94">
        <f>[1]ACUMULADO_Vsecano!E1723</f>
        <v>0.29905974705882299</v>
      </c>
      <c r="G245" s="94">
        <f>[1]ACUMULADO_Vsecano!E2088</f>
        <v>0.35624285714285714</v>
      </c>
      <c r="H245" s="94">
        <f>[1]ACUMULADO_Vsecano!E2454</f>
        <v>0.3937500000000001</v>
      </c>
      <c r="I245" s="94">
        <f>[1]ACUMULADO_Vsecano!E2819</f>
        <v>0.26679999999999987</v>
      </c>
      <c r="J245" s="94">
        <f>[1]ACUMULADO_Vsecano!E3184</f>
        <v>0.35528000000000015</v>
      </c>
      <c r="K245" s="94">
        <f>[1]ACUMULADO_Vsecano!C3549</f>
        <v>0.30447142857142845</v>
      </c>
      <c r="L245" s="94">
        <f>[1]ACUMULADO_Vsecano!C3915</f>
        <v>0.36306733333333341</v>
      </c>
      <c r="M245" s="94">
        <f>[1]ACUMULADO_Vsecano!C4280</f>
        <v>0.36587199999999975</v>
      </c>
      <c r="N245" s="94">
        <f>[1]ACUMULADO_Vsecano!C4645</f>
        <v>0.40249299999999999</v>
      </c>
      <c r="O245" s="94">
        <f>[1]ACUMULADO_Vsecano!C5010</f>
        <v>0.39556352380952386</v>
      </c>
      <c r="P245" s="52">
        <f>[1]ACUMULADO_Vsecano!C5376</f>
        <v>0.28726311111111108</v>
      </c>
      <c r="Q245" s="52"/>
    </row>
    <row r="246" spans="1:36">
      <c r="A246" s="93">
        <v>35579</v>
      </c>
      <c r="B246" s="99">
        <f>[1]ACUMULADO_Vsecano!E263</f>
        <v>0.324864785294118</v>
      </c>
      <c r="C246" s="99">
        <f>[1]ACUMULADO_Vsecano!E628</f>
        <v>0.22657972307692353</v>
      </c>
      <c r="D246" s="99">
        <f>[1]ACUMULADO_Vsecano!E994</f>
        <v>0.3840614</v>
      </c>
      <c r="E246" s="94">
        <f>[1]ACUMULADO_Vsecano!E1359</f>
        <v>0.26361950000000012</v>
      </c>
      <c r="F246" s="94">
        <f>[1]ACUMULADO_Vsecano!E1724</f>
        <v>0.29662954117646989</v>
      </c>
      <c r="G246" s="94">
        <f>[1]ACUMULADO_Vsecano!E2089</f>
        <v>0.35458571428571428</v>
      </c>
      <c r="H246" s="94">
        <f>[1]ACUMULADO_Vsecano!E2455</f>
        <v>0.3876</v>
      </c>
      <c r="I246" s="94">
        <f>[1]ACUMULADO_Vsecano!E2820</f>
        <v>0.26577999999999985</v>
      </c>
      <c r="J246" s="94">
        <f>[1]ACUMULADO_Vsecano!E3185</f>
        <v>0.34892000000000017</v>
      </c>
      <c r="K246" s="94">
        <f>[1]ACUMULADO_Vsecano!C3550</f>
        <v>0.30209999999999998</v>
      </c>
      <c r="L246" s="94">
        <f>[1]ACUMULADO_Vsecano!C3916</f>
        <v>0.35994288888888898</v>
      </c>
      <c r="M246" s="94">
        <f>[1]ACUMULADO_Vsecano!C4281</f>
        <v>0.36410099999999973</v>
      </c>
      <c r="N246" s="94">
        <f>[1]ACUMULADO_Vsecano!C4646</f>
        <v>0.40383599999999997</v>
      </c>
      <c r="O246" s="94">
        <f>[1]ACUMULADO_Vsecano!C5011</f>
        <v>0.39581090476190484</v>
      </c>
      <c r="P246" s="52">
        <f>[1]ACUMULADO_Vsecano!C5377</f>
        <v>0.28477466666666662</v>
      </c>
      <c r="Q246" s="52"/>
    </row>
    <row r="247" spans="1:36">
      <c r="A247" s="93">
        <v>35580</v>
      </c>
      <c r="B247" s="99">
        <f>[1]ACUMULADO_Vsecano!E264</f>
        <v>0.32381824117647096</v>
      </c>
      <c r="C247" s="99">
        <f>[1]ACUMULADO_Vsecano!E629</f>
        <v>0.22372330769230819</v>
      </c>
      <c r="D247" s="99">
        <f>[1]ACUMULADO_Vsecano!E995</f>
        <v>0.37942442631578954</v>
      </c>
      <c r="E247" s="94">
        <f>[1]ACUMULADO_Vsecano!E1360</f>
        <v>0.2634025105263158</v>
      </c>
      <c r="F247" s="94">
        <f>[1]ACUMULADO_Vsecano!E1725</f>
        <v>0.29419933529411701</v>
      </c>
      <c r="G247" s="94">
        <f>[1]ACUMULADO_Vsecano!E2090</f>
        <v>0.35292857142857142</v>
      </c>
      <c r="H247" s="94">
        <f>[1]ACUMULADO_Vsecano!E2456</f>
        <v>0.38523499999999999</v>
      </c>
      <c r="I247" s="94">
        <f>[1]ACUMULADO_Vsecano!E2821</f>
        <v>0.26475999999999983</v>
      </c>
      <c r="J247" s="94">
        <f>[1]ACUMULADO_Vsecano!E3186</f>
        <v>0.3425600000000002</v>
      </c>
      <c r="K247" s="94">
        <f>[1]ACUMULADO_Vsecano!C3551</f>
        <v>0.30354285714285711</v>
      </c>
      <c r="L247" s="94">
        <f>[1]ACUMULADO_Vsecano!C3917</f>
        <v>0.35681844444444455</v>
      </c>
      <c r="M247" s="94">
        <f>[1]ACUMULADO_Vsecano!C4282</f>
        <v>0.36232999999999971</v>
      </c>
      <c r="N247" s="94">
        <f>[1]ACUMULADO_Vsecano!C4647</f>
        <v>0.33746700000000002</v>
      </c>
      <c r="O247" s="94">
        <f>[1]ACUMULADO_Vsecano!C5012</f>
        <v>0.39605828571428581</v>
      </c>
      <c r="P247" s="52">
        <f>[1]ACUMULADO_Vsecano!C5378</f>
        <v>0.28228622222222216</v>
      </c>
      <c r="Q247" s="52"/>
    </row>
    <row r="248" spans="1:36" s="52" customFormat="1">
      <c r="A248" s="101">
        <v>35581</v>
      </c>
      <c r="B248" s="102">
        <f>[1]ACUMULADO_Vsecano!E265</f>
        <v>0.32277169705882391</v>
      </c>
      <c r="C248" s="102">
        <f>[1]ACUMULADO_Vsecano!E630</f>
        <v>0.22086689230769307</v>
      </c>
      <c r="D248" s="102">
        <f>[1]ACUMULADO_Vsecano!E996</f>
        <v>0.37478745263157909</v>
      </c>
      <c r="E248" s="52">
        <f>[1]ACUMULADO_Vsecano!E1361</f>
        <v>0.26318552105263171</v>
      </c>
      <c r="F248" s="52">
        <f>[1]ACUMULADO_Vsecano!E1726</f>
        <v>0.29176912941176392</v>
      </c>
      <c r="G248" s="52">
        <f>[1]ACUMULADO_Vsecano!E2091</f>
        <v>0.35127142857142857</v>
      </c>
      <c r="H248" s="52">
        <f>[1]ACUMULADO_Vsecano!E2457</f>
        <v>0.38286999999999999</v>
      </c>
      <c r="I248" s="52">
        <f>[1]ACUMULADO_Vsecano!E2822</f>
        <v>0.26373999999999981</v>
      </c>
      <c r="J248" s="52">
        <f>[1]ACUMULADO_Vsecano!E3187</f>
        <v>0.3362</v>
      </c>
      <c r="K248" s="52">
        <f>[1]ACUMULADO_Vsecano!C3552</f>
        <v>0.30498571428571425</v>
      </c>
      <c r="L248" s="52">
        <f>[1]ACUMULADO_Vsecano!C3918</f>
        <v>0.35369400000000001</v>
      </c>
      <c r="M248" s="52">
        <f>[1]ACUMULADO_Vsecano!C4283</f>
        <v>0.36055899999999969</v>
      </c>
      <c r="N248" s="52">
        <f>[1]ACUMULADO_Vsecano!C4648</f>
        <v>0.42370799999999997</v>
      </c>
      <c r="O248" s="52">
        <f>[1]ACUMULADO_Vsecano!C5013</f>
        <v>0.39630566666666678</v>
      </c>
      <c r="P248" s="52">
        <f>[1]ACUMULADO_Vsecano!C5379</f>
        <v>0.2797977777777777</v>
      </c>
      <c r="Z248" s="103"/>
      <c r="AJ248" s="53"/>
    </row>
    <row r="249" spans="1:36">
      <c r="A249" s="93">
        <v>35582</v>
      </c>
      <c r="B249" s="99">
        <f>[1]ACUMULADO_Vsecano!E266</f>
        <v>0.32172515294117687</v>
      </c>
      <c r="C249" s="99">
        <f>[1]ACUMULADO_Vsecano!E631</f>
        <v>0.21801047692307773</v>
      </c>
      <c r="D249" s="99">
        <f>[1]ACUMULADO_Vsecano!E997</f>
        <v>0.37015047894736863</v>
      </c>
      <c r="E249" s="94">
        <f>[1]ACUMULADO_Vsecano!E1362</f>
        <v>0.2629685315789474</v>
      </c>
      <c r="F249" s="94">
        <f>[1]ACUMULADO_Vsecano!E1727</f>
        <v>0.28933892352941104</v>
      </c>
      <c r="G249" s="94">
        <f>[1]ACUMULADO_Vsecano!E2092</f>
        <v>0.34961428571428571</v>
      </c>
      <c r="H249" s="94">
        <f>[1]ACUMULADO_Vsecano!E2458</f>
        <v>0.38050499999999998</v>
      </c>
      <c r="I249" s="94">
        <f>[1]ACUMULADO_Vsecano!E2823</f>
        <v>0.26271999999999979</v>
      </c>
      <c r="J249" s="94">
        <f>[1]ACUMULADO_Vsecano!E3188</f>
        <v>0.37977727272727274</v>
      </c>
      <c r="K249" s="94">
        <f>[1]ACUMULADO_Vsecano!C3553</f>
        <v>0.30642857142857138</v>
      </c>
      <c r="L249" s="94">
        <f>[1]ACUMULADO_Vsecano!C3919</f>
        <v>0.362126</v>
      </c>
      <c r="M249" s="94">
        <f>[1]ACUMULADO_Vsecano!C4284</f>
        <v>0.358788</v>
      </c>
      <c r="N249" s="94">
        <f>[1]ACUMULADO_Vsecano!C4649</f>
        <v>0.32962599999999997</v>
      </c>
      <c r="O249" s="94">
        <f>[1]ACUMULADO_Vsecano!C5014</f>
        <v>0.39655304761904775</v>
      </c>
      <c r="P249" s="52">
        <f>[1]ACUMULADO_Vsecano!C5380</f>
        <v>0.27730933333333324</v>
      </c>
      <c r="Q249" s="52"/>
    </row>
    <row r="250" spans="1:36">
      <c r="A250" s="93">
        <v>35583</v>
      </c>
      <c r="B250" s="99">
        <f>[1]ACUMULADO_Vsecano!E267</f>
        <v>0.32067860882352983</v>
      </c>
      <c r="C250" s="99">
        <f>[1]ACUMULADO_Vsecano!E632</f>
        <v>0.21515406153846239</v>
      </c>
      <c r="D250" s="99">
        <f>[1]ACUMULADO_Vsecano!E998</f>
        <v>0.36551350526315818</v>
      </c>
      <c r="E250" s="94">
        <f>[1]ACUMULADO_Vsecano!E1363</f>
        <v>0.2627515421052633</v>
      </c>
      <c r="F250" s="94">
        <f>[1]ACUMULADO_Vsecano!E1728</f>
        <v>0.28690871764705794</v>
      </c>
      <c r="G250" s="94">
        <f>[1]ACUMULADO_Vsecano!E2093</f>
        <v>0.34795714285714285</v>
      </c>
      <c r="H250" s="94">
        <f>[1]ACUMULADO_Vsecano!E2459</f>
        <v>0.37813999999999998</v>
      </c>
      <c r="I250" s="94">
        <f>[1]ACUMULADO_Vsecano!E2824</f>
        <v>0.26169999999999977</v>
      </c>
      <c r="J250" s="94">
        <f>[1]ACUMULADO_Vsecano!E3189</f>
        <v>0.37335454545454549</v>
      </c>
      <c r="K250" s="94">
        <f>[1]ACUMULADO_Vsecano!C3554</f>
        <v>0.30787142857142852</v>
      </c>
      <c r="L250" s="94">
        <f>[1]ACUMULADO_Vsecano!C3920</f>
        <v>0.370558</v>
      </c>
      <c r="M250" s="94">
        <f>[1]ACUMULADO_Vsecano!C4285</f>
        <v>0.35567366666666667</v>
      </c>
      <c r="N250" s="94">
        <f>[1]ACUMULADO_Vsecano!C4650</f>
        <v>0.33753699999999998</v>
      </c>
      <c r="O250" s="94">
        <f>[1]ACUMULADO_Vsecano!C5015</f>
        <v>0.39680042857142872</v>
      </c>
      <c r="P250" s="52">
        <f>[1]ACUMULADO_Vsecano!C5381</f>
        <v>0.27482088888888878</v>
      </c>
      <c r="Q250" s="52"/>
    </row>
    <row r="251" spans="1:36">
      <c r="A251" s="93">
        <v>35584</v>
      </c>
      <c r="B251" s="99">
        <f>[1]ACUMULADO_Vsecano!E268</f>
        <v>0.31963206470588279</v>
      </c>
      <c r="C251" s="99">
        <f>[1]ACUMULADO_Vsecano!E633</f>
        <v>0.21229764615384705</v>
      </c>
      <c r="D251" s="99">
        <f>[1]ACUMULADO_Vsecano!E999</f>
        <v>0.3608765315789475</v>
      </c>
      <c r="E251" s="94">
        <f>[1]ACUMULADO_Vsecano!E1364</f>
        <v>0.26253455263157921</v>
      </c>
      <c r="F251" s="94">
        <f>[1]ACUMULADO_Vsecano!E1729</f>
        <v>0.28447851176470507</v>
      </c>
      <c r="G251" s="94">
        <f>[1]ACUMULADO_Vsecano!E2094</f>
        <v>0.3463</v>
      </c>
      <c r="H251" s="94">
        <f>[1]ACUMULADO_Vsecano!E2460</f>
        <v>0.37577499999999997</v>
      </c>
      <c r="I251" s="94">
        <f>[1]ACUMULADO_Vsecano!E2825</f>
        <v>0.26067999999999975</v>
      </c>
      <c r="J251" s="94">
        <f>[1]ACUMULADO_Vsecano!E3190</f>
        <v>0.36693181818181825</v>
      </c>
      <c r="K251" s="94">
        <f>[1]ACUMULADO_Vsecano!C3555</f>
        <v>0.30931428571428565</v>
      </c>
      <c r="L251" s="94">
        <f>[1]ACUMULADO_Vsecano!C3921</f>
        <v>0.37898999999999999</v>
      </c>
      <c r="M251" s="94">
        <f>[1]ACUMULADO_Vsecano!C4286</f>
        <v>0.35255933333333334</v>
      </c>
      <c r="N251" s="94">
        <f>[1]ACUMULADO_Vsecano!C4651</f>
        <v>0.34544799999999998</v>
      </c>
      <c r="O251" s="94">
        <f>[1]ACUMULADO_Vsecano!C5016</f>
        <v>0.39704780952380969</v>
      </c>
      <c r="P251" s="52">
        <f>[1]ACUMULADO_Vsecano!C5382</f>
        <v>0.27233244444444432</v>
      </c>
      <c r="Q251" s="52"/>
    </row>
    <row r="252" spans="1:36">
      <c r="A252" s="93">
        <v>35585</v>
      </c>
      <c r="B252" s="99">
        <f>[1]ACUMULADO_Vsecano!E269</f>
        <v>0.31858552058823575</v>
      </c>
      <c r="C252" s="99">
        <f>[1]ACUMULADO_Vsecano!E634</f>
        <v>0.20944123076923193</v>
      </c>
      <c r="D252" s="99">
        <f>[1]ACUMULADO_Vsecano!E1000</f>
        <v>0.35623955789473705</v>
      </c>
      <c r="E252" s="94">
        <f>[1]ACUMULADO_Vsecano!E1365</f>
        <v>0.2623175631578949</v>
      </c>
      <c r="F252" s="94">
        <f>[1]ACUMULADO_Vsecano!E1730</f>
        <v>0.28204830588235197</v>
      </c>
      <c r="G252" s="94">
        <f>[1]ACUMULADO_Vsecano!E2095</f>
        <v>0.34171428571428569</v>
      </c>
      <c r="H252" s="94">
        <f>[1]ACUMULADO_Vsecano!E2461</f>
        <v>0.37340999999999996</v>
      </c>
      <c r="I252" s="94">
        <f>[1]ACUMULADO_Vsecano!E2826</f>
        <v>0.25965999999999972</v>
      </c>
      <c r="J252" s="94">
        <f>[1]ACUMULADO_Vsecano!E3191</f>
        <v>0.360509090909091</v>
      </c>
      <c r="K252" s="94">
        <f>[1]ACUMULADO_Vsecano!C3556</f>
        <v>0.31075714285714279</v>
      </c>
      <c r="L252" s="94">
        <f>[1]ACUMULADO_Vsecano!C3922</f>
        <v>0.38742199999999999</v>
      </c>
      <c r="M252" s="94">
        <f>[1]ACUMULADO_Vsecano!C4287</f>
        <v>0.34944500000000001</v>
      </c>
      <c r="N252" s="94">
        <f>[1]ACUMULADO_Vsecano!C4652</f>
        <v>0.358622</v>
      </c>
      <c r="O252" s="94">
        <f>[1]ACUMULADO_Vsecano!C5017</f>
        <v>0.39729519047619066</v>
      </c>
      <c r="P252" s="52">
        <f>[1]ACUMULADO_Vsecano!C5383</f>
        <v>0.26984399999999997</v>
      </c>
      <c r="Q252" s="52"/>
    </row>
    <row r="253" spans="1:36">
      <c r="A253" s="93">
        <v>35586</v>
      </c>
      <c r="B253" s="99">
        <f>[1]ACUMULADO_Vsecano!E270</f>
        <v>0.31753897647058871</v>
      </c>
      <c r="C253" s="99">
        <f>[1]ACUMULADO_Vsecano!E635</f>
        <v>0.20658481538461659</v>
      </c>
      <c r="D253" s="99">
        <f>[1]ACUMULADO_Vsecano!E1001</f>
        <v>0.35160258421052659</v>
      </c>
      <c r="E253" s="94">
        <f>[1]ACUMULADO_Vsecano!E1366</f>
        <v>0.2621005736842108</v>
      </c>
      <c r="F253" s="94">
        <f>[1]ACUMULADO_Vsecano!E1731</f>
        <v>0.27961809999999909</v>
      </c>
      <c r="G253" s="94">
        <f>[1]ACUMULADO_Vsecano!E2096</f>
        <v>0.33712857142857139</v>
      </c>
      <c r="H253" s="94">
        <f>[1]ACUMULADO_Vsecano!E2462</f>
        <v>0.37104499999999996</v>
      </c>
      <c r="I253" s="94">
        <f>[1]ACUMULADO_Vsecano!E2827</f>
        <v>0.2586399999999997</v>
      </c>
      <c r="J253" s="94">
        <f>[1]ACUMULADO_Vsecano!E3192</f>
        <v>0.35408636363636375</v>
      </c>
      <c r="K253" s="94">
        <f>[1]ACUMULADO_Vsecano!C3557</f>
        <v>0.31220000000000003</v>
      </c>
      <c r="L253" s="94">
        <f>[1]ACUMULADO_Vsecano!C3923</f>
        <v>0.39585399999999998</v>
      </c>
      <c r="M253" s="94">
        <f>[1]ACUMULADO_Vsecano!C4288</f>
        <v>0.34633066666666668</v>
      </c>
      <c r="N253" s="94">
        <f>[1]ACUMULADO_Vsecano!C4653</f>
        <v>0.32661400000000002</v>
      </c>
      <c r="O253" s="94">
        <f>[1]ACUMULADO_Vsecano!C5018</f>
        <v>0.39754257142857163</v>
      </c>
      <c r="P253" s="52">
        <f>[1]ACUMULADO_Vsecano!C5384</f>
        <v>0.27229300000000001</v>
      </c>
      <c r="Q253" s="52"/>
    </row>
    <row r="254" spans="1:36">
      <c r="A254" s="93">
        <v>35587</v>
      </c>
      <c r="B254" s="99">
        <f>[1]ACUMULADO_Vsecano!E271</f>
        <v>0.31649243235294167</v>
      </c>
      <c r="C254" s="99">
        <f>[1]ACUMULADO_Vsecano!E636</f>
        <v>0.20372840000000125</v>
      </c>
      <c r="D254" s="99">
        <f>[1]ACUMULADO_Vsecano!E1002</f>
        <v>0.34696561052631614</v>
      </c>
      <c r="E254" s="94">
        <f>[1]ACUMULADO_Vsecano!E1367</f>
        <v>0.26188358421052649</v>
      </c>
      <c r="F254" s="94">
        <f>[1]ACUMULADO_Vsecano!E1732</f>
        <v>0.27718789411764599</v>
      </c>
      <c r="G254" s="94">
        <f>[1]ACUMULADO_Vsecano!E2097</f>
        <v>0.33254285714285708</v>
      </c>
      <c r="H254" s="94">
        <f>[1]ACUMULADO_Vsecano!E2463</f>
        <v>0.36867999999999995</v>
      </c>
      <c r="I254" s="94">
        <f>[1]ACUMULADO_Vsecano!E2828</f>
        <v>0.25761999999999968</v>
      </c>
      <c r="J254" s="94">
        <f>[1]ACUMULADO_Vsecano!E3193</f>
        <v>0.34766363636363651</v>
      </c>
      <c r="K254" s="94">
        <f>[1]ACUMULADO_Vsecano!C3558</f>
        <v>0.30826666666666669</v>
      </c>
      <c r="L254" s="94">
        <f>[1]ACUMULADO_Vsecano!C3924</f>
        <v>0.39073977777777774</v>
      </c>
      <c r="M254" s="94">
        <f>[1]ACUMULADO_Vsecano!C4289</f>
        <v>0.34321633333333335</v>
      </c>
      <c r="N254" s="94">
        <f>[1]ACUMULADO_Vsecano!C4654</f>
        <v>0.32679399999999997</v>
      </c>
      <c r="O254" s="94">
        <f>[1]ACUMULADO_Vsecano!C5019</f>
        <v>0.39778995238095261</v>
      </c>
      <c r="P254" s="52">
        <f>[1]ACUMULADO_Vsecano!C5385</f>
        <v>0.27474199999999999</v>
      </c>
      <c r="Q254" s="52"/>
    </row>
    <row r="255" spans="1:36">
      <c r="A255" s="93">
        <v>35588</v>
      </c>
      <c r="B255" s="99">
        <f>[1]ACUMULADO_Vsecano!E272</f>
        <v>0.31544588823529462</v>
      </c>
      <c r="C255" s="99">
        <f>[1]ACUMULADO_Vsecano!E637</f>
        <v>0.20087198461538613</v>
      </c>
      <c r="D255" s="99">
        <f>[1]ACUMULADO_Vsecano!E1003</f>
        <v>0.34232863684210568</v>
      </c>
      <c r="E255" s="94">
        <f>[1]ACUMULADO_Vsecano!E1368</f>
        <v>0.2616665947368424</v>
      </c>
      <c r="F255" s="94">
        <f>[1]ACUMULADO_Vsecano!E1733</f>
        <v>0.27475768823529312</v>
      </c>
      <c r="G255" s="94">
        <f>[1]ACUMULADO_Vsecano!E2098</f>
        <v>0.32795714285714278</v>
      </c>
      <c r="H255" s="94">
        <f>[1]ACUMULADO_Vsecano!E2464</f>
        <v>0.36631499999999995</v>
      </c>
      <c r="I255" s="94">
        <f>[1]ACUMULADO_Vsecano!E2829</f>
        <v>0.25659999999999999</v>
      </c>
      <c r="J255" s="94">
        <f>[1]ACUMULADO_Vsecano!E3194</f>
        <v>0.34124090909090926</v>
      </c>
      <c r="K255" s="94">
        <f>[1]ACUMULADO_Vsecano!C3559</f>
        <v>0.30433333333333334</v>
      </c>
      <c r="L255" s="94">
        <f>[1]ACUMULADO_Vsecano!C3925</f>
        <v>0.3856255555555555</v>
      </c>
      <c r="M255" s="94">
        <f>[1]ACUMULADO_Vsecano!C4290</f>
        <v>0.34010200000000002</v>
      </c>
      <c r="N255" s="94">
        <f>[1]ACUMULADO_Vsecano!C4655</f>
        <v>0.31578249999999997</v>
      </c>
      <c r="O255" s="94">
        <f>[1]ACUMULADO_Vsecano!C5020</f>
        <v>0.39803733333333358</v>
      </c>
      <c r="P255" s="52">
        <f>[1]ACUMULADO_Vsecano!C5386</f>
        <v>0.28147449999999996</v>
      </c>
      <c r="Q255" s="52"/>
    </row>
    <row r="256" spans="1:36">
      <c r="A256" s="93">
        <v>35589</v>
      </c>
      <c r="B256" s="99">
        <f>[1]ACUMULADO_Vsecano!E273</f>
        <v>0.31439934411764758</v>
      </c>
      <c r="C256" s="99">
        <f>[1]ACUMULADO_Vsecano!E638</f>
        <v>0.19801556923077079</v>
      </c>
      <c r="D256" s="99">
        <f>[1]ACUMULADO_Vsecano!E1004</f>
        <v>0.33769166315789523</v>
      </c>
      <c r="E256" s="94">
        <f>[1]ACUMULADO_Vsecano!E1369</f>
        <v>0.2614496052631583</v>
      </c>
      <c r="F256" s="94">
        <f>[1]ACUMULADO_Vsecano!E1734</f>
        <v>0.27232748235294002</v>
      </c>
      <c r="G256" s="94">
        <f>[1]ACUMULADO_Vsecano!E2099</f>
        <v>0.32337142857142848</v>
      </c>
      <c r="H256" s="94">
        <f>[1]ACUMULADO_Vsecano!E2465</f>
        <v>0.36394999999999994</v>
      </c>
      <c r="I256" s="94">
        <f>[1]ACUMULADO_Vsecano!E2830</f>
        <v>0.25416250000000001</v>
      </c>
      <c r="J256" s="94">
        <f>[1]ACUMULADO_Vsecano!E3195</f>
        <v>0.33481818181818201</v>
      </c>
      <c r="K256" s="94">
        <f>[1]ACUMULADO_Vsecano!C3560</f>
        <v>0.3004</v>
      </c>
      <c r="L256" s="94">
        <f>[1]ACUMULADO_Vsecano!C3926</f>
        <v>0.38051133333333326</v>
      </c>
      <c r="M256" s="94">
        <f>[1]ACUMULADO_Vsecano!C4291</f>
        <v>0.33698766666666669</v>
      </c>
      <c r="N256" s="94">
        <f>[1]ACUMULADO_Vsecano!C4656</f>
        <v>0.30477100000000001</v>
      </c>
      <c r="O256" s="94">
        <f>[1]ACUMULADO_Vsecano!C5021</f>
        <v>0.39828471428571455</v>
      </c>
      <c r="P256" s="52">
        <f>[1]ACUMULADO_Vsecano!C5387</f>
        <v>0.28820699999999999</v>
      </c>
      <c r="Q256" s="52"/>
    </row>
    <row r="257" spans="1:36">
      <c r="A257" s="93">
        <v>35590</v>
      </c>
      <c r="B257" s="99">
        <f>[1]ACUMULADO_Vsecano!E274</f>
        <v>0.31335279999999988</v>
      </c>
      <c r="C257" s="99">
        <f>[1]ACUMULADO_Vsecano!E639</f>
        <v>0.19515915384615545</v>
      </c>
      <c r="D257" s="99">
        <f>[1]ACUMULADO_Vsecano!E1005</f>
        <v>0.33305468947368477</v>
      </c>
      <c r="E257" s="94">
        <f>[1]ACUMULADO_Vsecano!E1370</f>
        <v>0.26123261578947399</v>
      </c>
      <c r="F257" s="94">
        <f>[1]ACUMULADO_Vsecano!E1735</f>
        <v>0.26989727647058692</v>
      </c>
      <c r="G257" s="94">
        <f>[1]ACUMULADO_Vsecano!E2100</f>
        <v>0.31878571428571417</v>
      </c>
      <c r="H257" s="94">
        <f>[1]ACUMULADO_Vsecano!E2466</f>
        <v>0.36158499999999993</v>
      </c>
      <c r="I257" s="94">
        <f>[1]ACUMULADO_Vsecano!E2831</f>
        <v>0.25172500000000003</v>
      </c>
      <c r="J257" s="94">
        <f>[1]ACUMULADO_Vsecano!E3196</f>
        <v>0.32839545454545477</v>
      </c>
      <c r="K257" s="94">
        <f>[1]ACUMULADO_Vsecano!C3561</f>
        <v>0.29646666666666666</v>
      </c>
      <c r="L257" s="94">
        <f>[1]ACUMULADO_Vsecano!C3927</f>
        <v>0.37539711111111101</v>
      </c>
      <c r="M257" s="94">
        <f>[1]ACUMULADO_Vsecano!C4292</f>
        <v>0.33387333333333336</v>
      </c>
      <c r="N257" s="94">
        <f>[1]ACUMULADO_Vsecano!C4657</f>
        <v>0.30976599999999999</v>
      </c>
      <c r="O257" s="94">
        <f>[1]ACUMULADO_Vsecano!C5022</f>
        <v>0.39853209523809552</v>
      </c>
      <c r="P257" s="52">
        <f>[1]ACUMULADO_Vsecano!C5388</f>
        <v>0.29493950000000002</v>
      </c>
      <c r="Q257" s="52"/>
    </row>
    <row r="258" spans="1:36" s="52" customFormat="1">
      <c r="A258" s="101">
        <v>35591</v>
      </c>
      <c r="B258" s="102">
        <f>[1]ACUMULADO_Vsecano!E275</f>
        <v>0.31062555999999986</v>
      </c>
      <c r="C258" s="102">
        <f>[1]ACUMULADO_Vsecano!E640</f>
        <v>0.19230273846154033</v>
      </c>
      <c r="D258" s="102">
        <f>[1]ACUMULADO_Vsecano!E1006</f>
        <v>0.3284177157894741</v>
      </c>
      <c r="E258" s="52">
        <f>[1]ACUMULADO_Vsecano!E1371</f>
        <v>0.26101562631578989</v>
      </c>
      <c r="F258" s="52">
        <f>[1]ACUMULADO_Vsecano!E1736</f>
        <v>0.26746707058823405</v>
      </c>
      <c r="G258" s="52">
        <f>[1]ACUMULADO_Vsecano!E2101</f>
        <v>0.31419999999999998</v>
      </c>
      <c r="H258" s="52">
        <f>[1]ACUMULADO_Vsecano!E2467</f>
        <v>0.35921999999999993</v>
      </c>
      <c r="I258" s="52">
        <f>[1]ACUMULADO_Vsecano!E2832</f>
        <v>0.24928750000000002</v>
      </c>
      <c r="J258" s="52">
        <f>[1]ACUMULADO_Vsecano!E3197</f>
        <v>0.32197272727272752</v>
      </c>
      <c r="K258" s="52">
        <f>[1]ACUMULADO_Vsecano!C3562</f>
        <v>0.29253333333333331</v>
      </c>
      <c r="L258" s="52">
        <f>[1]ACUMULADO_Vsecano!C3928</f>
        <v>0.37028288888888877</v>
      </c>
      <c r="M258" s="52">
        <f>[1]ACUMULADO_Vsecano!C4293</f>
        <v>0.33075900000000003</v>
      </c>
      <c r="N258" s="52">
        <f>[1]ACUMULADO_Vsecano!C4658</f>
        <v>0.31476099999999996</v>
      </c>
      <c r="O258" s="52">
        <f>[1]ACUMULADO_Vsecano!C5023</f>
        <v>0.39877947619047649</v>
      </c>
      <c r="P258" s="52">
        <f>[1]ACUMULADO_Vsecano!C5389</f>
        <v>0.301672</v>
      </c>
      <c r="Z258" s="103"/>
      <c r="AJ258" s="53"/>
    </row>
    <row r="259" spans="1:36">
      <c r="A259" s="93">
        <v>35592</v>
      </c>
      <c r="B259" s="99">
        <f>[1]ACUMULADO_Vsecano!E276</f>
        <v>0.30789832000000006</v>
      </c>
      <c r="C259" s="99">
        <f>[1]ACUMULADO_Vsecano!E641</f>
        <v>0.18944632307692499</v>
      </c>
      <c r="D259" s="99">
        <f>[1]ACUMULADO_Vsecano!E1007</f>
        <v>0.32378074210526364</v>
      </c>
      <c r="E259" s="94">
        <f>[1]ACUMULADO_Vsecano!E1372</f>
        <v>0.26079863684210558</v>
      </c>
      <c r="F259" s="94">
        <f>[1]ACUMULADO_Vsecano!E1737</f>
        <v>0.26503686470588095</v>
      </c>
      <c r="G259" s="94">
        <f>[1]ACUMULADO_Vsecano!E2102</f>
        <v>0.3105222222222222</v>
      </c>
      <c r="H259" s="94">
        <f>[1]ACUMULADO_Vsecano!E2468</f>
        <v>0.35685499999999992</v>
      </c>
      <c r="I259" s="94">
        <f>[1]ACUMULADO_Vsecano!E2833</f>
        <v>0.24685000000000001</v>
      </c>
      <c r="J259" s="94">
        <f>[1]ACUMULADO_Vsecano!E3198</f>
        <v>0.31555000000000027</v>
      </c>
      <c r="K259" s="94">
        <f>[1]ACUMULADO_Vsecano!C3563</f>
        <v>0.28860000000000002</v>
      </c>
      <c r="L259" s="94">
        <f>[1]ACUMULADO_Vsecano!C3929</f>
        <v>0.36516866666666653</v>
      </c>
      <c r="M259" s="94">
        <f>[1]ACUMULADO_Vsecano!C4294</f>
        <v>0.31311250000000002</v>
      </c>
      <c r="N259" s="94">
        <f>[1]ACUMULADO_Vsecano!C4659</f>
        <v>0.31975599999999998</v>
      </c>
      <c r="O259" s="94">
        <f>[1]ACUMULADO_Vsecano!C5024</f>
        <v>0.39902685714285746</v>
      </c>
      <c r="P259" s="52">
        <f>[1]ACUMULADO_Vsecano!C5390</f>
        <v>0.26853700000000003</v>
      </c>
      <c r="Q259" s="52"/>
    </row>
    <row r="260" spans="1:36">
      <c r="A260" s="93">
        <v>35593</v>
      </c>
      <c r="B260" s="99">
        <f>[1]ACUMULADO_Vsecano!E277</f>
        <v>0.30517108000000004</v>
      </c>
      <c r="C260" s="99">
        <f>[1]ACUMULADO_Vsecano!E642</f>
        <v>0.18658990769230965</v>
      </c>
      <c r="D260" s="99">
        <f>[1]ACUMULADO_Vsecano!E1008</f>
        <v>0.31914376842105319</v>
      </c>
      <c r="E260" s="94">
        <f>[1]ACUMULADO_Vsecano!E1373</f>
        <v>0.26058164736842149</v>
      </c>
      <c r="F260" s="94">
        <f>[1]ACUMULADO_Vsecano!E1738</f>
        <v>0.26260665882352807</v>
      </c>
      <c r="G260" s="94">
        <f>[1]ACUMULADO_Vsecano!E2103</f>
        <v>0.30684444444444442</v>
      </c>
      <c r="H260" s="94">
        <f>[1]ACUMULADO_Vsecano!E2469</f>
        <v>0.35448999999999992</v>
      </c>
      <c r="I260" s="94">
        <f>[1]ACUMULADO_Vsecano!E2834</f>
        <v>0.2444125</v>
      </c>
      <c r="J260" s="94">
        <f>[1]ACUMULADO_Vsecano!E3199</f>
        <v>0.30912727272727303</v>
      </c>
      <c r="K260" s="94">
        <f>[1]ACUMULADO_Vsecano!C3564</f>
        <v>0.28532142857142861</v>
      </c>
      <c r="L260" s="94">
        <f>[1]ACUMULADO_Vsecano!C3930</f>
        <v>0.36005444444444429</v>
      </c>
      <c r="M260" s="94">
        <f>[1]ACUMULADO_Vsecano!C4295</f>
        <v>0.29546600000000001</v>
      </c>
      <c r="N260" s="94">
        <f>[1]ACUMULADO_Vsecano!C4660</f>
        <v>0.31848025000000002</v>
      </c>
      <c r="O260" s="94">
        <f>[1]ACUMULADO_Vsecano!C5025</f>
        <v>0.39927423809523843</v>
      </c>
      <c r="P260" s="52">
        <f>[1]ACUMULADO_Vsecano!C5391</f>
        <v>0.26409300000000002</v>
      </c>
      <c r="Q260" s="52"/>
    </row>
    <row r="261" spans="1:36">
      <c r="A261" s="93">
        <v>35594</v>
      </c>
      <c r="B261" s="99">
        <f>[1]ACUMULADO_Vsecano!E278</f>
        <v>0.30244384000000024</v>
      </c>
      <c r="C261" s="99">
        <f>[1]ACUMULADO_Vsecano!E643</f>
        <v>0.18373349230769431</v>
      </c>
      <c r="D261" s="99">
        <f>[1]ACUMULADO_Vsecano!E1009</f>
        <v>0.31450679473684273</v>
      </c>
      <c r="E261" s="94">
        <f>[1]ACUMULADO_Vsecano!E1374</f>
        <v>0.26036465789473739</v>
      </c>
      <c r="F261" s="94">
        <f>[1]ACUMULADO_Vsecano!E1739</f>
        <v>0.26017645294117497</v>
      </c>
      <c r="G261" s="94">
        <f>[1]ACUMULADO_Vsecano!E2104</f>
        <v>0.30316666666666664</v>
      </c>
      <c r="H261" s="94">
        <f>[1]ACUMULADO_Vsecano!E2470</f>
        <v>0.35212499999999991</v>
      </c>
      <c r="I261" s="94">
        <f>[1]ACUMULADO_Vsecano!E2835</f>
        <v>0.241975</v>
      </c>
      <c r="J261" s="94">
        <f>[1]ACUMULADO_Vsecano!E3200</f>
        <v>0.30270454545454578</v>
      </c>
      <c r="K261" s="94">
        <f>[1]ACUMULADO_Vsecano!C3565</f>
        <v>0.28204285714285721</v>
      </c>
      <c r="L261" s="94">
        <f>[1]ACUMULADO_Vsecano!C3931</f>
        <v>0.35494022222222205</v>
      </c>
      <c r="M261" s="94">
        <f>[1]ACUMULADO_Vsecano!C4296</f>
        <v>0.2938409090909091</v>
      </c>
      <c r="N261" s="94">
        <f>[1]ACUMULADO_Vsecano!C4661</f>
        <v>0.3172045</v>
      </c>
      <c r="O261" s="94">
        <f>[1]ACUMULADO_Vsecano!C5026</f>
        <v>0.3995216190476194</v>
      </c>
      <c r="P261" s="52">
        <f>[1]ACUMULADO_Vsecano!C5392</f>
        <v>0.25964900000000002</v>
      </c>
      <c r="Q261" s="52"/>
    </row>
    <row r="262" spans="1:36">
      <c r="A262" s="93">
        <v>35595</v>
      </c>
      <c r="B262" s="99">
        <f>[1]ACUMULADO_Vsecano!E279</f>
        <v>0.2997166</v>
      </c>
      <c r="C262" s="99">
        <f>[1]ACUMULADO_Vsecano!E644</f>
        <v>0.18087707692307919</v>
      </c>
      <c r="D262" s="99">
        <f>[1]ACUMULADO_Vsecano!E1010</f>
        <v>0.30986982105263228</v>
      </c>
      <c r="E262" s="94">
        <f>[1]ACUMULADO_Vsecano!E1375</f>
        <v>0.26014766842105308</v>
      </c>
      <c r="F262" s="94">
        <f>[1]ACUMULADO_Vsecano!E1740</f>
        <v>0.2577462470588221</v>
      </c>
      <c r="G262" s="94">
        <f>[1]ACUMULADO_Vsecano!E2105</f>
        <v>0.29948888888888886</v>
      </c>
      <c r="H262" s="94">
        <f>[1]ACUMULADO_Vsecano!E2471</f>
        <v>0.3497599999999999</v>
      </c>
      <c r="I262" s="94">
        <f>[1]ACUMULADO_Vsecano!E2836</f>
        <v>0.23953749999999999</v>
      </c>
      <c r="J262" s="94">
        <f>[1]ACUMULADO_Vsecano!E3201</f>
        <v>0.29628181818181853</v>
      </c>
      <c r="K262" s="94">
        <f>[1]ACUMULADO_Vsecano!C3566</f>
        <v>0.2787642857142858</v>
      </c>
      <c r="L262" s="94">
        <f>[1]ACUMULADO_Vsecano!C3932</f>
        <v>0.34982600000000003</v>
      </c>
      <c r="M262" s="94">
        <f>[1]ACUMULADO_Vsecano!C4297</f>
        <v>0.29221581818181819</v>
      </c>
      <c r="N262" s="94">
        <f>[1]ACUMULADO_Vsecano!C4662</f>
        <v>0.31592874999999998</v>
      </c>
      <c r="O262" s="94">
        <f>[1]ACUMULADO_Vsecano!C5027</f>
        <v>0.39976899999999999</v>
      </c>
      <c r="P262" s="52">
        <f>[1]ACUMULADO_Vsecano!C5393</f>
        <v>0.264878</v>
      </c>
      <c r="Q262" s="52"/>
    </row>
    <row r="263" spans="1:36">
      <c r="A263" s="93">
        <v>35596</v>
      </c>
      <c r="B263" s="99">
        <f>[1]ACUMULADO_Vsecano!E280</f>
        <v>0.29824910000000004</v>
      </c>
      <c r="C263" s="99">
        <f>[1]ACUMULADO_Vsecano!E645</f>
        <v>0.17802066153846385</v>
      </c>
      <c r="D263" s="99">
        <f>[1]ACUMULADO_Vsecano!E1011</f>
        <v>0.30523284736842182</v>
      </c>
      <c r="E263" s="94">
        <f>[1]ACUMULADO_Vsecano!E1376</f>
        <v>0.25993067894736899</v>
      </c>
      <c r="F263" s="94">
        <f>[1]ACUMULADO_Vsecano!E1741</f>
        <v>0.255316041176469</v>
      </c>
      <c r="G263" s="94">
        <f>[1]ACUMULADO_Vsecano!E2106</f>
        <v>0.29581111111111108</v>
      </c>
      <c r="H263" s="94">
        <f>[1]ACUMULADO_Vsecano!E2472</f>
        <v>0.3473949999999999</v>
      </c>
      <c r="I263" s="94">
        <f>[1]ACUMULADO_Vsecano!E2837</f>
        <v>0.23710000000000001</v>
      </c>
      <c r="J263" s="94">
        <f>[1]ACUMULADO_Vsecano!E3202</f>
        <v>0.28985909090909129</v>
      </c>
      <c r="K263" s="94">
        <f>[1]ACUMULADO_Vsecano!C3567</f>
        <v>0.27548571428571439</v>
      </c>
      <c r="L263" s="94">
        <f>[1]ACUMULADO_Vsecano!C3933</f>
        <v>0.35150880000000001</v>
      </c>
      <c r="M263" s="94">
        <f>[1]ACUMULADO_Vsecano!C4298</f>
        <v>0.29059072727272728</v>
      </c>
      <c r="N263" s="94">
        <f>[1]ACUMULADO_Vsecano!C4663</f>
        <v>0.31465300000000002</v>
      </c>
      <c r="O263" s="94">
        <f>[1]ACUMULADO_Vsecano!C5028</f>
        <v>0.388681</v>
      </c>
      <c r="P263" s="52">
        <f>[1]ACUMULADO_Vsecano!C5394</f>
        <v>0.27010699999999999</v>
      </c>
      <c r="Q263" s="52"/>
    </row>
    <row r="264" spans="1:36">
      <c r="A264" s="93">
        <v>35597</v>
      </c>
      <c r="B264" s="99">
        <f>[1]ACUMULADO_Vsecano!E281</f>
        <v>0.29678160000000009</v>
      </c>
      <c r="C264" s="99">
        <f>[1]ACUMULADO_Vsecano!E646</f>
        <v>0.17516424615384851</v>
      </c>
      <c r="D264" s="99">
        <f>[1]ACUMULADO_Vsecano!E1012</f>
        <v>0.30059587368421115</v>
      </c>
      <c r="E264" s="94">
        <f>[1]ACUMULADO_Vsecano!E1377</f>
        <v>0.25971368947368467</v>
      </c>
      <c r="F264" s="94">
        <f>[1]ACUMULADO_Vsecano!E1742</f>
        <v>0.25288583529411612</v>
      </c>
      <c r="G264" s="94">
        <f>[1]ACUMULADO_Vsecano!E2107</f>
        <v>0.2921333333333333</v>
      </c>
      <c r="H264" s="94">
        <f>[1]ACUMULADO_Vsecano!E2473</f>
        <v>0.34502999999999989</v>
      </c>
      <c r="I264" s="94">
        <f>[1]ACUMULADO_Vsecano!E2838</f>
        <v>0.23655999999999999</v>
      </c>
      <c r="J264" s="94">
        <f>[1]ACUMULADO_Vsecano!E3203</f>
        <v>0.28343636363636404</v>
      </c>
      <c r="K264" s="94">
        <f>[1]ACUMULADO_Vsecano!C3568</f>
        <v>0.27220714285714298</v>
      </c>
      <c r="L264" s="94">
        <f>[1]ACUMULADO_Vsecano!C3934</f>
        <v>0.35319159999999999</v>
      </c>
      <c r="M264" s="94">
        <f>[1]ACUMULADO_Vsecano!C4299</f>
        <v>0.28896563636363637</v>
      </c>
      <c r="N264" s="94">
        <f>[1]ACUMULADO_Vsecano!C4664</f>
        <v>0.31616699999999998</v>
      </c>
      <c r="O264" s="94">
        <f>[1]ACUMULADO_Vsecano!C5029</f>
        <v>0.36385699999999999</v>
      </c>
      <c r="P264" s="52">
        <f>[1]ACUMULADO_Vsecano!C5395</f>
        <v>0.28508899999999998</v>
      </c>
      <c r="Q264" s="52"/>
    </row>
    <row r="265" spans="1:36">
      <c r="A265" s="93">
        <v>35598</v>
      </c>
      <c r="B265" s="99">
        <f>[1]ACUMULADO_Vsecano!E282</f>
        <v>0.29531410000000013</v>
      </c>
      <c r="C265" s="99">
        <f>[1]ACUMULADO_Vsecano!E647</f>
        <v>0.17230783076923339</v>
      </c>
      <c r="D265" s="99">
        <f>[1]ACUMULADO_Vsecano!E1013</f>
        <v>0.29595890000000002</v>
      </c>
      <c r="E265" s="94">
        <f>[1]ACUMULADO_Vsecano!E1378</f>
        <v>0.25949669999999991</v>
      </c>
      <c r="F265" s="94">
        <f>[1]ACUMULADO_Vsecano!E1743</f>
        <v>0.25045562941176303</v>
      </c>
      <c r="G265" s="94">
        <f>[1]ACUMULADO_Vsecano!E2108</f>
        <v>0.28845555555555552</v>
      </c>
      <c r="H265" s="94">
        <f>[1]ACUMULADO_Vsecano!E2474</f>
        <v>0.34266499999999989</v>
      </c>
      <c r="I265" s="94">
        <f>[1]ACUMULADO_Vsecano!E2839</f>
        <v>0.23601999999999998</v>
      </c>
      <c r="J265" s="94">
        <f>[1]ACUMULADO_Vsecano!E3204</f>
        <v>0.27701363636363679</v>
      </c>
      <c r="K265" s="94">
        <f>[1]ACUMULADO_Vsecano!C3569</f>
        <v>0.26892857142857157</v>
      </c>
      <c r="L265" s="94">
        <f>[1]ACUMULADO_Vsecano!C3935</f>
        <v>0.35487439999999998</v>
      </c>
      <c r="M265" s="94">
        <f>[1]ACUMULADO_Vsecano!C4300</f>
        <v>0.28734054545454546</v>
      </c>
      <c r="N265" s="94">
        <f>[1]ACUMULADO_Vsecano!C4665</f>
        <v>0.31768099999999999</v>
      </c>
      <c r="O265" s="94">
        <f>[1]ACUMULADO_Vsecano!C5030</f>
        <v>0.35164249999999997</v>
      </c>
      <c r="P265" s="52">
        <f>[1]ACUMULADO_Vsecano!C5396</f>
        <v>0.28096900000000002</v>
      </c>
      <c r="Q265" s="52"/>
    </row>
    <row r="266" spans="1:36">
      <c r="A266" s="93">
        <v>35599</v>
      </c>
      <c r="B266" s="99">
        <f>[1]ACUMULADO_Vsecano!E283</f>
        <v>0.29384660000000018</v>
      </c>
      <c r="C266" s="99">
        <f>[1]ACUMULADO_Vsecano!E648</f>
        <v>0.16945141538461805</v>
      </c>
      <c r="D266" s="99">
        <f>[1]ACUMULADO_Vsecano!E1014</f>
        <v>0.29480089534883724</v>
      </c>
      <c r="E266" s="94">
        <f>[1]ACUMULADO_Vsecano!E1379</f>
        <v>0.25763596521739118</v>
      </c>
      <c r="F266" s="94">
        <f>[1]ACUMULADO_Vsecano!E1744</f>
        <v>0.24802542352941015</v>
      </c>
      <c r="G266" s="94">
        <f>[1]ACUMULADO_Vsecano!E2109</f>
        <v>0.28477777777777774</v>
      </c>
      <c r="H266" s="94">
        <f>[1]ACUMULADO_Vsecano!E2475</f>
        <v>0.34029999999999999</v>
      </c>
      <c r="I266" s="94">
        <f>[1]ACUMULADO_Vsecano!E2840</f>
        <v>0.23547999999999997</v>
      </c>
      <c r="J266" s="94">
        <f>[1]ACUMULADO_Vsecano!E3205</f>
        <v>0.27059090909090955</v>
      </c>
      <c r="K266" s="94">
        <f>[1]ACUMULADO_Vsecano!C3570</f>
        <v>0.26565000000000016</v>
      </c>
      <c r="L266" s="94">
        <f>[1]ACUMULADO_Vsecano!C3936</f>
        <v>0.35655719999999996</v>
      </c>
      <c r="M266" s="94">
        <f>[1]ACUMULADO_Vsecano!C4301</f>
        <v>0.28571545454545455</v>
      </c>
      <c r="N266" s="94">
        <f>[1]ACUMULADO_Vsecano!C4666</f>
        <v>0.31497350000000002</v>
      </c>
      <c r="O266" s="94">
        <f>[1]ACUMULADO_Vsecano!C5031</f>
        <v>0.33942800000000001</v>
      </c>
      <c r="P266" s="52">
        <f>[1]ACUMULADO_Vsecano!C5397</f>
        <v>0.27146633333333337</v>
      </c>
      <c r="Q266" s="52"/>
    </row>
    <row r="267" spans="1:36">
      <c r="A267" s="93">
        <v>35600</v>
      </c>
      <c r="B267" s="99">
        <f>[1]ACUMULADO_Vsecano!E284</f>
        <v>0.2923791</v>
      </c>
      <c r="C267" s="99">
        <f>[1]ACUMULADO_Vsecano!E649</f>
        <v>0.16659500000000005</v>
      </c>
      <c r="D267" s="99">
        <f>[1]ACUMULADO_Vsecano!E1015</f>
        <v>0.29364289069767446</v>
      </c>
      <c r="E267" s="94">
        <f>[1]ACUMULADO_Vsecano!E1380</f>
        <v>0.25577523043478245</v>
      </c>
      <c r="F267" s="94">
        <f>[1]ACUMULADO_Vsecano!E1745</f>
        <v>0.24559521764705705</v>
      </c>
      <c r="G267" s="94">
        <f>[1]ACUMULADO_Vsecano!E2110</f>
        <v>0.28110000000000002</v>
      </c>
      <c r="H267" s="94">
        <f>[1]ACUMULADO_Vsecano!E2476</f>
        <v>0.33294000000000001</v>
      </c>
      <c r="I267" s="94">
        <f>[1]ACUMULADO_Vsecano!E2841</f>
        <v>0.23493999999999995</v>
      </c>
      <c r="J267" s="94">
        <f>[1]ACUMULADO_Vsecano!E3206</f>
        <v>0.2641681818181823</v>
      </c>
      <c r="K267" s="94">
        <f>[1]ACUMULADO_Vsecano!C3571</f>
        <v>0.26237142857142876</v>
      </c>
      <c r="L267" s="94">
        <f>[1]ACUMULADO_Vsecano!C3937</f>
        <v>0.35824</v>
      </c>
      <c r="M267" s="94">
        <f>[1]ACUMULADO_Vsecano!C4302</f>
        <v>0.28409036363636364</v>
      </c>
      <c r="N267" s="94">
        <f>[1]ACUMULADO_Vsecano!C4667</f>
        <v>0.31226599999999999</v>
      </c>
      <c r="O267" s="94">
        <f>[1]ACUMULADO_Vsecano!C5032</f>
        <v>0.412769</v>
      </c>
      <c r="P267" s="52">
        <f>[1]ACUMULADO_Vsecano!C5398</f>
        <v>0.26196366666666671</v>
      </c>
      <c r="Q267" s="52"/>
    </row>
    <row r="268" spans="1:36" s="52" customFormat="1">
      <c r="A268" s="101">
        <v>35601</v>
      </c>
      <c r="B268" s="102">
        <f>[1]ACUMULADO_Vsecano!E285</f>
        <v>0.29091160000000005</v>
      </c>
      <c r="C268" s="102">
        <f>[1]ACUMULADO_Vsecano!E650</f>
        <v>0.16695131851851852</v>
      </c>
      <c r="D268" s="102">
        <f>[1]ACUMULADO_Vsecano!E1016</f>
        <v>0.29248488604651146</v>
      </c>
      <c r="E268" s="52">
        <f>[1]ACUMULADO_Vsecano!E1381</f>
        <v>0.25391449565217394</v>
      </c>
      <c r="F268" s="52">
        <f>[1]ACUMULADO_Vsecano!E1746</f>
        <v>0.24316501176470418</v>
      </c>
      <c r="G268" s="52">
        <f>[1]ACUMULADO_Vsecano!E2111</f>
        <v>0.28311428571428571</v>
      </c>
      <c r="H268" s="52">
        <f>[1]ACUMULADO_Vsecano!E2477</f>
        <v>0.32558000000000004</v>
      </c>
      <c r="I268" s="52">
        <f>[1]ACUMULADO_Vsecano!E2842</f>
        <v>0.23439999999999994</v>
      </c>
      <c r="J268" s="52">
        <f>[1]ACUMULADO_Vsecano!E3207</f>
        <v>0.25774545454545505</v>
      </c>
      <c r="K268" s="52">
        <f>[1]ACUMULADO_Vsecano!C3572</f>
        <v>0.25909285714285735</v>
      </c>
      <c r="L268" s="52">
        <f>[1]ACUMULADO_Vsecano!C3938</f>
        <v>0.35046270000000002</v>
      </c>
      <c r="M268" s="52">
        <f>[1]ACUMULADO_Vsecano!C4303</f>
        <v>0.28246527272727273</v>
      </c>
      <c r="N268" s="52">
        <f>[1]ACUMULADO_Vsecano!C4668</f>
        <v>0.330953</v>
      </c>
      <c r="O268" s="52">
        <f>[1]ACUMULADO_Vsecano!C5033</f>
        <v>0.40791327777777775</v>
      </c>
      <c r="P268" s="52">
        <f>[1]ACUMULADO_Vsecano!C5399</f>
        <v>0.25246099999999999</v>
      </c>
      <c r="Z268" s="103"/>
      <c r="AJ268" s="53"/>
    </row>
    <row r="269" spans="1:36">
      <c r="A269" s="93">
        <v>35602</v>
      </c>
      <c r="B269" s="99">
        <f>[1]ACUMULADO_Vsecano!E286</f>
        <v>0.28944410000000009</v>
      </c>
      <c r="C269" s="99">
        <f>[1]ACUMULADO_Vsecano!E651</f>
        <v>0.16730763703703699</v>
      </c>
      <c r="D269" s="99">
        <f>[1]ACUMULADO_Vsecano!E1017</f>
        <v>0.29132688139534868</v>
      </c>
      <c r="E269" s="94">
        <f>[1]ACUMULADO_Vsecano!E1382</f>
        <v>0.25205376086956521</v>
      </c>
      <c r="F269" s="94">
        <f>[1]ACUMULADO_Vsecano!E1747</f>
        <v>0.24073480588235108</v>
      </c>
      <c r="G269" s="94">
        <f>[1]ACUMULADO_Vsecano!E2112</f>
        <v>0.2851285714285714</v>
      </c>
      <c r="H269" s="94">
        <f>[1]ACUMULADO_Vsecano!E2478</f>
        <v>0.31822000000000006</v>
      </c>
      <c r="I269" s="94">
        <f>[1]ACUMULADO_Vsecano!E2843</f>
        <v>0.23385999999999993</v>
      </c>
      <c r="J269" s="94">
        <f>[1]ACUMULADO_Vsecano!E3208</f>
        <v>0.25132272727272781</v>
      </c>
      <c r="K269" s="94">
        <f>[1]ACUMULADO_Vsecano!C3573</f>
        <v>0.25581428571428594</v>
      </c>
      <c r="L269" s="94">
        <f>[1]ACUMULADO_Vsecano!C3939</f>
        <v>0.34268540000000003</v>
      </c>
      <c r="M269" s="94">
        <f>[1]ACUMULADO_Vsecano!C4304</f>
        <v>0.28084018181818182</v>
      </c>
      <c r="N269" s="94">
        <f>[1]ACUMULADO_Vsecano!C4669</f>
        <v>0.28188999999999997</v>
      </c>
      <c r="O269" s="94">
        <f>[1]ACUMULADO_Vsecano!C5034</f>
        <v>0.4030575555555555</v>
      </c>
      <c r="P269" s="52">
        <f>[1]ACUMULADO_Vsecano!C5400</f>
        <v>0.25321850000000001</v>
      </c>
      <c r="Q269" s="52"/>
    </row>
    <row r="270" spans="1:36">
      <c r="A270" s="93">
        <v>35603</v>
      </c>
      <c r="B270" s="99">
        <f>[1]ACUMULADO_Vsecano!E287</f>
        <v>0.28797660000000014</v>
      </c>
      <c r="C270" s="99">
        <f>[1]ACUMULADO_Vsecano!E652</f>
        <v>0.16766395555555547</v>
      </c>
      <c r="D270" s="99">
        <f>[1]ACUMULADO_Vsecano!E1018</f>
        <v>0.2901688767441859</v>
      </c>
      <c r="E270" s="94">
        <f>[1]ACUMULADO_Vsecano!E1383</f>
        <v>0.25019302608695648</v>
      </c>
      <c r="F270" s="94">
        <f>[1]ACUMULADO_Vsecano!E1748</f>
        <v>0.23830459999999998</v>
      </c>
      <c r="G270" s="94">
        <f>[1]ACUMULADO_Vsecano!E2113</f>
        <v>0.28714285714285709</v>
      </c>
      <c r="H270" s="94">
        <f>[1]ACUMULADO_Vsecano!E2479</f>
        <v>0.31086000000000008</v>
      </c>
      <c r="I270" s="94">
        <f>[1]ACUMULADO_Vsecano!E2844</f>
        <v>0.23331999999999992</v>
      </c>
      <c r="J270" s="94">
        <f>[1]ACUMULADO_Vsecano!E3209</f>
        <v>0.24490000000000001</v>
      </c>
      <c r="K270" s="94">
        <f>[1]ACUMULADO_Vsecano!C3574</f>
        <v>0.25253571428571453</v>
      </c>
      <c r="L270" s="94">
        <f>[1]ACUMULADO_Vsecano!C3940</f>
        <v>0.33490810000000004</v>
      </c>
      <c r="M270" s="94">
        <f>[1]ACUMULADO_Vsecano!C4305</f>
        <v>0.27921509090909091</v>
      </c>
      <c r="N270" s="94">
        <f>[1]ACUMULADO_Vsecano!C4670</f>
        <v>0.31862699999999999</v>
      </c>
      <c r="O270" s="94">
        <f>[1]ACUMULADO_Vsecano!C5035</f>
        <v>0.39820183333333325</v>
      </c>
      <c r="P270" s="52">
        <f>[1]ACUMULADO_Vsecano!C5401</f>
        <v>0.25397599999999998</v>
      </c>
      <c r="Q270" s="52"/>
    </row>
    <row r="271" spans="1:36">
      <c r="A271" s="93">
        <v>35604</v>
      </c>
      <c r="B271" s="99">
        <f>[1]ACUMULADO_Vsecano!E288</f>
        <v>0.28650910000000018</v>
      </c>
      <c r="C271" s="99">
        <f>[1]ACUMULADO_Vsecano!E653</f>
        <v>0.16802027407407394</v>
      </c>
      <c r="D271" s="99">
        <f>[1]ACUMULADO_Vsecano!E1019</f>
        <v>0.2890108720930229</v>
      </c>
      <c r="E271" s="94">
        <f>[1]ACUMULADO_Vsecano!E1384</f>
        <v>0.24833229130434775</v>
      </c>
      <c r="F271" s="94">
        <f>[1]ACUMULADO_Vsecano!E1749</f>
        <v>0.23601325416666663</v>
      </c>
      <c r="G271" s="94">
        <f>[1]ACUMULADO_Vsecano!E2114</f>
        <v>0.28915714285714278</v>
      </c>
      <c r="H271" s="94">
        <f>[1]ACUMULADO_Vsecano!E2480</f>
        <v>0.30349999999999999</v>
      </c>
      <c r="I271" s="94">
        <f>[1]ACUMULADO_Vsecano!E2845</f>
        <v>0.2327799999999999</v>
      </c>
      <c r="J271" s="94">
        <f>[1]ACUMULADO_Vsecano!E3210</f>
        <v>0.25086666666666668</v>
      </c>
      <c r="K271" s="94">
        <f>[1]ACUMULADO_Vsecano!C3575</f>
        <v>0.24925714285714309</v>
      </c>
      <c r="L271" s="94">
        <f>[1]ACUMULADO_Vsecano!C3941</f>
        <v>0.32713080000000005</v>
      </c>
      <c r="M271" s="94">
        <f>[1]ACUMULADO_Vsecano!C4306</f>
        <v>0.27759</v>
      </c>
      <c r="N271" s="94">
        <f>[1]ACUMULADO_Vsecano!C4671</f>
        <v>0.3067455</v>
      </c>
      <c r="O271" s="94">
        <f>[1]ACUMULADO_Vsecano!C5036</f>
        <v>0.39334611111111101</v>
      </c>
      <c r="P271" s="52">
        <f>[1]ACUMULADO_Vsecano!C5402</f>
        <v>0.25960899999999998</v>
      </c>
      <c r="Q271" s="52"/>
    </row>
    <row r="272" spans="1:36">
      <c r="A272" s="93">
        <v>35605</v>
      </c>
      <c r="B272" s="99">
        <f>[1]ACUMULADO_Vsecano!E289</f>
        <v>0.28504160000000023</v>
      </c>
      <c r="C272" s="99">
        <f>[1]ACUMULADO_Vsecano!E654</f>
        <v>0.16837659259259241</v>
      </c>
      <c r="D272" s="99">
        <f>[1]ACUMULADO_Vsecano!E1020</f>
        <v>0.28785286744186012</v>
      </c>
      <c r="E272" s="94">
        <f>[1]ACUMULADO_Vsecano!E1385</f>
        <v>0.24647155652173902</v>
      </c>
      <c r="F272" s="94">
        <f>[1]ACUMULADO_Vsecano!E1750</f>
        <v>0.23372190833333351</v>
      </c>
      <c r="G272" s="94">
        <f>[1]ACUMULADO_Vsecano!E2115</f>
        <v>0.29117142857142847</v>
      </c>
      <c r="H272" s="94">
        <f>[1]ACUMULADO_Vsecano!E2481</f>
        <v>0.30169999999999997</v>
      </c>
      <c r="I272" s="94">
        <f>[1]ACUMULADO_Vsecano!E2846</f>
        <v>0.23223999999999989</v>
      </c>
      <c r="J272" s="94">
        <f>[1]ACUMULADO_Vsecano!E3211</f>
        <v>0.25683333333333336</v>
      </c>
      <c r="K272" s="94">
        <f>[1]ACUMULADO_Vsecano!C3576</f>
        <v>0.24597857142857166</v>
      </c>
      <c r="L272" s="94">
        <f>[1]ACUMULADO_Vsecano!C3942</f>
        <v>0.31935350000000007</v>
      </c>
      <c r="M272" s="94">
        <f>[1]ACUMULADO_Vsecano!C4307</f>
        <v>0.27852325</v>
      </c>
      <c r="N272" s="94">
        <f>[1]ACUMULADO_Vsecano!C4672</f>
        <v>0.29486400000000001</v>
      </c>
      <c r="O272" s="94">
        <f>[1]ACUMULADO_Vsecano!C5037</f>
        <v>0.38849038888888876</v>
      </c>
      <c r="P272" s="52">
        <f>[1]ACUMULADO_Vsecano!C5403</f>
        <v>0.25575700000000001</v>
      </c>
      <c r="Q272" s="52"/>
    </row>
    <row r="273" spans="1:36">
      <c r="A273" s="93">
        <v>35606</v>
      </c>
      <c r="B273" s="99">
        <f>[1]ACUMULADO_Vsecano!E290</f>
        <v>0.28357410000000027</v>
      </c>
      <c r="C273" s="99">
        <f>[1]ACUMULADO_Vsecano!E655</f>
        <v>0.16873291111111088</v>
      </c>
      <c r="D273" s="99">
        <f>[1]ACUMULADO_Vsecano!E1021</f>
        <v>0.28669486279069734</v>
      </c>
      <c r="E273" s="94">
        <f>[1]ACUMULADO_Vsecano!E1386</f>
        <v>0.24461082173913051</v>
      </c>
      <c r="F273" s="94">
        <f>[1]ACUMULADO_Vsecano!E1751</f>
        <v>0.23143056250000016</v>
      </c>
      <c r="G273" s="94">
        <f>[1]ACUMULADO_Vsecano!E2116</f>
        <v>0.29318571428571416</v>
      </c>
      <c r="H273" s="94">
        <f>[1]ACUMULADO_Vsecano!E2482</f>
        <v>0.29989999999999994</v>
      </c>
      <c r="I273" s="94">
        <f>[1]ACUMULADO_Vsecano!E2847</f>
        <v>0.23169999999999988</v>
      </c>
      <c r="J273" s="94">
        <f>[1]ACUMULADO_Vsecano!E3212</f>
        <v>0.26279999999999998</v>
      </c>
      <c r="K273" s="94">
        <f>[1]ACUMULADO_Vsecano!C3577</f>
        <v>0.24270000000000003</v>
      </c>
      <c r="L273" s="94">
        <f>[1]ACUMULADO_Vsecano!C3943</f>
        <v>0.31157620000000008</v>
      </c>
      <c r="M273" s="94">
        <f>[1]ACUMULADO_Vsecano!C4308</f>
        <v>0.2794565</v>
      </c>
      <c r="N273" s="94">
        <f>[1]ACUMULADO_Vsecano!C4673</f>
        <v>0.32311699999999999</v>
      </c>
      <c r="O273" s="94">
        <f>[1]ACUMULADO_Vsecano!C5038</f>
        <v>0.38363466666666651</v>
      </c>
      <c r="P273" s="52">
        <f>[1]ACUMULADO_Vsecano!C5404</f>
        <v>0.25929420000000003</v>
      </c>
      <c r="Q273" s="52"/>
    </row>
    <row r="274" spans="1:36">
      <c r="A274" s="93">
        <v>35607</v>
      </c>
      <c r="B274" s="99">
        <f>[1]ACUMULADO_Vsecano!E291</f>
        <v>0.28210660000000032</v>
      </c>
      <c r="C274" s="99">
        <f>[1]ACUMULADO_Vsecano!E656</f>
        <v>0.16908922962962958</v>
      </c>
      <c r="D274" s="99">
        <f>[1]ACUMULADO_Vsecano!E1022</f>
        <v>0.28553685813953433</v>
      </c>
      <c r="E274" s="94">
        <f>[1]ACUMULADO_Vsecano!E1387</f>
        <v>0.24275008695652178</v>
      </c>
      <c r="F274" s="94">
        <f>[1]ACUMULADO_Vsecano!E1752</f>
        <v>0.22913921666666703</v>
      </c>
      <c r="G274" s="94">
        <f>[1]ACUMULADO_Vsecano!E2117</f>
        <v>0.29520000000000002</v>
      </c>
      <c r="H274" s="94">
        <f>[1]ACUMULADO_Vsecano!E2483</f>
        <v>0.29809999999999992</v>
      </c>
      <c r="I274" s="94">
        <f>[1]ACUMULADO_Vsecano!E2848</f>
        <v>0.23115999999999987</v>
      </c>
      <c r="J274" s="94">
        <f>[1]ACUMULADO_Vsecano!E3213</f>
        <v>0.26221249999999996</v>
      </c>
      <c r="K274" s="94">
        <f>[1]ACUMULADO_Vsecano!C3578</f>
        <v>0.24006666666666671</v>
      </c>
      <c r="L274" s="94">
        <f>[1]ACUMULADO_Vsecano!C3944</f>
        <v>0.30379890000000009</v>
      </c>
      <c r="M274" s="94">
        <f>[1]ACUMULADO_Vsecano!C4309</f>
        <v>0.28038974999999999</v>
      </c>
      <c r="N274" s="94">
        <f>[1]ACUMULADO_Vsecano!C4674</f>
        <v>0.32542128571428569</v>
      </c>
      <c r="O274" s="94">
        <f>[1]ACUMULADO_Vsecano!C5039</f>
        <v>0.37877894444444427</v>
      </c>
      <c r="P274" s="52">
        <f>[1]ACUMULADO_Vsecano!C5405</f>
        <v>0.26283140000000005</v>
      </c>
      <c r="Q274" s="52"/>
    </row>
    <row r="275" spans="1:36">
      <c r="A275" s="93">
        <v>35608</v>
      </c>
      <c r="B275" s="99">
        <f>[1]ACUMULADO_Vsecano!E292</f>
        <v>0.28063910000000036</v>
      </c>
      <c r="C275" s="99">
        <f>[1]ACUMULADO_Vsecano!E657</f>
        <v>0.16944554814814805</v>
      </c>
      <c r="D275" s="99">
        <f>[1]ACUMULADO_Vsecano!E1023</f>
        <v>0.28437885348837155</v>
      </c>
      <c r="E275" s="94">
        <f>[1]ACUMULADO_Vsecano!E1388</f>
        <v>0.24088935217391305</v>
      </c>
      <c r="F275" s="94">
        <f>[1]ACUMULADO_Vsecano!E1753</f>
        <v>0.22684787083333369</v>
      </c>
      <c r="G275" s="94">
        <f>[1]ACUMULADO_Vsecano!E2118</f>
        <v>0.29853888888888891</v>
      </c>
      <c r="H275" s="94">
        <f>[1]ACUMULADO_Vsecano!E2484</f>
        <v>0.2962999999999999</v>
      </c>
      <c r="I275" s="94">
        <f>[1]ACUMULADO_Vsecano!E2849</f>
        <v>0.23061999999999985</v>
      </c>
      <c r="J275" s="94">
        <f>[1]ACUMULADO_Vsecano!E3214</f>
        <v>0.26162499999999994</v>
      </c>
      <c r="K275" s="94">
        <f>[1]ACUMULADO_Vsecano!C3579</f>
        <v>0.23743333333333339</v>
      </c>
      <c r="L275" s="94">
        <f>[1]ACUMULADO_Vsecano!C3945</f>
        <v>0.29602160000000011</v>
      </c>
      <c r="M275" s="94">
        <f>[1]ACUMULADO_Vsecano!C4310</f>
        <v>0.28132299999999999</v>
      </c>
      <c r="N275" s="94">
        <f>[1]ACUMULADO_Vsecano!C4675</f>
        <v>0.32772557142857139</v>
      </c>
      <c r="O275" s="94">
        <f>[1]ACUMULADO_Vsecano!C5040</f>
        <v>0.37392322222222202</v>
      </c>
      <c r="P275" s="52">
        <f>[1]ACUMULADO_Vsecano!C5406</f>
        <v>0.26636860000000007</v>
      </c>
      <c r="Q275" s="52"/>
    </row>
    <row r="276" spans="1:36">
      <c r="A276" s="93">
        <v>35609</v>
      </c>
      <c r="B276" s="99">
        <f>[1]ACUMULADO_Vsecano!E293</f>
        <v>0.27917160000000041</v>
      </c>
      <c r="C276" s="99">
        <f>[1]ACUMULADO_Vsecano!E658</f>
        <v>0.16980186666666652</v>
      </c>
      <c r="D276" s="99">
        <f>[1]ACUMULADO_Vsecano!E1024</f>
        <v>0.28322084883720877</v>
      </c>
      <c r="E276" s="94">
        <f>[1]ACUMULADO_Vsecano!E1389</f>
        <v>0.23902861739130432</v>
      </c>
      <c r="F276" s="94">
        <f>[1]ACUMULADO_Vsecano!E1754</f>
        <v>0.22455652500000034</v>
      </c>
      <c r="G276" s="94">
        <f>[1]ACUMULADO_Vsecano!E2119</f>
        <v>0.3018777777777778</v>
      </c>
      <c r="H276" s="94">
        <f>[1]ACUMULADO_Vsecano!E2485</f>
        <v>0.29449999999999998</v>
      </c>
      <c r="I276" s="94">
        <f>[1]ACUMULADO_Vsecano!E2850</f>
        <v>0.23007999999999984</v>
      </c>
      <c r="J276" s="94">
        <f>[1]ACUMULADO_Vsecano!E3215</f>
        <v>0.26103749999999992</v>
      </c>
      <c r="K276" s="94">
        <f>[1]ACUMULADO_Vsecano!C3580</f>
        <v>0.23480000000000006</v>
      </c>
      <c r="L276" s="94">
        <f>[1]ACUMULADO_Vsecano!C3946</f>
        <v>0.28824430000000012</v>
      </c>
      <c r="M276" s="94">
        <f>[1]ACUMULADO_Vsecano!C4311</f>
        <v>0.28225624999999999</v>
      </c>
      <c r="N276" s="94">
        <f>[1]ACUMULADO_Vsecano!C4676</f>
        <v>0.3300298571428571</v>
      </c>
      <c r="O276" s="94">
        <f>[1]ACUMULADO_Vsecano!C5041</f>
        <v>0.36906749999999977</v>
      </c>
      <c r="P276" s="52">
        <f>[1]ACUMULADO_Vsecano!C5407</f>
        <v>0.26990580000000008</v>
      </c>
      <c r="Q276" s="52"/>
    </row>
    <row r="277" spans="1:36">
      <c r="A277" s="93">
        <v>35610</v>
      </c>
      <c r="B277" s="99">
        <f>[1]ACUMULADO_Vsecano!E294</f>
        <v>0.27770410000000045</v>
      </c>
      <c r="C277" s="99">
        <f>[1]ACUMULADO_Vsecano!E659</f>
        <v>0.170158185185185</v>
      </c>
      <c r="D277" s="99">
        <f>[1]ACUMULADO_Vsecano!E1025</f>
        <v>0.28206284418604577</v>
      </c>
      <c r="E277" s="94">
        <f>[1]ACUMULADO_Vsecano!E1390</f>
        <v>0.23716788260869559</v>
      </c>
      <c r="F277" s="94">
        <f>[1]ACUMULADO_Vsecano!E1755</f>
        <v>0.22226517916666721</v>
      </c>
      <c r="G277" s="94">
        <f>[1]ACUMULADO_Vsecano!E2120</f>
        <v>0.30521666666666669</v>
      </c>
      <c r="H277" s="94">
        <f>[1]ACUMULADO_Vsecano!E2486</f>
        <v>0.29039999999999999</v>
      </c>
      <c r="I277" s="94">
        <f>[1]ACUMULADO_Vsecano!E2851</f>
        <v>0.22953999999999983</v>
      </c>
      <c r="J277" s="94">
        <f>[1]ACUMULADO_Vsecano!E3216</f>
        <v>0.2604499999999999</v>
      </c>
      <c r="K277" s="94">
        <f>[1]ACUMULADO_Vsecano!C3581</f>
        <v>0.23216666666666674</v>
      </c>
      <c r="L277" s="94">
        <f>[1]ACUMULADO_Vsecano!C3947</f>
        <v>0.28046700000000002</v>
      </c>
      <c r="M277" s="94">
        <f>[1]ACUMULADO_Vsecano!C4312</f>
        <v>0.28318949999999998</v>
      </c>
      <c r="N277" s="94">
        <f>[1]ACUMULADO_Vsecano!C4677</f>
        <v>0.3323341428571428</v>
      </c>
      <c r="O277" s="94">
        <f>[1]ACUMULADO_Vsecano!C5042</f>
        <v>0.36421177777777752</v>
      </c>
      <c r="P277" s="52">
        <f>[1]ACUMULADO_Vsecano!C5408</f>
        <v>0.238071</v>
      </c>
      <c r="Q277" s="52"/>
    </row>
    <row r="278" spans="1:36" s="52" customFormat="1">
      <c r="A278" s="101">
        <v>35611</v>
      </c>
      <c r="B278" s="102">
        <f>[1]ACUMULADO_Vsecano!E295</f>
        <v>0.2762366000000005</v>
      </c>
      <c r="C278" s="102">
        <f>[1]ACUMULADO_Vsecano!E660</f>
        <v>0.17051450370370347</v>
      </c>
      <c r="D278" s="102">
        <f>[1]ACUMULADO_Vsecano!E1026</f>
        <v>0.28090483953488299</v>
      </c>
      <c r="E278" s="52">
        <f>[1]ACUMULADO_Vsecano!E1391</f>
        <v>0.23530714782608708</v>
      </c>
      <c r="F278" s="52">
        <f>[1]ACUMULADO_Vsecano!E1756</f>
        <v>0.21997383333333387</v>
      </c>
      <c r="G278" s="52">
        <f>[1]ACUMULADO_Vsecano!E2121</f>
        <v>0.30855555555555558</v>
      </c>
      <c r="H278" s="52">
        <f>[1]ACUMULADO_Vsecano!E2487</f>
        <v>0.2863</v>
      </c>
      <c r="I278" s="52">
        <f>[1]ACUMULADO_Vsecano!E2852</f>
        <v>0.22900000000000001</v>
      </c>
      <c r="J278" s="52">
        <f>[1]ACUMULADO_Vsecano!E3217</f>
        <v>0.25986249999999989</v>
      </c>
      <c r="K278" s="52">
        <f>[1]ACUMULADO_Vsecano!C3582</f>
        <v>0.22953333333333342</v>
      </c>
      <c r="L278" s="52">
        <f>[1]ACUMULADO_Vsecano!C3948</f>
        <v>0.28482600000000002</v>
      </c>
      <c r="M278" s="52">
        <f>[1]ACUMULADO_Vsecano!C4313</f>
        <v>0.28412274999999998</v>
      </c>
      <c r="N278" s="52">
        <f>[1]ACUMULADO_Vsecano!C4678</f>
        <v>0.3346384285714285</v>
      </c>
      <c r="O278" s="52">
        <f>[1]ACUMULADO_Vsecano!C5043</f>
        <v>0.35935605555555528</v>
      </c>
      <c r="P278" s="52">
        <f>[1]ACUMULADO_Vsecano!C5409</f>
        <v>0.243503</v>
      </c>
      <c r="Z278" s="103"/>
      <c r="AJ278" s="53"/>
    </row>
    <row r="279" spans="1:36">
      <c r="A279" s="93">
        <v>35612</v>
      </c>
      <c r="B279" s="99">
        <f>[1]ACUMULADO_Vsecano!E296</f>
        <v>0.27476910000000054</v>
      </c>
      <c r="C279" s="99">
        <f>[1]ACUMULADO_Vsecano!E661</f>
        <v>0.17087082222222194</v>
      </c>
      <c r="D279" s="99">
        <f>[1]ACUMULADO_Vsecano!E1027</f>
        <v>0.27974683488372021</v>
      </c>
      <c r="E279" s="94">
        <f>[1]ACUMULADO_Vsecano!E1392</f>
        <v>0.23344641304347835</v>
      </c>
      <c r="F279" s="94">
        <f>[1]ACUMULADO_Vsecano!E1757</f>
        <v>0.21768248750000074</v>
      </c>
      <c r="G279" s="94">
        <f>[1]ACUMULADO_Vsecano!E2122</f>
        <v>0.31189444444444447</v>
      </c>
      <c r="H279" s="94">
        <f>[1]ACUMULADO_Vsecano!E2488</f>
        <v>0.28220000000000001</v>
      </c>
      <c r="I279" s="94">
        <f>[1]ACUMULADO_Vsecano!E2853</f>
        <v>0.21903333333333333</v>
      </c>
      <c r="J279" s="94">
        <f>[1]ACUMULADO_Vsecano!E3218</f>
        <v>0.25927499999999987</v>
      </c>
      <c r="K279" s="94">
        <f>[1]ACUMULADO_Vsecano!C3583</f>
        <v>0.2269000000000001</v>
      </c>
      <c r="L279" s="94">
        <f>[1]ACUMULADO_Vsecano!C3949</f>
        <v>0.28918500000000003</v>
      </c>
      <c r="M279" s="94">
        <f>[1]ACUMULADO_Vsecano!C4314</f>
        <v>0.28505599999999998</v>
      </c>
      <c r="N279" s="94">
        <f>[1]ACUMULADO_Vsecano!C4679</f>
        <v>0.33694271428571421</v>
      </c>
      <c r="O279" s="94">
        <f>[1]ACUMULADO_Vsecano!C5044</f>
        <v>0.35450033333333303</v>
      </c>
      <c r="P279" s="52">
        <f>[1]ACUMULADO_Vsecano!C5410</f>
        <v>0.24893499999999999</v>
      </c>
      <c r="Q279" s="52"/>
    </row>
    <row r="280" spans="1:36">
      <c r="A280" s="93">
        <v>35613</v>
      </c>
      <c r="B280" s="99">
        <f>[1]ACUMULADO_Vsecano!E297</f>
        <v>0.27330160000000037</v>
      </c>
      <c r="C280" s="99">
        <f>[1]ACUMULADO_Vsecano!E662</f>
        <v>0.17122714074074041</v>
      </c>
      <c r="D280" s="99">
        <f>[1]ACUMULADO_Vsecano!E1028</f>
        <v>0.27858883023255721</v>
      </c>
      <c r="E280" s="94">
        <f>[1]ACUMULADO_Vsecano!E1393</f>
        <v>0.23158567826086962</v>
      </c>
      <c r="F280" s="94">
        <f>[1]ACUMULADO_Vsecano!E1758</f>
        <v>0.2153911416666674</v>
      </c>
      <c r="G280" s="94">
        <f>[1]ACUMULADO_Vsecano!E2123</f>
        <v>0.31523333333333337</v>
      </c>
      <c r="H280" s="94">
        <f>[1]ACUMULADO_Vsecano!E2489</f>
        <v>0.27810000000000001</v>
      </c>
      <c r="I280" s="94">
        <f>[1]ACUMULADO_Vsecano!E2854</f>
        <v>0.20906666666666665</v>
      </c>
      <c r="J280" s="94">
        <f>[1]ACUMULADO_Vsecano!E3219</f>
        <v>0.25868749999999985</v>
      </c>
      <c r="K280" s="94">
        <f>[1]ACUMULADO_Vsecano!C3584</f>
        <v>0.22426666666666678</v>
      </c>
      <c r="L280" s="94">
        <f>[1]ACUMULADO_Vsecano!C3950</f>
        <v>0.28549200000000002</v>
      </c>
      <c r="M280" s="94">
        <f>[1]ACUMULADO_Vsecano!C4315</f>
        <v>0.27286500000000002</v>
      </c>
      <c r="N280" s="94">
        <f>[1]ACUMULADO_Vsecano!C4680</f>
        <v>0.33924700000000002</v>
      </c>
      <c r="O280" s="94">
        <f>[1]ACUMULADO_Vsecano!C5045</f>
        <v>0.34964461111111078</v>
      </c>
      <c r="P280" s="52">
        <f>[1]ACUMULADO_Vsecano!C5411</f>
        <v>0.24712399999999998</v>
      </c>
      <c r="Q280" s="52"/>
    </row>
    <row r="281" spans="1:36">
      <c r="A281" s="93">
        <v>35614</v>
      </c>
      <c r="B281" s="99">
        <f>[1]ACUMULADO_Vsecano!E298</f>
        <v>0.27183409999999997</v>
      </c>
      <c r="C281" s="99">
        <f>[1]ACUMULADO_Vsecano!E663</f>
        <v>0.17158345925925889</v>
      </c>
      <c r="D281" s="99">
        <f>[1]ACUMULADO_Vsecano!E1029</f>
        <v>0.27743082558139442</v>
      </c>
      <c r="E281" s="94">
        <f>[1]ACUMULADO_Vsecano!E1394</f>
        <v>0.22972494347826089</v>
      </c>
      <c r="F281" s="94">
        <f>[1]ACUMULADO_Vsecano!E1759</f>
        <v>0.21309979583333405</v>
      </c>
      <c r="G281" s="94">
        <f>[1]ACUMULADO_Vsecano!E2124</f>
        <v>0.31857222222222226</v>
      </c>
      <c r="H281" s="94">
        <f>[1]ACUMULADO_Vsecano!E2490</f>
        <v>0.28125</v>
      </c>
      <c r="I281" s="94">
        <f>[1]ACUMULADO_Vsecano!E2855</f>
        <v>0.1991</v>
      </c>
      <c r="J281" s="94">
        <f>[1]ACUMULADO_Vsecano!E3220</f>
        <v>0.2581</v>
      </c>
      <c r="K281" s="94">
        <f>[1]ACUMULADO_Vsecano!C3585</f>
        <v>0.22163333333333346</v>
      </c>
      <c r="L281" s="94">
        <f>[1]ACUMULADO_Vsecano!C3951</f>
        <v>0.28179900000000002</v>
      </c>
      <c r="M281" s="94">
        <f>[1]ACUMULADO_Vsecano!C4316</f>
        <v>0.26067400000000002</v>
      </c>
      <c r="N281" s="94">
        <f>[1]ACUMULADO_Vsecano!C4681</f>
        <v>0.27370699999999998</v>
      </c>
      <c r="O281" s="94">
        <f>[1]ACUMULADO_Vsecano!C5046</f>
        <v>0.34478888888888853</v>
      </c>
      <c r="P281" s="52">
        <f>[1]ACUMULADO_Vsecano!C5412</f>
        <v>0.24531299999999998</v>
      </c>
      <c r="Q281" s="52"/>
    </row>
    <row r="282" spans="1:36">
      <c r="A282" s="93">
        <v>35615</v>
      </c>
      <c r="B282" s="99">
        <f>[1]ACUMULADO_Vsecano!E299</f>
        <v>0.26767404000000017</v>
      </c>
      <c r="C282" s="99">
        <f>[1]ACUMULADO_Vsecano!E664</f>
        <v>0.17193977777777736</v>
      </c>
      <c r="D282" s="99">
        <f>[1]ACUMULADO_Vsecano!E1030</f>
        <v>0.27627282093023164</v>
      </c>
      <c r="E282" s="94">
        <f>[1]ACUMULADO_Vsecano!E1395</f>
        <v>0.22786420869565216</v>
      </c>
      <c r="F282" s="94">
        <f>[1]ACUMULADO_Vsecano!E1760</f>
        <v>0.21080845000000092</v>
      </c>
      <c r="G282" s="94">
        <f>[1]ACUMULADO_Vsecano!E2125</f>
        <v>0.32191111111111115</v>
      </c>
      <c r="H282" s="94">
        <f>[1]ACUMULADO_Vsecano!E2491</f>
        <v>0.28439999999999999</v>
      </c>
      <c r="I282" s="94">
        <f>[1]ACUMULADO_Vsecano!E2856</f>
        <v>0.19850000000000001</v>
      </c>
      <c r="J282" s="94">
        <f>[1]ACUMULADO_Vsecano!E3221</f>
        <v>0.24773333333333333</v>
      </c>
      <c r="K282" s="94">
        <f>[1]ACUMULADO_Vsecano!C3586</f>
        <v>0.21900000000000003</v>
      </c>
      <c r="L282" s="94">
        <f>[1]ACUMULADO_Vsecano!C3952</f>
        <v>0.27810600000000002</v>
      </c>
      <c r="M282" s="94">
        <f>[1]ACUMULADO_Vsecano!C4317</f>
        <v>0.253077</v>
      </c>
      <c r="N282" s="94">
        <f>[1]ACUMULADO_Vsecano!C4682</f>
        <v>0.32327499999999998</v>
      </c>
      <c r="O282" s="94">
        <f>[1]ACUMULADO_Vsecano!C5047</f>
        <v>0.33993316666666629</v>
      </c>
      <c r="P282" s="52">
        <f>[1]ACUMULADO_Vsecano!C5413</f>
        <v>0.243502</v>
      </c>
      <c r="Q282" s="52"/>
    </row>
    <row r="283" spans="1:36">
      <c r="A283" s="93">
        <v>35616</v>
      </c>
      <c r="B283" s="99">
        <f>[1]ACUMULADO_Vsecano!E300</f>
        <v>0.26351398000000015</v>
      </c>
      <c r="C283" s="99">
        <f>[1]ACUMULADO_Vsecano!E665</f>
        <v>0.17229609629629583</v>
      </c>
      <c r="D283" s="99">
        <f>[1]ACUMULADO_Vsecano!E1031</f>
        <v>0.27511481627906864</v>
      </c>
      <c r="E283" s="94">
        <f>[1]ACUMULADO_Vsecano!E1396</f>
        <v>0.22600347391304343</v>
      </c>
      <c r="F283" s="94">
        <f>[1]ACUMULADO_Vsecano!E1761</f>
        <v>0.20851710416666758</v>
      </c>
      <c r="G283" s="94">
        <f>[1]ACUMULADO_Vsecano!E2126</f>
        <v>0.32525000000000004</v>
      </c>
      <c r="H283" s="94">
        <f>[1]ACUMULADO_Vsecano!E2492</f>
        <v>0.28004000000000001</v>
      </c>
      <c r="I283" s="94">
        <f>[1]ACUMULADO_Vsecano!E2857</f>
        <v>0.19790000000000002</v>
      </c>
      <c r="J283" s="94">
        <f>[1]ACUMULADO_Vsecano!E3222</f>
        <v>0.23736666666666667</v>
      </c>
      <c r="K283" s="94">
        <f>[1]ACUMULADO_Vsecano!C3587</f>
        <v>0.22100000000000003</v>
      </c>
      <c r="L283" s="94">
        <f>[1]ACUMULADO_Vsecano!C3953</f>
        <v>0.27441300000000002</v>
      </c>
      <c r="M283" s="94">
        <f>[1]ACUMULADO_Vsecano!C4318</f>
        <v>0.24547999999999998</v>
      </c>
      <c r="N283" s="94">
        <f>[1]ACUMULADO_Vsecano!C4683</f>
        <v>0.300846</v>
      </c>
      <c r="O283" s="94">
        <f>[1]ACUMULADO_Vsecano!C5048</f>
        <v>0.33507744444444404</v>
      </c>
      <c r="P283" s="52">
        <f>[1]ACUMULADO_Vsecano!C5414</f>
        <v>0.28155200000000002</v>
      </c>
      <c r="Q283" s="52"/>
    </row>
    <row r="284" spans="1:36">
      <c r="A284" s="93">
        <v>35617</v>
      </c>
      <c r="B284" s="99">
        <f>[1]ACUMULADO_Vsecano!E301</f>
        <v>0.25935392000000035</v>
      </c>
      <c r="C284" s="99">
        <f>[1]ACUMULADO_Vsecano!E666</f>
        <v>0.1726524148148143</v>
      </c>
      <c r="D284" s="99">
        <f>[1]ACUMULADO_Vsecano!E1032</f>
        <v>0.27395681162790586</v>
      </c>
      <c r="E284" s="94">
        <f>[1]ACUMULADO_Vsecano!E1397</f>
        <v>0.22414273913043492</v>
      </c>
      <c r="F284" s="94">
        <f>[1]ACUMULADO_Vsecano!E1762</f>
        <v>0.20622575833333445</v>
      </c>
      <c r="G284" s="94">
        <f>[1]ACUMULADO_Vsecano!E2127</f>
        <v>0.32858888888888893</v>
      </c>
      <c r="H284" s="94">
        <f>[1]ACUMULADO_Vsecano!E2493</f>
        <v>0.27568000000000004</v>
      </c>
      <c r="I284" s="94">
        <f>[1]ACUMULADO_Vsecano!E2858</f>
        <v>0.19730000000000003</v>
      </c>
      <c r="J284" s="94">
        <f>[1]ACUMULADO_Vsecano!E3223</f>
        <v>0.22700000000000001</v>
      </c>
      <c r="K284" s="94">
        <f>[1]ACUMULADO_Vsecano!C3588</f>
        <v>0.22300000000000003</v>
      </c>
      <c r="L284" s="94">
        <f>[1]ACUMULADO_Vsecano!C3954</f>
        <v>0.27072000000000002</v>
      </c>
      <c r="M284" s="94">
        <f>[1]ACUMULADO_Vsecano!C4319</f>
        <v>0.23788299999999996</v>
      </c>
      <c r="N284" s="94">
        <f>[1]ACUMULADO_Vsecano!C4684</f>
        <v>0.29702400000000001</v>
      </c>
      <c r="O284" s="94">
        <f>[1]ACUMULADO_Vsecano!C5049</f>
        <v>0.33022172222222179</v>
      </c>
      <c r="P284" s="52">
        <f>[1]ACUMULADO_Vsecano!C5415</f>
        <v>0.23288200000000001</v>
      </c>
      <c r="Q284" s="52"/>
    </row>
    <row r="285" spans="1:36">
      <c r="A285" s="93">
        <v>35618</v>
      </c>
      <c r="B285" s="99">
        <f>[1]ACUMULADO_Vsecano!E302</f>
        <v>0.25519386000000033</v>
      </c>
      <c r="C285" s="99">
        <f>[1]ACUMULADO_Vsecano!E667</f>
        <v>0.17300873333333278</v>
      </c>
      <c r="D285" s="99">
        <f>[1]ACUMULADO_Vsecano!E1033</f>
        <v>0.27279880697674308</v>
      </c>
      <c r="E285" s="94">
        <f>[1]ACUMULADO_Vsecano!E1398</f>
        <v>0.22228200434782619</v>
      </c>
      <c r="F285" s="94">
        <f>[1]ACUMULADO_Vsecano!E1763</f>
        <v>0.20393441250000111</v>
      </c>
      <c r="G285" s="94">
        <f>[1]ACUMULADO_Vsecano!E2128</f>
        <v>0.33192777777777782</v>
      </c>
      <c r="H285" s="94">
        <f>[1]ACUMULADO_Vsecano!E2494</f>
        <v>0.27132000000000006</v>
      </c>
      <c r="I285" s="94">
        <f>[1]ACUMULADO_Vsecano!E2859</f>
        <v>0.19670000000000004</v>
      </c>
      <c r="J285" s="94">
        <f>[1]ACUMULADO_Vsecano!E3224</f>
        <v>0.23180000000000001</v>
      </c>
      <c r="K285" s="94">
        <f>[1]ACUMULADO_Vsecano!C3589</f>
        <v>0.21950000000000003</v>
      </c>
      <c r="L285" s="94">
        <f>[1]ACUMULADO_Vsecano!C3955</f>
        <v>0.26702700000000001</v>
      </c>
      <c r="M285" s="94">
        <f>[1]ACUMULADO_Vsecano!C4320</f>
        <v>0.23028599999999999</v>
      </c>
      <c r="N285" s="94">
        <f>[1]ACUMULADO_Vsecano!C4685</f>
        <v>0.24498900000000001</v>
      </c>
      <c r="O285" s="94">
        <f>[1]ACUMULADO_Vsecano!C5050</f>
        <v>0.32536599999999999</v>
      </c>
      <c r="P285" s="52">
        <f>[1]ACUMULADO_Vsecano!C5416</f>
        <v>0.28036699999999998</v>
      </c>
      <c r="Q285" s="52"/>
    </row>
    <row r="286" spans="1:36">
      <c r="A286" s="93">
        <v>35619</v>
      </c>
      <c r="B286" s="99">
        <f>[1]ACUMULADO_Vsecano!E303</f>
        <v>0.25103380000000031</v>
      </c>
      <c r="C286" s="99">
        <f>[1]ACUMULADO_Vsecano!E668</f>
        <v>0.17336505185185147</v>
      </c>
      <c r="D286" s="99">
        <f>[1]ACUMULADO_Vsecano!E1034</f>
        <v>0.27164080232558008</v>
      </c>
      <c r="E286" s="94">
        <f>[1]ACUMULADO_Vsecano!E1399</f>
        <v>0.22042126956521746</v>
      </c>
      <c r="F286" s="94">
        <f>[1]ACUMULADO_Vsecano!E1764</f>
        <v>0.20164306666666798</v>
      </c>
      <c r="G286" s="94">
        <f>[1]ACUMULADO_Vsecano!E2129</f>
        <v>0.33526666666666671</v>
      </c>
      <c r="H286" s="94">
        <f>[1]ACUMULADO_Vsecano!E2495</f>
        <v>0.26696000000000009</v>
      </c>
      <c r="I286" s="94">
        <f>[1]ACUMULADO_Vsecano!E2860</f>
        <v>0.19610000000000005</v>
      </c>
      <c r="J286" s="94">
        <f>[1]ACUMULADO_Vsecano!E3225</f>
        <v>0.2366</v>
      </c>
      <c r="K286" s="94">
        <f>[1]ACUMULADO_Vsecano!C3590</f>
        <v>0.21600000000000003</v>
      </c>
      <c r="L286" s="94">
        <f>[1]ACUMULADO_Vsecano!C3956</f>
        <v>0.26333400000000001</v>
      </c>
      <c r="M286" s="94">
        <f>[1]ACUMULADO_Vsecano!C4321</f>
        <v>0.23573624999999998</v>
      </c>
      <c r="N286" s="94">
        <f>[1]ACUMULADO_Vsecano!C4686</f>
        <v>0.25113000000000002</v>
      </c>
      <c r="O286" s="94">
        <f>[1]ACUMULADO_Vsecano!C5051</f>
        <v>0.30072199999999999</v>
      </c>
      <c r="P286" s="52">
        <f>[1]ACUMULADO_Vsecano!C5417</f>
        <v>0.232652</v>
      </c>
      <c r="Q286" s="52"/>
    </row>
    <row r="287" spans="1:36">
      <c r="A287" s="93">
        <v>35620</v>
      </c>
      <c r="B287" s="99">
        <f>[1]ACUMULADO_Vsecano!E304</f>
        <v>0.24687374000000051</v>
      </c>
      <c r="C287" s="99">
        <f>[1]ACUMULADO_Vsecano!E669</f>
        <v>0.17372137037036994</v>
      </c>
      <c r="D287" s="99">
        <f>[1]ACUMULADO_Vsecano!E1035</f>
        <v>0.2704827976744173</v>
      </c>
      <c r="E287" s="94">
        <f>[1]ACUMULADO_Vsecano!E1400</f>
        <v>0.21856053478260873</v>
      </c>
      <c r="F287" s="94">
        <f>[1]ACUMULADO_Vsecano!E1765</f>
        <v>0.19935172083333463</v>
      </c>
      <c r="G287" s="94">
        <f>[1]ACUMULADO_Vsecano!E2130</f>
        <v>0.3386055555555556</v>
      </c>
      <c r="H287" s="94">
        <f>[1]ACUMULADO_Vsecano!E2496</f>
        <v>0.2626</v>
      </c>
      <c r="I287" s="94">
        <f>[1]ACUMULADO_Vsecano!E2861</f>
        <v>0.19550000000000006</v>
      </c>
      <c r="J287" s="94">
        <f>[1]ACUMULADO_Vsecano!E3226</f>
        <v>0.2414</v>
      </c>
      <c r="K287" s="94">
        <f>[1]ACUMULADO_Vsecano!C3591</f>
        <v>0.21250000000000002</v>
      </c>
      <c r="L287" s="94">
        <f>[1]ACUMULADO_Vsecano!C3957</f>
        <v>0.26348369230769231</v>
      </c>
      <c r="M287" s="94">
        <f>[1]ACUMULADO_Vsecano!C4322</f>
        <v>0.24118649999999997</v>
      </c>
      <c r="N287" s="94">
        <f>[1]ACUMULADO_Vsecano!C4687</f>
        <v>0.33875699999999997</v>
      </c>
      <c r="O287" s="94">
        <f>[1]ACUMULADO_Vsecano!C5052</f>
        <v>0.30495149999999999</v>
      </c>
      <c r="P287" s="52">
        <f>[1]ACUMULADO_Vsecano!C5418</f>
        <v>0.25698199999999999</v>
      </c>
      <c r="Q287" s="52"/>
    </row>
    <row r="288" spans="1:36" s="52" customFormat="1">
      <c r="A288" s="101">
        <v>35621</v>
      </c>
      <c r="B288" s="102">
        <f>[1]ACUMULADO_Vsecano!E305</f>
        <v>0.24271368000000049</v>
      </c>
      <c r="C288" s="102">
        <f>[1]ACUMULADO_Vsecano!E670</f>
        <v>0.17407768888888842</v>
      </c>
      <c r="D288" s="102">
        <f>[1]ACUMULADO_Vsecano!E1036</f>
        <v>0.26932479302325452</v>
      </c>
      <c r="E288" s="52">
        <f>[1]ACUMULADO_Vsecano!E1401</f>
        <v>0.2166998</v>
      </c>
      <c r="F288" s="52">
        <f>[1]ACUMULADO_Vsecano!E1766</f>
        <v>0.19706037500000129</v>
      </c>
      <c r="G288" s="52">
        <f>[1]ACUMULADO_Vsecano!E2131</f>
        <v>0.3419444444444445</v>
      </c>
      <c r="H288" s="52">
        <f>[1]ACUMULADO_Vsecano!E2497</f>
        <v>0.26243636363636363</v>
      </c>
      <c r="I288" s="52">
        <f>[1]ACUMULADO_Vsecano!E2862</f>
        <v>0.19490000000000007</v>
      </c>
      <c r="J288" s="52">
        <f>[1]ACUMULADO_Vsecano!E3227</f>
        <v>0.23932727272727272</v>
      </c>
      <c r="K288" s="52">
        <f>[1]ACUMULADO_Vsecano!C3592</f>
        <v>0.20900000000000002</v>
      </c>
      <c r="L288" s="52">
        <f>[1]ACUMULADO_Vsecano!C3958</f>
        <v>0.2636333846153846</v>
      </c>
      <c r="M288" s="52">
        <f>[1]ACUMULADO_Vsecano!C4323</f>
        <v>0.24663674999999996</v>
      </c>
      <c r="N288" s="52">
        <f>[1]ACUMULADO_Vsecano!C4688</f>
        <v>0.27032</v>
      </c>
      <c r="O288" s="52">
        <f>[1]ACUMULADO_Vsecano!C5053</f>
        <v>0.30918099999999998</v>
      </c>
      <c r="P288" s="52">
        <f>[1]ACUMULADO_Vsecano!C5419</f>
        <v>0.24642500000000001</v>
      </c>
      <c r="Z288" s="103"/>
      <c r="AJ288" s="53"/>
    </row>
    <row r="289" spans="1:36">
      <c r="A289" s="93">
        <v>35622</v>
      </c>
      <c r="B289" s="99">
        <f>[1]ACUMULADO_Vsecano!E306</f>
        <v>0.23855362000000069</v>
      </c>
      <c r="C289" s="99">
        <f>[1]ACUMULADO_Vsecano!E671</f>
        <v>0.17443400740740689</v>
      </c>
      <c r="D289" s="99">
        <f>[1]ACUMULADO_Vsecano!E1037</f>
        <v>0.26816678837209151</v>
      </c>
      <c r="E289" s="94">
        <f>[1]ACUMULADO_Vsecano!E1402</f>
        <v>0.2161491566666669</v>
      </c>
      <c r="F289" s="94">
        <f>[1]ACUMULADO_Vsecano!E1767</f>
        <v>0.19476902916666816</v>
      </c>
      <c r="G289" s="94">
        <f>[1]ACUMULADO_Vsecano!E2132</f>
        <v>0.34528333333333339</v>
      </c>
      <c r="H289" s="94">
        <f>[1]ACUMULADO_Vsecano!E2498</f>
        <v>0.26227272727272727</v>
      </c>
      <c r="I289" s="94">
        <f>[1]ACUMULADO_Vsecano!E2863</f>
        <v>0.19430000000000008</v>
      </c>
      <c r="J289" s="94">
        <f>[1]ACUMULADO_Vsecano!E3228</f>
        <v>0.23725454545454544</v>
      </c>
      <c r="K289" s="94">
        <f>[1]ACUMULADO_Vsecano!C3593</f>
        <v>0.20550000000000002</v>
      </c>
      <c r="L289" s="94">
        <f>[1]ACUMULADO_Vsecano!C3959</f>
        <v>0.2637830769230769</v>
      </c>
      <c r="M289" s="94">
        <f>[1]ACUMULADO_Vsecano!C4324</f>
        <v>0.25208700000000001</v>
      </c>
      <c r="N289" s="94">
        <f>[1]ACUMULADO_Vsecano!C4689</f>
        <v>0.326955</v>
      </c>
      <c r="O289" s="94">
        <f>[1]ACUMULADO_Vsecano!C5054</f>
        <v>0.30552999999999997</v>
      </c>
      <c r="P289" s="52">
        <f>[1]ACUMULADO_Vsecano!C5420</f>
        <v>0.244648</v>
      </c>
      <c r="Q289" s="52"/>
    </row>
    <row r="290" spans="1:36">
      <c r="A290" s="93">
        <v>35623</v>
      </c>
      <c r="B290" s="99">
        <f>[1]ACUMULADO_Vsecano!E307</f>
        <v>0.23439356000000067</v>
      </c>
      <c r="C290" s="99">
        <f>[1]ACUMULADO_Vsecano!E672</f>
        <v>0.17479032592592536</v>
      </c>
      <c r="D290" s="99">
        <f>[1]ACUMULADO_Vsecano!E1038</f>
        <v>0.26700878372092873</v>
      </c>
      <c r="E290" s="94">
        <f>[1]ACUMULADO_Vsecano!E1403</f>
        <v>0.21559851333333357</v>
      </c>
      <c r="F290" s="94">
        <f>[1]ACUMULADO_Vsecano!E1768</f>
        <v>0.19247768333333481</v>
      </c>
      <c r="G290" s="94">
        <f>[1]ACUMULADO_Vsecano!E2133</f>
        <v>0.34862222222222228</v>
      </c>
      <c r="H290" s="94">
        <f>[1]ACUMULADO_Vsecano!E2499</f>
        <v>0.2621090909090909</v>
      </c>
      <c r="I290" s="94">
        <f>[1]ACUMULADO_Vsecano!E2864</f>
        <v>0.19370000000000009</v>
      </c>
      <c r="J290" s="94">
        <f>[1]ACUMULADO_Vsecano!E3229</f>
        <v>0.23518181818181816</v>
      </c>
      <c r="K290" s="94">
        <f>[1]ACUMULADO_Vsecano!C3594</f>
        <v>0.20200000000000001</v>
      </c>
      <c r="L290" s="94">
        <f>[1]ACUMULADO_Vsecano!C3960</f>
        <v>0.26393276923076919</v>
      </c>
      <c r="M290" s="94">
        <f>[1]ACUMULADO_Vsecano!C4325</f>
        <v>0.23504900000000001</v>
      </c>
      <c r="N290" s="94">
        <f>[1]ACUMULADO_Vsecano!C4690</f>
        <v>0.27924500000000002</v>
      </c>
      <c r="O290" s="94">
        <f>[1]ACUMULADO_Vsecano!C5055</f>
        <v>0.30187899999999995</v>
      </c>
      <c r="P290" s="52">
        <f>[1]ACUMULADO_Vsecano!C5421</f>
        <v>0.23333950000000001</v>
      </c>
      <c r="Q290" s="52"/>
    </row>
    <row r="291" spans="1:36">
      <c r="A291" s="93">
        <v>35624</v>
      </c>
      <c r="B291" s="99">
        <f>[1]ACUMULADO_Vsecano!E308</f>
        <v>0.23023349999999998</v>
      </c>
      <c r="C291" s="99">
        <f>[1]ACUMULADO_Vsecano!E673</f>
        <v>0.17514664444444383</v>
      </c>
      <c r="D291" s="99">
        <f>[1]ACUMULADO_Vsecano!E1039</f>
        <v>0.26585077906976595</v>
      </c>
      <c r="E291" s="94">
        <f>[1]ACUMULADO_Vsecano!E1404</f>
        <v>0.21504787000000025</v>
      </c>
      <c r="F291" s="94">
        <f>[1]ACUMULADO_Vsecano!E1769</f>
        <v>0.19018633750000169</v>
      </c>
      <c r="G291" s="94">
        <f>[1]ACUMULADO_Vsecano!E2134</f>
        <v>0.35196111111111117</v>
      </c>
      <c r="H291" s="94">
        <f>[1]ACUMULADO_Vsecano!E2500</f>
        <v>0.26194545454545454</v>
      </c>
      <c r="I291" s="94">
        <f>[1]ACUMULADO_Vsecano!E2865</f>
        <v>0.1931000000000001</v>
      </c>
      <c r="J291" s="94">
        <f>[1]ACUMULADO_Vsecano!E3230</f>
        <v>0.23310909090909088</v>
      </c>
      <c r="K291" s="94">
        <f>[1]ACUMULADO_Vsecano!C3595</f>
        <v>0.19850000000000001</v>
      </c>
      <c r="L291" s="94">
        <f>[1]ACUMULADO_Vsecano!C3961</f>
        <v>0.26408246153846149</v>
      </c>
      <c r="M291" s="94">
        <f>[1]ACUMULADO_Vsecano!C4326</f>
        <v>0.23815560000000002</v>
      </c>
      <c r="N291" s="94">
        <f>[1]ACUMULADO_Vsecano!C4691</f>
        <v>0.26235449999999999</v>
      </c>
      <c r="O291" s="94">
        <f>[1]ACUMULADO_Vsecano!C5056</f>
        <v>0.29822799999999994</v>
      </c>
      <c r="P291" s="52">
        <f>[1]ACUMULADO_Vsecano!C5422</f>
        <v>0.22203100000000001</v>
      </c>
      <c r="Q291" s="52"/>
    </row>
    <row r="292" spans="1:36">
      <c r="A292" s="93">
        <v>35625</v>
      </c>
      <c r="B292" s="99">
        <f>[1]ACUMULADO_Vsecano!E309</f>
        <v>0.22989014473684199</v>
      </c>
      <c r="C292" s="99">
        <f>[1]ACUMULADO_Vsecano!E674</f>
        <v>0.17550296296296231</v>
      </c>
      <c r="D292" s="99">
        <f>[1]ACUMULADO_Vsecano!E1040</f>
        <v>0.26469277441860295</v>
      </c>
      <c r="E292" s="94">
        <f>[1]ACUMULADO_Vsecano!E1405</f>
        <v>0.21449722666666715</v>
      </c>
      <c r="F292" s="94">
        <f>[1]ACUMULADO_Vsecano!E1770</f>
        <v>0.18789499166666834</v>
      </c>
      <c r="G292" s="94">
        <f>[1]ACUMULADO_Vsecano!E2135</f>
        <v>0.2351</v>
      </c>
      <c r="H292" s="94">
        <f>[1]ACUMULADO_Vsecano!E2501</f>
        <v>0.26178181818181817</v>
      </c>
      <c r="I292" s="94">
        <f>[1]ACUMULADO_Vsecano!E2866</f>
        <v>0.1925</v>
      </c>
      <c r="J292" s="94">
        <f>[1]ACUMULADO_Vsecano!E3231</f>
        <v>0.2310363636363636</v>
      </c>
      <c r="K292" s="94">
        <f>[1]ACUMULADO_Vsecano!C3596</f>
        <v>0.19500000000000001</v>
      </c>
      <c r="L292" s="94">
        <f>[1]ACUMULADO_Vsecano!C3962</f>
        <v>0.26423215384615378</v>
      </c>
      <c r="M292" s="94">
        <f>[1]ACUMULADO_Vsecano!C4327</f>
        <v>0.24126220000000004</v>
      </c>
      <c r="N292" s="94">
        <f>[1]ACUMULADO_Vsecano!C4692</f>
        <v>0.24546399999999999</v>
      </c>
      <c r="O292" s="94">
        <f>[1]ACUMULADO_Vsecano!C5057</f>
        <v>0.29457699999999992</v>
      </c>
      <c r="P292" s="52">
        <f>[1]ACUMULADO_Vsecano!C5423</f>
        <v>0.22240100000000002</v>
      </c>
      <c r="Q292" s="52"/>
    </row>
    <row r="293" spans="1:36">
      <c r="A293" s="93">
        <v>35626</v>
      </c>
      <c r="B293" s="99">
        <f>[1]ACUMULADO_Vsecano!E310</f>
        <v>0.22954678947368423</v>
      </c>
      <c r="C293" s="99">
        <f>[1]ACUMULADO_Vsecano!E675</f>
        <v>0.17585928148148078</v>
      </c>
      <c r="D293" s="99">
        <f>[1]ACUMULADO_Vsecano!E1041</f>
        <v>0.26353476976744017</v>
      </c>
      <c r="E293" s="94">
        <f>[1]ACUMULADO_Vsecano!E1406</f>
        <v>0.21394658333333383</v>
      </c>
      <c r="F293" s="94">
        <f>[1]ACUMULADO_Vsecano!E1771</f>
        <v>0.18560364583333522</v>
      </c>
      <c r="G293" s="94">
        <f>[1]ACUMULADO_Vsecano!E2136</f>
        <v>0.23495652173913043</v>
      </c>
      <c r="H293" s="94">
        <f>[1]ACUMULADO_Vsecano!E2502</f>
        <v>0.26161818181818181</v>
      </c>
      <c r="I293" s="94">
        <f>[1]ACUMULADO_Vsecano!E2867</f>
        <v>0.19206000000000001</v>
      </c>
      <c r="J293" s="94">
        <f>[1]ACUMULADO_Vsecano!E3232</f>
        <v>0.22896363636363631</v>
      </c>
      <c r="K293" s="94">
        <f>[1]ACUMULADO_Vsecano!C3597</f>
        <v>0.1915</v>
      </c>
      <c r="L293" s="94">
        <f>[1]ACUMULADO_Vsecano!C3963</f>
        <v>0.26438184615384608</v>
      </c>
      <c r="M293" s="94">
        <f>[1]ACUMULADO_Vsecano!C4328</f>
        <v>0.24436880000000005</v>
      </c>
      <c r="N293" s="94">
        <f>[1]ACUMULADO_Vsecano!C4693</f>
        <v>0.36669499999999999</v>
      </c>
      <c r="O293" s="94">
        <f>[1]ACUMULADO_Vsecano!C5058</f>
        <v>0.29092599999999991</v>
      </c>
      <c r="P293" s="52">
        <f>[1]ACUMULADO_Vsecano!C5424</f>
        <v>0.222771</v>
      </c>
      <c r="Q293" s="52"/>
    </row>
    <row r="294" spans="1:36">
      <c r="A294" s="93">
        <v>35627</v>
      </c>
      <c r="B294" s="99">
        <f>[1]ACUMULADO_Vsecano!E311</f>
        <v>0.22920343421052625</v>
      </c>
      <c r="C294" s="99">
        <f>[1]ACUMULADO_Vsecano!E676</f>
        <v>0.17621559999999992</v>
      </c>
      <c r="D294" s="99">
        <f>[1]ACUMULADO_Vsecano!E1042</f>
        <v>0.26237676511627739</v>
      </c>
      <c r="E294" s="94">
        <f>[1]ACUMULADO_Vsecano!E1407</f>
        <v>0.21339594000000051</v>
      </c>
      <c r="F294" s="94">
        <f>[1]ACUMULADO_Vsecano!E1772</f>
        <v>0.18331230000000009</v>
      </c>
      <c r="G294" s="94">
        <f>[1]ACUMULADO_Vsecano!E2137</f>
        <v>0.23481304347826085</v>
      </c>
      <c r="H294" s="94">
        <f>[1]ACUMULADO_Vsecano!E2503</f>
        <v>0.26145454545454544</v>
      </c>
      <c r="I294" s="94">
        <f>[1]ACUMULADO_Vsecano!E2868</f>
        <v>0.19162000000000001</v>
      </c>
      <c r="J294" s="94">
        <f>[1]ACUMULADO_Vsecano!E3233</f>
        <v>0.22689090909090903</v>
      </c>
      <c r="K294" s="94">
        <f>[1]ACUMULADO_Vsecano!C3598</f>
        <v>0.19098666666666667</v>
      </c>
      <c r="L294" s="94">
        <f>[1]ACUMULADO_Vsecano!C3964</f>
        <v>0.26453153846153837</v>
      </c>
      <c r="M294" s="94">
        <f>[1]ACUMULADO_Vsecano!C4329</f>
        <v>0.24747540000000007</v>
      </c>
      <c r="N294" s="94">
        <f>[1]ACUMULADO_Vsecano!C4694</f>
        <v>0.32509199999999999</v>
      </c>
      <c r="O294" s="94">
        <f>[1]ACUMULADO_Vsecano!C5059</f>
        <v>0.28727499999999989</v>
      </c>
      <c r="P294" s="52">
        <f>[1]ACUMULADO_Vsecano!C5425</f>
        <v>0.22462199999999999</v>
      </c>
      <c r="Q294" s="52"/>
    </row>
    <row r="295" spans="1:36">
      <c r="A295" s="93">
        <v>35628</v>
      </c>
      <c r="B295" s="99">
        <f>[1]ACUMULADO_Vsecano!E312</f>
        <v>0.22886007894736826</v>
      </c>
      <c r="C295" s="99">
        <f>[1]ACUMULADO_Vsecano!E677</f>
        <v>0.17669536799999985</v>
      </c>
      <c r="D295" s="99">
        <f>[1]ACUMULADO_Vsecano!E1043</f>
        <v>0.26121876046511439</v>
      </c>
      <c r="E295" s="94">
        <f>[1]ACUMULADO_Vsecano!E1408</f>
        <v>0.21284529666666741</v>
      </c>
      <c r="F295" s="94">
        <f>[1]ACUMULADO_Vsecano!E1773</f>
        <v>0.18427872105263177</v>
      </c>
      <c r="G295" s="94">
        <f>[1]ACUMULADO_Vsecano!E2138</f>
        <v>0.23466956521739127</v>
      </c>
      <c r="H295" s="94">
        <f>[1]ACUMULADO_Vsecano!E2504</f>
        <v>0.26129090909090907</v>
      </c>
      <c r="I295" s="94">
        <f>[1]ACUMULADO_Vsecano!E2869</f>
        <v>0.19118000000000002</v>
      </c>
      <c r="J295" s="94">
        <f>[1]ACUMULADO_Vsecano!E3234</f>
        <v>0.22481818181818175</v>
      </c>
      <c r="K295" s="94">
        <f>[1]ACUMULADO_Vsecano!C3599</f>
        <v>0.19047333333333333</v>
      </c>
      <c r="L295" s="94">
        <f>[1]ACUMULADO_Vsecano!C3965</f>
        <v>0.26468123076923067</v>
      </c>
      <c r="M295" s="94">
        <f>[1]ACUMULADO_Vsecano!C4330</f>
        <v>0.25058200000000003</v>
      </c>
      <c r="N295" s="94">
        <f>[1]ACUMULADO_Vsecano!C4695</f>
        <v>0.239173</v>
      </c>
      <c r="O295" s="94">
        <f>[1]ACUMULADO_Vsecano!C5060</f>
        <v>0.28362399999999999</v>
      </c>
      <c r="P295" s="52">
        <f>[1]ACUMULADO_Vsecano!C5426</f>
        <v>0.22647300000000001</v>
      </c>
      <c r="Q295" s="52"/>
    </row>
    <row r="296" spans="1:36">
      <c r="A296" s="93">
        <v>35629</v>
      </c>
      <c r="B296" s="99">
        <f>[1]ACUMULADO_Vsecano!E313</f>
        <v>0.22851672368421028</v>
      </c>
      <c r="C296" s="99">
        <f>[1]ACUMULADO_Vsecano!E678</f>
        <v>0.17717513599999979</v>
      </c>
      <c r="D296" s="99">
        <f>[1]ACUMULADO_Vsecano!E1044</f>
        <v>0.26006075581395161</v>
      </c>
      <c r="E296" s="94">
        <f>[1]ACUMULADO_Vsecano!E1409</f>
        <v>0.21229465333333408</v>
      </c>
      <c r="F296" s="94">
        <f>[1]ACUMULADO_Vsecano!E1774</f>
        <v>0.18524514210526322</v>
      </c>
      <c r="G296" s="94">
        <f>[1]ACUMULADO_Vsecano!E2139</f>
        <v>0.23452608695652169</v>
      </c>
      <c r="H296" s="94">
        <f>[1]ACUMULADO_Vsecano!E2505</f>
        <v>0.26112727272727271</v>
      </c>
      <c r="I296" s="94">
        <f>[1]ACUMULADO_Vsecano!E2870</f>
        <v>0.19074000000000002</v>
      </c>
      <c r="J296" s="94">
        <f>[1]ACUMULADO_Vsecano!E3235</f>
        <v>0.22274545454545447</v>
      </c>
      <c r="K296" s="94">
        <f>[1]ACUMULADO_Vsecano!C3600</f>
        <v>0.18995999999999999</v>
      </c>
      <c r="L296" s="94">
        <f>[1]ACUMULADO_Vsecano!C3966</f>
        <v>0.26483092307692296</v>
      </c>
      <c r="M296" s="94">
        <f>[1]ACUMULADO_Vsecano!C4331</f>
        <v>0.24079150000000002</v>
      </c>
      <c r="N296" s="94">
        <f>[1]ACUMULADO_Vsecano!C4696</f>
        <v>0.22871900000000001</v>
      </c>
      <c r="O296" s="94">
        <f>[1]ACUMULADO_Vsecano!C5061</f>
        <v>0.29041249999999996</v>
      </c>
      <c r="P296" s="52">
        <f>[1]ACUMULADO_Vsecano!C5427</f>
        <v>0.23221800000000001</v>
      </c>
      <c r="Q296" s="52"/>
    </row>
    <row r="297" spans="1:36">
      <c r="A297" s="93">
        <v>35630</v>
      </c>
      <c r="B297" s="99">
        <f>[1]ACUMULADO_Vsecano!E314</f>
        <v>0.22817336842105229</v>
      </c>
      <c r="C297" s="99">
        <f>[1]ACUMULADO_Vsecano!E679</f>
        <v>0.17765490399999972</v>
      </c>
      <c r="D297" s="99">
        <f>[1]ACUMULADO_Vsecano!E1045</f>
        <v>0.25890275116278882</v>
      </c>
      <c r="E297" s="94">
        <f>[1]ACUMULADO_Vsecano!E1410</f>
        <v>0.21174401000000076</v>
      </c>
      <c r="F297" s="94">
        <f>[1]ACUMULADO_Vsecano!E1775</f>
        <v>0.18621156315789489</v>
      </c>
      <c r="G297" s="94">
        <f>[1]ACUMULADO_Vsecano!E2140</f>
        <v>0.23438260869565211</v>
      </c>
      <c r="H297" s="94">
        <f>[1]ACUMULADO_Vsecano!E2506</f>
        <v>0.26096363636363634</v>
      </c>
      <c r="I297" s="94">
        <f>[1]ACUMULADO_Vsecano!E2871</f>
        <v>0.1903</v>
      </c>
      <c r="J297" s="94">
        <f>[1]ACUMULADO_Vsecano!E3236</f>
        <v>0.22067272727272719</v>
      </c>
      <c r="K297" s="94">
        <f>[1]ACUMULADO_Vsecano!C3601</f>
        <v>0.18944666666666665</v>
      </c>
      <c r="L297" s="94">
        <f>[1]ACUMULADO_Vsecano!C3967</f>
        <v>0.26498061538461526</v>
      </c>
      <c r="M297" s="94">
        <f>[1]ACUMULADO_Vsecano!C4332</f>
        <v>0.23100100000000001</v>
      </c>
      <c r="N297" s="94">
        <f>[1]ACUMULADO_Vsecano!C4697</f>
        <v>0.21826499999999999</v>
      </c>
      <c r="O297" s="94">
        <f>[1]ACUMULADO_Vsecano!C5062</f>
        <v>0.29720099999999994</v>
      </c>
      <c r="P297" s="52">
        <f>[1]ACUMULADO_Vsecano!C5428</f>
        <v>0.23796300000000001</v>
      </c>
      <c r="Q297" s="52"/>
    </row>
    <row r="298" spans="1:36" s="52" customFormat="1">
      <c r="A298" s="101">
        <v>35631</v>
      </c>
      <c r="B298" s="102">
        <f>[1]ACUMULADO_Vsecano!E315</f>
        <v>0.22783001315789453</v>
      </c>
      <c r="C298" s="102">
        <f>[1]ACUMULADO_Vsecano!E680</f>
        <v>0.17813467199999966</v>
      </c>
      <c r="D298" s="102">
        <f>[1]ACUMULADO_Vsecano!E1046</f>
        <v>0.25774474651162582</v>
      </c>
      <c r="E298" s="52">
        <f>[1]ACUMULADO_Vsecano!E1411</f>
        <v>0.21119336666666744</v>
      </c>
      <c r="F298" s="52">
        <f>[1]ACUMULADO_Vsecano!E1776</f>
        <v>0.18717798421052656</v>
      </c>
      <c r="G298" s="52">
        <f>[1]ACUMULADO_Vsecano!E2141</f>
        <v>0.23423913043478253</v>
      </c>
      <c r="H298" s="52">
        <f>[1]ACUMULADO_Vsecano!E2507</f>
        <v>0.26079999999999998</v>
      </c>
      <c r="I298" s="52">
        <f>[1]ACUMULADO_Vsecano!E2872</f>
        <v>0.18996111111111111</v>
      </c>
      <c r="J298" s="52">
        <f>[1]ACUMULADO_Vsecano!E3237</f>
        <v>0.21859999999999999</v>
      </c>
      <c r="K298" s="52">
        <f>[1]ACUMULADO_Vsecano!C3602</f>
        <v>0.18893333333333331</v>
      </c>
      <c r="L298" s="52">
        <f>[1]ACUMULADO_Vsecano!C3968</f>
        <v>0.26513030769230755</v>
      </c>
      <c r="M298" s="52">
        <f>[1]ACUMULADO_Vsecano!C4333</f>
        <v>0.23539180000000001</v>
      </c>
      <c r="N298" s="52">
        <f>[1]ACUMULADO_Vsecano!C4698</f>
        <v>0.22264800000000001</v>
      </c>
      <c r="O298" s="52">
        <f>[1]ACUMULADO_Vsecano!C5063</f>
        <v>0.30398949999999991</v>
      </c>
      <c r="P298" s="52">
        <f>[1]ACUMULADO_Vsecano!C5429</f>
        <v>0.22306500000000001</v>
      </c>
      <c r="Z298" s="103"/>
      <c r="AJ298" s="53"/>
    </row>
    <row r="299" spans="1:36">
      <c r="A299" s="93">
        <v>35632</v>
      </c>
      <c r="B299" s="99">
        <f>[1]ACUMULADO_Vsecano!E316</f>
        <v>0.22748665789473654</v>
      </c>
      <c r="C299" s="99">
        <f>[1]ACUMULADO_Vsecano!E681</f>
        <v>0.1786144399999996</v>
      </c>
      <c r="D299" s="99">
        <f>[1]ACUMULADO_Vsecano!E1047</f>
        <v>0.25658674186046304</v>
      </c>
      <c r="E299" s="94">
        <f>[1]ACUMULADO_Vsecano!E1412</f>
        <v>0.21064272333333434</v>
      </c>
      <c r="F299" s="94">
        <f>[1]ACUMULADO_Vsecano!E1777</f>
        <v>0.18814440526315823</v>
      </c>
      <c r="G299" s="94">
        <f>[1]ACUMULADO_Vsecano!E2142</f>
        <v>0.23409565217391295</v>
      </c>
      <c r="H299" s="94">
        <f>[1]ACUMULADO_Vsecano!E2508</f>
        <v>0.25745714285714283</v>
      </c>
      <c r="I299" s="94">
        <f>[1]ACUMULADO_Vsecano!E2873</f>
        <v>0.18962222222222222</v>
      </c>
      <c r="J299" s="94">
        <f>[1]ACUMULADO_Vsecano!E3238</f>
        <v>0.2135</v>
      </c>
      <c r="K299" s="94">
        <f>[1]ACUMULADO_Vsecano!C3603</f>
        <v>0.18841999999999998</v>
      </c>
      <c r="L299" s="94">
        <f>[1]ACUMULADO_Vsecano!C3969</f>
        <v>0.26528000000000002</v>
      </c>
      <c r="M299" s="94">
        <f>[1]ACUMULADO_Vsecano!C4334</f>
        <v>0.23978260000000001</v>
      </c>
      <c r="N299" s="94">
        <f>[1]ACUMULADO_Vsecano!C4699</f>
        <v>0.22703100000000001</v>
      </c>
      <c r="O299" s="94">
        <f>[1]ACUMULADO_Vsecano!C5064</f>
        <v>0.310778</v>
      </c>
      <c r="P299" s="52">
        <f>[1]ACUMULADO_Vsecano!C5430</f>
        <v>0.21997900000000001</v>
      </c>
      <c r="Q299" s="52"/>
    </row>
    <row r="300" spans="1:36">
      <c r="A300" s="93">
        <v>35633</v>
      </c>
      <c r="B300" s="99">
        <f>[1]ACUMULADO_Vsecano!E317</f>
        <v>0.22714330263157856</v>
      </c>
      <c r="C300" s="99">
        <f>[1]ACUMULADO_Vsecano!E682</f>
        <v>0.17909420799999953</v>
      </c>
      <c r="D300" s="99">
        <f>[1]ACUMULADO_Vsecano!E1048</f>
        <v>0.25542873720930026</v>
      </c>
      <c r="E300" s="94">
        <f>[1]ACUMULADO_Vsecano!E1413</f>
        <v>0.21009208000000101</v>
      </c>
      <c r="F300" s="94">
        <f>[1]ACUMULADO_Vsecano!E1778</f>
        <v>0.1891108263157899</v>
      </c>
      <c r="G300" s="94">
        <f>[1]ACUMULADO_Vsecano!E2143</f>
        <v>0.23395217391304338</v>
      </c>
      <c r="H300" s="94">
        <f>[1]ACUMULADO_Vsecano!E2509</f>
        <v>0.25411428571428568</v>
      </c>
      <c r="I300" s="94">
        <f>[1]ACUMULADO_Vsecano!E2874</f>
        <v>0.18928333333333333</v>
      </c>
      <c r="J300" s="94">
        <f>[1]ACUMULADO_Vsecano!E3239</f>
        <v>0.2084</v>
      </c>
      <c r="K300" s="94">
        <f>[1]ACUMULADO_Vsecano!C3604</f>
        <v>0.18790666666666664</v>
      </c>
      <c r="L300" s="94">
        <f>[1]ACUMULADO_Vsecano!C3970</f>
        <v>0.24770700000000001</v>
      </c>
      <c r="M300" s="94">
        <f>[1]ACUMULADO_Vsecano!C4335</f>
        <v>0.24417340000000001</v>
      </c>
      <c r="N300" s="94">
        <f>[1]ACUMULADO_Vsecano!C4700</f>
        <v>0.25443850000000001</v>
      </c>
      <c r="O300" s="94">
        <f>[1]ACUMULADO_Vsecano!C5065</f>
        <v>0.30606976923076923</v>
      </c>
      <c r="P300" s="52">
        <f>[1]ACUMULADO_Vsecano!C5431</f>
        <v>0.216893</v>
      </c>
      <c r="Q300" s="52"/>
    </row>
    <row r="301" spans="1:36">
      <c r="A301" s="93">
        <v>35634</v>
      </c>
      <c r="B301" s="99">
        <f>[1]ACUMULADO_Vsecano!E318</f>
        <v>0.22679994736842057</v>
      </c>
      <c r="C301" s="99">
        <f>[1]ACUMULADO_Vsecano!E683</f>
        <v>0.17957397599999947</v>
      </c>
      <c r="D301" s="99">
        <f>[1]ACUMULADO_Vsecano!E1049</f>
        <v>0.25427073255813726</v>
      </c>
      <c r="E301" s="94">
        <f>[1]ACUMULADO_Vsecano!E1414</f>
        <v>0.20954143666666769</v>
      </c>
      <c r="F301" s="94">
        <f>[1]ACUMULADO_Vsecano!E1779</f>
        <v>0.19007724736842158</v>
      </c>
      <c r="G301" s="94">
        <f>[1]ACUMULADO_Vsecano!E2144</f>
        <v>0.2338086956521738</v>
      </c>
      <c r="H301" s="94">
        <f>[1]ACUMULADO_Vsecano!E2510</f>
        <v>0.25077142857142853</v>
      </c>
      <c r="I301" s="94">
        <f>[1]ACUMULADO_Vsecano!E2875</f>
        <v>0.18894444444444444</v>
      </c>
      <c r="J301" s="94">
        <f>[1]ACUMULADO_Vsecano!E3240</f>
        <v>0.20619999999999999</v>
      </c>
      <c r="K301" s="94">
        <f>[1]ACUMULADO_Vsecano!C3605</f>
        <v>0.1873933333333333</v>
      </c>
      <c r="L301" s="94">
        <f>[1]ACUMULADO_Vsecano!C3971</f>
        <v>0.23013400000000001</v>
      </c>
      <c r="M301" s="94">
        <f>[1]ACUMULADO_Vsecano!C4336</f>
        <v>0.24856420000000001</v>
      </c>
      <c r="N301" s="94">
        <f>[1]ACUMULADO_Vsecano!C4701</f>
        <v>0.28184599999999999</v>
      </c>
      <c r="O301" s="94">
        <f>[1]ACUMULADO_Vsecano!C5066</f>
        <v>0.30136153846153846</v>
      </c>
      <c r="P301" s="52">
        <f>[1]ACUMULADO_Vsecano!C5432</f>
        <v>0.21730749999999999</v>
      </c>
      <c r="Q301" s="52"/>
    </row>
    <row r="302" spans="1:36">
      <c r="A302" s="93">
        <v>35635</v>
      </c>
      <c r="B302" s="99">
        <f>[1]ACUMULADO_Vsecano!E319</f>
        <v>0.22645659210526259</v>
      </c>
      <c r="C302" s="99">
        <f>[1]ACUMULADO_Vsecano!E684</f>
        <v>0.1800537439999994</v>
      </c>
      <c r="D302" s="99">
        <f>[1]ACUMULADO_Vsecano!E1050</f>
        <v>0.25311272790697448</v>
      </c>
      <c r="E302" s="94">
        <f>[1]ACUMULADO_Vsecano!E1415</f>
        <v>0.20899079333333459</v>
      </c>
      <c r="F302" s="94">
        <f>[1]ACUMULADO_Vsecano!E1780</f>
        <v>0.19104366842105303</v>
      </c>
      <c r="G302" s="94">
        <f>[1]ACUMULADO_Vsecano!E2145</f>
        <v>0.23366521739130422</v>
      </c>
      <c r="H302" s="94">
        <f>[1]ACUMULADO_Vsecano!E2511</f>
        <v>0.24742857142857139</v>
      </c>
      <c r="I302" s="94">
        <f>[1]ACUMULADO_Vsecano!E2876</f>
        <v>0.18860555555555555</v>
      </c>
      <c r="J302" s="94">
        <f>[1]ACUMULADO_Vsecano!E3241</f>
        <v>0.20399999999999999</v>
      </c>
      <c r="K302" s="94">
        <f>[1]ACUMULADO_Vsecano!C3606</f>
        <v>0.18687999999999996</v>
      </c>
      <c r="L302" s="94">
        <f>[1]ACUMULADO_Vsecano!C3972</f>
        <v>0.212561</v>
      </c>
      <c r="M302" s="94">
        <f>[1]ACUMULADO_Vsecano!C4337</f>
        <v>0.25295499999999999</v>
      </c>
      <c r="N302" s="94">
        <f>[1]ACUMULADO_Vsecano!C4702</f>
        <v>0.21560699999999999</v>
      </c>
      <c r="O302" s="94">
        <f>[1]ACUMULADO_Vsecano!C5067</f>
        <v>0.29665330769230769</v>
      </c>
      <c r="P302" s="52">
        <f>[1]ACUMULADO_Vsecano!C5433</f>
        <v>0.217722</v>
      </c>
      <c r="Q302" s="52"/>
    </row>
    <row r="303" spans="1:36">
      <c r="A303" s="93">
        <v>35636</v>
      </c>
      <c r="B303" s="99">
        <f>[1]ACUMULADO_Vsecano!E320</f>
        <v>0.2261132368421046</v>
      </c>
      <c r="C303" s="99">
        <f>[1]ACUMULADO_Vsecano!E685</f>
        <v>0.18053351199999934</v>
      </c>
      <c r="D303" s="99">
        <f>[1]ACUMULADO_Vsecano!E1051</f>
        <v>0.2519547232558117</v>
      </c>
      <c r="E303" s="94">
        <f>[1]ACUMULADO_Vsecano!E1416</f>
        <v>0.20844015000000127</v>
      </c>
      <c r="F303" s="94">
        <f>[1]ACUMULADO_Vsecano!E1781</f>
        <v>0.1920100894736847</v>
      </c>
      <c r="G303" s="94">
        <f>[1]ACUMULADO_Vsecano!E2146</f>
        <v>0.23352173913043464</v>
      </c>
      <c r="H303" s="94">
        <f>[1]ACUMULADO_Vsecano!E2512</f>
        <v>0.24408571428571424</v>
      </c>
      <c r="I303" s="94">
        <f>[1]ACUMULADO_Vsecano!E2877</f>
        <v>0.18826666666666667</v>
      </c>
      <c r="J303" s="94">
        <f>[1]ACUMULADO_Vsecano!E3242</f>
        <v>0.20307142857142857</v>
      </c>
      <c r="K303" s="94">
        <f>[1]ACUMULADO_Vsecano!C3607</f>
        <v>0.18636666666666662</v>
      </c>
      <c r="L303" s="94">
        <f>[1]ACUMULADO_Vsecano!C3973</f>
        <v>0.19498799999999999</v>
      </c>
      <c r="M303" s="94">
        <f>[1]ACUMULADO_Vsecano!C4338</f>
        <v>0.24579516666666665</v>
      </c>
      <c r="N303" s="94">
        <f>[1]ACUMULADO_Vsecano!C4703</f>
        <v>0.22384199999999999</v>
      </c>
      <c r="O303" s="94">
        <f>[1]ACUMULADO_Vsecano!C5068</f>
        <v>0.29194507692307692</v>
      </c>
      <c r="P303" s="52">
        <f>[1]ACUMULADO_Vsecano!C5434</f>
        <v>0.22815299999999999</v>
      </c>
      <c r="Q303" s="52"/>
    </row>
    <row r="304" spans="1:36">
      <c r="A304" s="93">
        <v>35637</v>
      </c>
      <c r="B304" s="99">
        <f>[1]ACUMULADO_Vsecano!E321</f>
        <v>0.22576988157894684</v>
      </c>
      <c r="C304" s="99">
        <f>[1]ACUMULADO_Vsecano!E686</f>
        <v>0.18101327999999928</v>
      </c>
      <c r="D304" s="99">
        <f>[1]ACUMULADO_Vsecano!E1052</f>
        <v>0.25079671860464869</v>
      </c>
      <c r="E304" s="94">
        <f>[1]ACUMULADO_Vsecano!E1417</f>
        <v>0.20788950666666794</v>
      </c>
      <c r="F304" s="94">
        <f>[1]ACUMULADO_Vsecano!E1782</f>
        <v>0.19297651052631637</v>
      </c>
      <c r="G304" s="94">
        <f>[1]ACUMULADO_Vsecano!E2147</f>
        <v>0.23337826086956506</v>
      </c>
      <c r="H304" s="94">
        <f>[1]ACUMULADO_Vsecano!E2513</f>
        <v>0.24074285714285709</v>
      </c>
      <c r="I304" s="94">
        <f>[1]ACUMULADO_Vsecano!E2878</f>
        <v>0.18792777777777778</v>
      </c>
      <c r="J304" s="94">
        <f>[1]ACUMULADO_Vsecano!E3243</f>
        <v>0.20214285714285715</v>
      </c>
      <c r="K304" s="94">
        <f>[1]ACUMULADO_Vsecano!C3608</f>
        <v>0.18585333333333329</v>
      </c>
      <c r="L304" s="94">
        <f>[1]ACUMULADO_Vsecano!C3974</f>
        <v>0.17741499999999999</v>
      </c>
      <c r="M304" s="94">
        <f>[1]ACUMULADO_Vsecano!C4339</f>
        <v>0.23863533333333331</v>
      </c>
      <c r="N304" s="94">
        <f>[1]ACUMULADO_Vsecano!C4704</f>
        <v>0.23207699999999998</v>
      </c>
      <c r="O304" s="94">
        <f>[1]ACUMULADO_Vsecano!C5069</f>
        <v>0.28723684615384615</v>
      </c>
      <c r="P304" s="52">
        <f>[1]ACUMULADO_Vsecano!C5435</f>
        <v>0.206784</v>
      </c>
      <c r="Q304" s="52"/>
    </row>
    <row r="305" spans="1:36">
      <c r="A305" s="93">
        <v>35638</v>
      </c>
      <c r="B305" s="99">
        <f>[1]ACUMULADO_Vsecano!E322</f>
        <v>0.22542652631578886</v>
      </c>
      <c r="C305" s="99">
        <f>[1]ACUMULADO_Vsecano!E687</f>
        <v>0.18149304799999921</v>
      </c>
      <c r="D305" s="99">
        <f>[1]ACUMULADO_Vsecano!E1053</f>
        <v>0.24963871395348591</v>
      </c>
      <c r="E305" s="94">
        <f>[1]ACUMULADO_Vsecano!E1418</f>
        <v>0.20733886333333484</v>
      </c>
      <c r="F305" s="94">
        <f>[1]ACUMULADO_Vsecano!E1783</f>
        <v>0.19394293157894804</v>
      </c>
      <c r="G305" s="94">
        <f>[1]ACUMULADO_Vsecano!E2148</f>
        <v>0.23323478260869548</v>
      </c>
      <c r="H305" s="94">
        <f>[1]ACUMULADO_Vsecano!E2514</f>
        <v>0.2374</v>
      </c>
      <c r="I305" s="94">
        <f>[1]ACUMULADO_Vsecano!E2879</f>
        <v>0.18758888888888889</v>
      </c>
      <c r="J305" s="94">
        <f>[1]ACUMULADO_Vsecano!E3244</f>
        <v>0.20121428571428573</v>
      </c>
      <c r="K305" s="94">
        <f>[1]ACUMULADO_Vsecano!C3609</f>
        <v>0.18533999999999995</v>
      </c>
      <c r="L305" s="94">
        <f>[1]ACUMULADO_Vsecano!C3975</f>
        <v>0.15984199999999998</v>
      </c>
      <c r="M305" s="94">
        <f>[1]ACUMULADO_Vsecano!C4340</f>
        <v>0.23147549999999997</v>
      </c>
      <c r="N305" s="94">
        <f>[1]ACUMULADO_Vsecano!C4705</f>
        <v>0.240312</v>
      </c>
      <c r="O305" s="94">
        <f>[1]ACUMULADO_Vsecano!C5070</f>
        <v>0.28252861538461538</v>
      </c>
      <c r="P305" s="52">
        <f>[1]ACUMULADO_Vsecano!C5436</f>
        <v>0.22558800000000001</v>
      </c>
      <c r="Q305" s="52"/>
    </row>
    <row r="306" spans="1:36">
      <c r="A306" s="93">
        <v>35639</v>
      </c>
      <c r="B306" s="99">
        <f>[1]ACUMULADO_Vsecano!E323</f>
        <v>0.22508317105263087</v>
      </c>
      <c r="C306" s="99">
        <f>[1]ACUMULADO_Vsecano!E688</f>
        <v>0.18197281599999915</v>
      </c>
      <c r="D306" s="99">
        <f>[1]ACUMULADO_Vsecano!E1054</f>
        <v>0.24848070930232291</v>
      </c>
      <c r="E306" s="94">
        <f>[1]ACUMULADO_Vsecano!E1419</f>
        <v>0.20678822000000152</v>
      </c>
      <c r="F306" s="94">
        <f>[1]ACUMULADO_Vsecano!E1784</f>
        <v>0.19490935263157971</v>
      </c>
      <c r="G306" s="94">
        <f>[1]ACUMULADO_Vsecano!E2149</f>
        <v>0.23309130434782591</v>
      </c>
      <c r="H306" s="94">
        <f>[1]ACUMULADO_Vsecano!E2515</f>
        <v>0.23835000000000001</v>
      </c>
      <c r="I306" s="94">
        <f>[1]ACUMULADO_Vsecano!E2880</f>
        <v>0.18725</v>
      </c>
      <c r="J306" s="94">
        <f>[1]ACUMULADO_Vsecano!E3245</f>
        <v>0.20028571428571432</v>
      </c>
      <c r="K306" s="94">
        <f>[1]ACUMULADO_Vsecano!C3610</f>
        <v>0.18482666666666661</v>
      </c>
      <c r="L306" s="94">
        <f>[1]ACUMULADO_Vsecano!C3976</f>
        <v>0.14226899999999998</v>
      </c>
      <c r="M306" s="94">
        <f>[1]ACUMULADO_Vsecano!C4341</f>
        <v>0.22431566666666664</v>
      </c>
      <c r="N306" s="94">
        <f>[1]ACUMULADO_Vsecano!C4706</f>
        <v>0.21277499999999999</v>
      </c>
      <c r="O306" s="94">
        <f>[1]ACUMULADO_Vsecano!C5071</f>
        <v>0.27782038461538461</v>
      </c>
      <c r="P306" s="52">
        <f>[1]ACUMULADO_Vsecano!C5437</f>
        <v>0.22360400000000002</v>
      </c>
      <c r="Q306" s="52"/>
    </row>
    <row r="307" spans="1:36">
      <c r="A307" s="93">
        <v>35640</v>
      </c>
      <c r="B307" s="99">
        <f>[1]ACUMULADO_Vsecano!E324</f>
        <v>0.22473981578947289</v>
      </c>
      <c r="C307" s="99">
        <f>[1]ACUMULADO_Vsecano!E689</f>
        <v>0.18245258399999909</v>
      </c>
      <c r="D307" s="99">
        <f>[1]ACUMULADO_Vsecano!E1055</f>
        <v>0.24732270465116013</v>
      </c>
      <c r="E307" s="94">
        <f>[1]ACUMULADO_Vsecano!E1420</f>
        <v>0.2062375766666682</v>
      </c>
      <c r="F307" s="94">
        <f>[1]ACUMULADO_Vsecano!E1785</f>
        <v>0.19587577368421116</v>
      </c>
      <c r="G307" s="94">
        <f>[1]ACUMULADO_Vsecano!E2150</f>
        <v>0.23294782608695633</v>
      </c>
      <c r="H307" s="94">
        <f>[1]ACUMULADO_Vsecano!E2516</f>
        <v>0.23930000000000001</v>
      </c>
      <c r="I307" s="94">
        <f>[1]ACUMULADO_Vsecano!E2881</f>
        <v>0.18691111111111111</v>
      </c>
      <c r="J307" s="94">
        <f>[1]ACUMULADO_Vsecano!E3246</f>
        <v>0.1993571428571429</v>
      </c>
      <c r="K307" s="94">
        <f>[1]ACUMULADO_Vsecano!C3611</f>
        <v>0.18431333333333327</v>
      </c>
      <c r="L307" s="94">
        <f>[1]ACUMULADO_Vsecano!C3977</f>
        <v>0.12469599999999997</v>
      </c>
      <c r="M307" s="94">
        <f>[1]ACUMULADO_Vsecano!C4342</f>
        <v>0.2171558333333333</v>
      </c>
      <c r="N307" s="94">
        <f>[1]ACUMULADO_Vsecano!C4707</f>
        <v>0.22819424999999999</v>
      </c>
      <c r="O307" s="94">
        <f>[1]ACUMULADO_Vsecano!C5072</f>
        <v>0.27311215384615384</v>
      </c>
      <c r="P307" s="52">
        <f>[1]ACUMULADO_Vsecano!C5438</f>
        <v>0.22162000000000001</v>
      </c>
      <c r="Q307" s="52"/>
    </row>
    <row r="308" spans="1:36">
      <c r="A308" s="93">
        <v>35641</v>
      </c>
      <c r="B308" s="99">
        <f>[1]ACUMULADO_Vsecano!E325</f>
        <v>0.2243964605263149</v>
      </c>
      <c r="C308" s="99">
        <f>[1]ACUMULADO_Vsecano!E690</f>
        <v>0.1829323519999988</v>
      </c>
      <c r="D308" s="99">
        <f>[1]ACUMULADO_Vsecano!E1056</f>
        <v>0.24616470000000001</v>
      </c>
      <c r="E308" s="94">
        <f>[1]ACUMULADO_Vsecano!E1421</f>
        <v>0.2056869333333351</v>
      </c>
      <c r="F308" s="94">
        <f>[1]ACUMULADO_Vsecano!E1786</f>
        <v>0.19684219473684283</v>
      </c>
      <c r="G308" s="94">
        <f>[1]ACUMULADO_Vsecano!E2151</f>
        <v>0.23280434782608675</v>
      </c>
      <c r="H308" s="94">
        <f>[1]ACUMULADO_Vsecano!E2517</f>
        <v>0.24025000000000002</v>
      </c>
      <c r="I308" s="94">
        <f>[1]ACUMULADO_Vsecano!E2882</f>
        <v>0.18657222222222222</v>
      </c>
      <c r="J308" s="94">
        <f>[1]ACUMULADO_Vsecano!E3247</f>
        <v>0.19842857142857148</v>
      </c>
      <c r="K308" s="94">
        <f>[1]ACUMULADO_Vsecano!C3612</f>
        <v>0.18380000000000002</v>
      </c>
      <c r="L308" s="94">
        <f>[1]ACUMULADO_Vsecano!C3978</f>
        <v>0.24770700000000001</v>
      </c>
      <c r="M308" s="94">
        <f>[1]ACUMULADO_Vsecano!C4343</f>
        <v>0.20999599999999999</v>
      </c>
      <c r="N308" s="94">
        <f>[1]ACUMULADO_Vsecano!C4708</f>
        <v>0.24361349999999998</v>
      </c>
      <c r="O308" s="94">
        <f>[1]ACUMULADO_Vsecano!C5073</f>
        <v>0.26840392307692307</v>
      </c>
      <c r="P308" s="52">
        <f>[1]ACUMULADO_Vsecano!C5439</f>
        <v>0.21441199999999999</v>
      </c>
      <c r="Q308" s="52"/>
    </row>
    <row r="309" spans="1:36" s="52" customFormat="1">
      <c r="A309" s="101">
        <v>35642</v>
      </c>
      <c r="B309" s="102">
        <f>[1]ACUMULADO_Vsecano!E326</f>
        <v>0.22405310526315692</v>
      </c>
      <c r="C309" s="102">
        <f>[1]ACUMULADO_Vsecano!E691</f>
        <v>0.18341211999999874</v>
      </c>
      <c r="D309" s="102">
        <f>[1]ACUMULADO_Vsecano!E1057</f>
        <v>0.24324106000000012</v>
      </c>
      <c r="E309" s="52">
        <f>[1]ACUMULADO_Vsecano!E1422</f>
        <v>0.20513629000000178</v>
      </c>
      <c r="F309" s="52">
        <f>[1]ACUMULADO_Vsecano!E1787</f>
        <v>0.19780861578947451</v>
      </c>
      <c r="G309" s="52">
        <f>[1]ACUMULADO_Vsecano!E2152</f>
        <v>0.23266086956521717</v>
      </c>
      <c r="H309" s="52">
        <f>[1]ACUMULADO_Vsecano!E2518</f>
        <v>0.24120000000000003</v>
      </c>
      <c r="I309" s="52">
        <f>[1]ACUMULADO_Vsecano!E2883</f>
        <v>0.18623333333333333</v>
      </c>
      <c r="J309" s="52">
        <f>[1]ACUMULADO_Vsecano!E3248</f>
        <v>0.19750000000000001</v>
      </c>
      <c r="K309" s="52">
        <f>[1]ACUMULADO_Vsecano!C3613</f>
        <v>0.17725000000000002</v>
      </c>
      <c r="L309" s="52">
        <f>[1]ACUMULADO_Vsecano!C3979</f>
        <v>0.228494</v>
      </c>
      <c r="M309" s="52">
        <f>[1]ACUMULADO_Vsecano!C4344</f>
        <v>0.21133783333333334</v>
      </c>
      <c r="N309" s="52">
        <f>[1]ACUMULADO_Vsecano!C4709</f>
        <v>0.25903274999999998</v>
      </c>
      <c r="O309" s="52">
        <f>[1]ACUMULADO_Vsecano!C5074</f>
        <v>0.2636956923076923</v>
      </c>
      <c r="P309" s="52">
        <f>[1]ACUMULADO_Vsecano!C5440</f>
        <v>0.207204</v>
      </c>
      <c r="Z309" s="103"/>
      <c r="AJ309" s="53"/>
    </row>
    <row r="310" spans="1:36">
      <c r="A310" s="93">
        <v>35643</v>
      </c>
      <c r="B310" s="99">
        <f>[1]ACUMULADO_Vsecano!E327</f>
        <v>0.22370974999999915</v>
      </c>
      <c r="C310" s="99">
        <f>[1]ACUMULADO_Vsecano!E692</f>
        <v>0.18389188799999867</v>
      </c>
      <c r="D310" s="99">
        <f>[1]ACUMULADO_Vsecano!E1058</f>
        <v>0.24031742</v>
      </c>
      <c r="E310" s="94">
        <f>[1]ACUMULADO_Vsecano!E1423</f>
        <v>0.20458564666666845</v>
      </c>
      <c r="F310" s="94">
        <f>[1]ACUMULADO_Vsecano!E1788</f>
        <v>0.19877503684210618</v>
      </c>
      <c r="G310" s="94">
        <f>[1]ACUMULADO_Vsecano!E2153</f>
        <v>0.23251739130434759</v>
      </c>
      <c r="H310" s="94">
        <f>[1]ACUMULADO_Vsecano!E2519</f>
        <v>0.24215000000000003</v>
      </c>
      <c r="I310" s="94">
        <f>[1]ACUMULADO_Vsecano!E2884</f>
        <v>0.18589444444444445</v>
      </c>
      <c r="J310" s="94">
        <f>[1]ACUMULADO_Vsecano!E3249</f>
        <v>0.19812727272727274</v>
      </c>
      <c r="K310" s="94">
        <f>[1]ACUMULADO_Vsecano!C3614</f>
        <v>0.17070000000000002</v>
      </c>
      <c r="L310" s="94">
        <f>[1]ACUMULADO_Vsecano!C3980</f>
        <v>0.228494</v>
      </c>
      <c r="M310" s="94">
        <f>[1]ACUMULADO_Vsecano!C4345</f>
        <v>0.21267966666666666</v>
      </c>
      <c r="N310" s="94">
        <f>[1]ACUMULADO_Vsecano!C4710</f>
        <v>0.27445199999999997</v>
      </c>
      <c r="O310" s="94">
        <f>[1]ACUMULADO_Vsecano!C5075</f>
        <v>0.25898746153846153</v>
      </c>
      <c r="P310" s="52">
        <f>[1]ACUMULADO_Vsecano!C5441</f>
        <v>0.21356366666666668</v>
      </c>
      <c r="Q310" s="52"/>
    </row>
    <row r="311" spans="1:36">
      <c r="A311" s="93">
        <v>35644</v>
      </c>
      <c r="B311" s="99">
        <f>[1]ACUMULADO_Vsecano!E328</f>
        <v>0.22336639473684117</v>
      </c>
      <c r="C311" s="99">
        <f>[1]ACUMULADO_Vsecano!E693</f>
        <v>0.18437165599999861</v>
      </c>
      <c r="D311" s="99">
        <f>[1]ACUMULADO_Vsecano!E1059</f>
        <v>0.23739378000000011</v>
      </c>
      <c r="E311" s="94">
        <f>[1]ACUMULADO_Vsecano!E1424</f>
        <v>0.20403500333333513</v>
      </c>
      <c r="F311" s="94">
        <f>[1]ACUMULADO_Vsecano!E1789</f>
        <v>0.19974145789473785</v>
      </c>
      <c r="G311" s="94">
        <f>[1]ACUMULADO_Vsecano!E2154</f>
        <v>0.23237391304347801</v>
      </c>
      <c r="H311" s="94">
        <f>[1]ACUMULADO_Vsecano!E2520</f>
        <v>0.24310000000000004</v>
      </c>
      <c r="I311" s="94">
        <f>[1]ACUMULADO_Vsecano!E2885</f>
        <v>0.18555555555555556</v>
      </c>
      <c r="J311" s="94">
        <f>[1]ACUMULADO_Vsecano!E3250</f>
        <v>0.19875454545454546</v>
      </c>
      <c r="K311" s="94">
        <f>[1]ACUMULADO_Vsecano!C3615</f>
        <v>0.17068181818181818</v>
      </c>
      <c r="L311" s="94">
        <f>[1]ACUMULADO_Vsecano!C3981</f>
        <v>0.23020283333333333</v>
      </c>
      <c r="M311" s="94">
        <f>[1]ACUMULADO_Vsecano!C4346</f>
        <v>0.21402149999999998</v>
      </c>
      <c r="N311" s="94">
        <f>[1]ACUMULADO_Vsecano!C4711</f>
        <v>0.23011100000000001</v>
      </c>
      <c r="O311" s="94">
        <f>[1]ACUMULADO_Vsecano!C5076</f>
        <v>0.25427923076923076</v>
      </c>
      <c r="P311" s="52">
        <f>[1]ACUMULADO_Vsecano!C5442</f>
        <v>0.21992333333333336</v>
      </c>
      <c r="Q311" s="52"/>
    </row>
    <row r="312" spans="1:36">
      <c r="A312" s="93">
        <v>35645</v>
      </c>
      <c r="B312" s="99">
        <f>[1]ACUMULADO_Vsecano!E329</f>
        <v>0.22302303947368318</v>
      </c>
      <c r="C312" s="99">
        <f>[1]ACUMULADO_Vsecano!E694</f>
        <v>0.18485142399999854</v>
      </c>
      <c r="D312" s="99">
        <f>[1]ACUMULADO_Vsecano!E1060</f>
        <v>0.23447014000000022</v>
      </c>
      <c r="E312" s="94">
        <f>[1]ACUMULADO_Vsecano!E1425</f>
        <v>0.20348436000000203</v>
      </c>
      <c r="F312" s="94">
        <f>[1]ACUMULADO_Vsecano!E1790</f>
        <v>0.2007078789473693</v>
      </c>
      <c r="G312" s="94">
        <f>[1]ACUMULADO_Vsecano!E2155</f>
        <v>0.23223043478260844</v>
      </c>
      <c r="H312" s="94">
        <f>[1]ACUMULADO_Vsecano!E2521</f>
        <v>0.24405000000000004</v>
      </c>
      <c r="I312" s="94">
        <f>[1]ACUMULADO_Vsecano!E2886</f>
        <v>0.18521666666666667</v>
      </c>
      <c r="J312" s="94">
        <f>[1]ACUMULADO_Vsecano!E3251</f>
        <v>0.19938181818181819</v>
      </c>
      <c r="K312" s="94">
        <f>[1]ACUMULADO_Vsecano!C3616</f>
        <v>0.17066363636363635</v>
      </c>
      <c r="L312" s="94">
        <f>[1]ACUMULADO_Vsecano!C3982</f>
        <v>0.23191166666666665</v>
      </c>
      <c r="M312" s="94">
        <f>[1]ACUMULADO_Vsecano!C4347</f>
        <v>0.21804699999999999</v>
      </c>
      <c r="N312" s="94">
        <f>[1]ACUMULADO_Vsecano!C4712</f>
        <v>0.29151300000000002</v>
      </c>
      <c r="O312" s="94">
        <f>[1]ACUMULADO_Vsecano!C5077</f>
        <v>0.24957099999999999</v>
      </c>
      <c r="P312" s="52">
        <f>[1]ACUMULADO_Vsecano!C5443</f>
        <v>0.22628300000000001</v>
      </c>
      <c r="Q312" s="52"/>
    </row>
    <row r="313" spans="1:36">
      <c r="A313" s="93">
        <v>35646</v>
      </c>
      <c r="B313" s="99">
        <f>[1]ACUMULADO_Vsecano!E330</f>
        <v>0.2226796842105252</v>
      </c>
      <c r="C313" s="99">
        <f>[1]ACUMULADO_Vsecano!E695</f>
        <v>0.18533119199999848</v>
      </c>
      <c r="D313" s="99">
        <f>[1]ACUMULADO_Vsecano!E1061</f>
        <v>0.2315465000000001</v>
      </c>
      <c r="E313" s="94">
        <f>[1]ACUMULADO_Vsecano!E1426</f>
        <v>0.20293371666666871</v>
      </c>
      <c r="F313" s="94">
        <f>[1]ACUMULADO_Vsecano!E1791</f>
        <v>0.20167429999999986</v>
      </c>
      <c r="G313" s="94">
        <f>[1]ACUMULADO_Vsecano!E2156</f>
        <v>0.23208695652173886</v>
      </c>
      <c r="H313" s="94">
        <f>[1]ACUMULADO_Vsecano!E2522</f>
        <v>0.24500000000000005</v>
      </c>
      <c r="I313" s="94">
        <f>[1]ACUMULADO_Vsecano!E2887</f>
        <v>0.18487777777777778</v>
      </c>
      <c r="J313" s="94">
        <f>[1]ACUMULADO_Vsecano!E3252</f>
        <v>0.20000909090909091</v>
      </c>
      <c r="K313" s="94">
        <f>[1]ACUMULADO_Vsecano!C3617</f>
        <v>0.17064545454545452</v>
      </c>
      <c r="L313" s="94">
        <f>[1]ACUMULADO_Vsecano!C3983</f>
        <v>0.23362049999999998</v>
      </c>
      <c r="M313" s="94">
        <f>[1]ACUMULADO_Vsecano!C4348</f>
        <v>0.21712866666666666</v>
      </c>
      <c r="N313" s="94">
        <f>[1]ACUMULADO_Vsecano!C4713</f>
        <v>0.229823</v>
      </c>
      <c r="O313" s="94">
        <f>[1]ACUMULADO_Vsecano!C5078</f>
        <v>0.26508033333333331</v>
      </c>
      <c r="P313" s="52">
        <f>[1]ACUMULADO_Vsecano!C5444</f>
        <v>0.219801</v>
      </c>
      <c r="Q313" s="52"/>
    </row>
    <row r="314" spans="1:36">
      <c r="A314" s="93">
        <v>35647</v>
      </c>
      <c r="B314" s="99">
        <f>[1]ACUMULADO_Vsecano!E331</f>
        <v>0.22233632894736721</v>
      </c>
      <c r="C314" s="99">
        <f>[1]ACUMULADO_Vsecano!E696</f>
        <v>0.18581095999999842</v>
      </c>
      <c r="D314" s="99">
        <f>[1]ACUMULADO_Vsecano!E1062</f>
        <v>0.22862286000000021</v>
      </c>
      <c r="E314" s="94">
        <f>[1]ACUMULADO_Vsecano!E1427</f>
        <v>0.20238307333333538</v>
      </c>
      <c r="F314" s="94">
        <f>[1]ACUMULADO_Vsecano!E1792</f>
        <v>0.2014756909090909</v>
      </c>
      <c r="G314" s="94">
        <f>[1]ACUMULADO_Vsecano!E2157</f>
        <v>0.23194347826086928</v>
      </c>
      <c r="H314" s="94">
        <f>[1]ACUMULADO_Vsecano!E2523</f>
        <v>0.24595000000000006</v>
      </c>
      <c r="I314" s="94">
        <f>[1]ACUMULADO_Vsecano!E2888</f>
        <v>0.18453888888888889</v>
      </c>
      <c r="J314" s="94">
        <f>[1]ACUMULADO_Vsecano!E3253</f>
        <v>0.20063636363636364</v>
      </c>
      <c r="K314" s="94">
        <f>[1]ACUMULADO_Vsecano!C3618</f>
        <v>0.17062727272727268</v>
      </c>
      <c r="L314" s="94">
        <f>[1]ACUMULADO_Vsecano!C3984</f>
        <v>0.23532933333333331</v>
      </c>
      <c r="M314" s="94">
        <f>[1]ACUMULADO_Vsecano!C4349</f>
        <v>0.21621033333333334</v>
      </c>
      <c r="N314" s="94">
        <f>[1]ACUMULADO_Vsecano!C4714</f>
        <v>0.26224900000000001</v>
      </c>
      <c r="O314" s="94">
        <f>[1]ACUMULADO_Vsecano!C5079</f>
        <v>0.28058966666666663</v>
      </c>
      <c r="P314" s="52">
        <f>[1]ACUMULADO_Vsecano!C5445</f>
        <v>0.22055</v>
      </c>
      <c r="Q314" s="52"/>
    </row>
    <row r="315" spans="1:36">
      <c r="A315" s="93">
        <v>35648</v>
      </c>
      <c r="B315" s="99">
        <f>[1]ACUMULADO_Vsecano!E332</f>
        <v>0.22199297368420945</v>
      </c>
      <c r="C315" s="99">
        <f>[1]ACUMULADO_Vsecano!E697</f>
        <v>0.18629072799999835</v>
      </c>
      <c r="D315" s="99">
        <f>[1]ACUMULADO_Vsecano!E1063</f>
        <v>0.22569922000000009</v>
      </c>
      <c r="E315" s="94">
        <f>[1]ACUMULADO_Vsecano!E1428</f>
        <v>0.20183243000000228</v>
      </c>
      <c r="F315" s="94">
        <f>[1]ACUMULADO_Vsecano!E1793</f>
        <v>0.20127708181818194</v>
      </c>
      <c r="G315" s="94">
        <f>[1]ACUMULADO_Vsecano!E2158</f>
        <v>0.23180000000000001</v>
      </c>
      <c r="H315" s="94">
        <f>[1]ACUMULADO_Vsecano!E2524</f>
        <v>0.24690000000000001</v>
      </c>
      <c r="I315" s="94">
        <f>[1]ACUMULADO_Vsecano!E2889</f>
        <v>0.1842</v>
      </c>
      <c r="J315" s="94">
        <f>[1]ACUMULADO_Vsecano!E3254</f>
        <v>0.20126363636363637</v>
      </c>
      <c r="K315" s="94">
        <f>[1]ACUMULADO_Vsecano!C3619</f>
        <v>0.17060909090909085</v>
      </c>
      <c r="L315" s="94">
        <f>[1]ACUMULADO_Vsecano!C3985</f>
        <v>0.23703816666666663</v>
      </c>
      <c r="M315" s="94">
        <f>[1]ACUMULADO_Vsecano!C4350</f>
        <v>0.21529200000000001</v>
      </c>
      <c r="N315" s="94">
        <f>[1]ACUMULADO_Vsecano!C4715</f>
        <v>0.23965800000000001</v>
      </c>
      <c r="O315" s="94">
        <f>[1]ACUMULADO_Vsecano!C5080</f>
        <v>0.296099</v>
      </c>
      <c r="P315" s="52">
        <f>[1]ACUMULADO_Vsecano!C5446</f>
        <v>0.25070199999999998</v>
      </c>
      <c r="Q315" s="52"/>
    </row>
    <row r="316" spans="1:36">
      <c r="A316" s="93">
        <v>35649</v>
      </c>
      <c r="B316" s="99">
        <f>[1]ACUMULADO_Vsecano!E333</f>
        <v>0.22164961842105146</v>
      </c>
      <c r="C316" s="99">
        <f>[1]ACUMULADO_Vsecano!E698</f>
        <v>0.18677049599999829</v>
      </c>
      <c r="D316" s="99">
        <f>[1]ACUMULADO_Vsecano!E1064</f>
        <v>0.2227755800000002</v>
      </c>
      <c r="E316" s="94">
        <f>[1]ACUMULADO_Vsecano!E1429</f>
        <v>0.20128178666666896</v>
      </c>
      <c r="F316" s="94">
        <f>[1]ACUMULADO_Vsecano!E1794</f>
        <v>0.20107847272727275</v>
      </c>
      <c r="G316" s="94">
        <f>[1]ACUMULADO_Vsecano!E2159</f>
        <v>0.22912857142857143</v>
      </c>
      <c r="H316" s="94">
        <f>[1]ACUMULADO_Vsecano!E2525</f>
        <v>0.24793999999999999</v>
      </c>
      <c r="I316" s="94">
        <f>[1]ACUMULADO_Vsecano!E2890</f>
        <v>0.18468571428571429</v>
      </c>
      <c r="J316" s="94">
        <f>[1]ACUMULADO_Vsecano!E3255</f>
        <v>0.20189090909090909</v>
      </c>
      <c r="K316" s="94">
        <f>[1]ACUMULADO_Vsecano!C3620</f>
        <v>0.17059090909090902</v>
      </c>
      <c r="L316" s="94">
        <f>[1]ACUMULADO_Vsecano!C3986</f>
        <v>0.23874699999999996</v>
      </c>
      <c r="M316" s="94">
        <f>[1]ACUMULADO_Vsecano!C4351</f>
        <v>0.21670983333333335</v>
      </c>
      <c r="N316" s="94">
        <f>[1]ACUMULADO_Vsecano!C4716</f>
        <v>0.235373</v>
      </c>
      <c r="O316" s="94">
        <f>[1]ACUMULADO_Vsecano!C5081</f>
        <v>0.28217100000000001</v>
      </c>
      <c r="P316" s="52">
        <f>[1]ACUMULADO_Vsecano!C5447</f>
        <v>0.21027000000000001</v>
      </c>
      <c r="Q316" s="52"/>
    </row>
    <row r="317" spans="1:36">
      <c r="A317" s="93">
        <v>35650</v>
      </c>
      <c r="B317" s="99">
        <f>[1]ACUMULADO_Vsecano!E334</f>
        <v>0.22130626315789348</v>
      </c>
      <c r="C317" s="99">
        <f>[1]ACUMULADO_Vsecano!E699</f>
        <v>0.18725026399999822</v>
      </c>
      <c r="D317" s="99">
        <f>[1]ACUMULADO_Vsecano!E1065</f>
        <v>0.2198519400000003</v>
      </c>
      <c r="E317" s="94">
        <f>[1]ACUMULADO_Vsecano!E1430</f>
        <v>0.20073114333333564</v>
      </c>
      <c r="F317" s="94">
        <f>[1]ACUMULADO_Vsecano!E1795</f>
        <v>0.20087986363636379</v>
      </c>
      <c r="G317" s="94">
        <f>[1]ACUMULADO_Vsecano!E2160</f>
        <v>0.22645714285714286</v>
      </c>
      <c r="H317" s="94">
        <f>[1]ACUMULADO_Vsecano!E2526</f>
        <v>0.24897999999999998</v>
      </c>
      <c r="I317" s="94">
        <f>[1]ACUMULADO_Vsecano!E2891</f>
        <v>0.18517142857142857</v>
      </c>
      <c r="J317" s="94">
        <f>[1]ACUMULADO_Vsecano!E3256</f>
        <v>0.20251818181818182</v>
      </c>
      <c r="K317" s="94">
        <f>[1]ACUMULADO_Vsecano!C3621</f>
        <v>0.17057272727272718</v>
      </c>
      <c r="L317" s="94">
        <f>[1]ACUMULADO_Vsecano!C3987</f>
        <v>0.24045583333333329</v>
      </c>
      <c r="M317" s="94">
        <f>[1]ACUMULADO_Vsecano!C4352</f>
        <v>0.21812766666666669</v>
      </c>
      <c r="N317" s="94">
        <f>[1]ACUMULADO_Vsecano!C4717</f>
        <v>0.22236600000000001</v>
      </c>
      <c r="O317" s="94">
        <f>[1]ACUMULADO_Vsecano!C5082</f>
        <v>0.26824300000000001</v>
      </c>
      <c r="P317" s="52">
        <f>[1]ACUMULADO_Vsecano!C5448</f>
        <v>0.20757550000000002</v>
      </c>
      <c r="Q317" s="52"/>
    </row>
    <row r="318" spans="1:36">
      <c r="A318" s="93">
        <v>35651</v>
      </c>
      <c r="B318" s="99">
        <f>[1]ACUMULADO_Vsecano!E335</f>
        <v>0.22096290789473549</v>
      </c>
      <c r="C318" s="99">
        <f>[1]ACUMULADO_Vsecano!E700</f>
        <v>0.18773003199999816</v>
      </c>
      <c r="D318" s="99">
        <f>[1]ACUMULADO_Vsecano!E1066</f>
        <v>0.21692830000000018</v>
      </c>
      <c r="E318" s="94">
        <f>[1]ACUMULADO_Vsecano!E1431</f>
        <v>0.20018049999999987</v>
      </c>
      <c r="F318" s="94">
        <f>[1]ACUMULADO_Vsecano!E1796</f>
        <v>0.20068125454545482</v>
      </c>
      <c r="G318" s="94">
        <f>[1]ACUMULADO_Vsecano!E2161</f>
        <v>0.22378571428571428</v>
      </c>
      <c r="H318" s="94">
        <f>[1]ACUMULADO_Vsecano!E2527</f>
        <v>0.25001999999999996</v>
      </c>
      <c r="I318" s="94">
        <f>[1]ACUMULADO_Vsecano!E2892</f>
        <v>0.18565714285714285</v>
      </c>
      <c r="J318" s="94">
        <f>[1]ACUMULADO_Vsecano!E3257</f>
        <v>0.20314545454545455</v>
      </c>
      <c r="K318" s="94">
        <f>[1]ACUMULADO_Vsecano!C3622</f>
        <v>0.17055454545454535</v>
      </c>
      <c r="L318" s="94">
        <f>[1]ACUMULADO_Vsecano!C3988</f>
        <v>0.24216466666666661</v>
      </c>
      <c r="M318" s="94">
        <f>[1]ACUMULADO_Vsecano!C4353</f>
        <v>0.21954550000000003</v>
      </c>
      <c r="N318" s="94">
        <f>[1]ACUMULADO_Vsecano!C4718</f>
        <v>0.20935899999999999</v>
      </c>
      <c r="O318" s="94">
        <f>[1]ACUMULADO_Vsecano!C5083</f>
        <v>0.25773200000000002</v>
      </c>
      <c r="P318" s="52">
        <f>[1]ACUMULADO_Vsecano!C5449</f>
        <v>0.20488100000000001</v>
      </c>
      <c r="Q318" s="52"/>
    </row>
    <row r="319" spans="1:36">
      <c r="A319" s="93">
        <v>35652</v>
      </c>
      <c r="B319" s="99">
        <f>[1]ACUMULADO_Vsecano!E336</f>
        <v>0.22061955263157751</v>
      </c>
      <c r="C319" s="99">
        <f>[1]ACUMULADO_Vsecano!E701</f>
        <v>0.18820980000000009</v>
      </c>
      <c r="D319" s="99">
        <f>[1]ACUMULADO_Vsecano!E1067</f>
        <v>0.21400466000000029</v>
      </c>
      <c r="E319" s="94">
        <f>[1]ACUMULADO_Vsecano!E1432</f>
        <v>0.20006393684210533</v>
      </c>
      <c r="F319" s="94">
        <f>[1]ACUMULADO_Vsecano!E1797</f>
        <v>0.20048264545454564</v>
      </c>
      <c r="G319" s="94">
        <f>[1]ACUMULADO_Vsecano!E2162</f>
        <v>0.22111428571428571</v>
      </c>
      <c r="H319" s="94">
        <f>[1]ACUMULADO_Vsecano!E2528</f>
        <v>0.25105999999999995</v>
      </c>
      <c r="I319" s="94">
        <f>[1]ACUMULADO_Vsecano!E2893</f>
        <v>0.18614285714285714</v>
      </c>
      <c r="J319" s="94">
        <f>[1]ACUMULADO_Vsecano!E3258</f>
        <v>0.20377272727272727</v>
      </c>
      <c r="K319" s="94">
        <f>[1]ACUMULADO_Vsecano!C3623</f>
        <v>0.17053636363636351</v>
      </c>
      <c r="L319" s="94">
        <f>[1]ACUMULADO_Vsecano!C3989</f>
        <v>0.24387349999999994</v>
      </c>
      <c r="M319" s="94">
        <f>[1]ACUMULADO_Vsecano!C4354</f>
        <v>0.22096333333333337</v>
      </c>
      <c r="N319" s="94">
        <f>[1]ACUMULADO_Vsecano!C4719</f>
        <v>0.26338899999999998</v>
      </c>
      <c r="O319" s="94">
        <f>[1]ACUMULADO_Vsecano!C5084</f>
        <v>0.24722100000000002</v>
      </c>
      <c r="P319" s="52">
        <f>[1]ACUMULADO_Vsecano!C5450</f>
        <v>0.22287100000000001</v>
      </c>
      <c r="Q319" s="52"/>
    </row>
    <row r="320" spans="1:36">
      <c r="A320" s="93">
        <v>35653</v>
      </c>
      <c r="B320" s="99">
        <f>[1]ACUMULADO_Vsecano!E337</f>
        <v>0.22027619736841952</v>
      </c>
      <c r="C320" s="99">
        <f>[1]ACUMULADO_Vsecano!E702</f>
        <v>0.1880147940000001</v>
      </c>
      <c r="D320" s="99">
        <f>[1]ACUMULADO_Vsecano!E1068</f>
        <v>0.2110810200000004</v>
      </c>
      <c r="E320" s="94">
        <f>[1]ACUMULADO_Vsecano!E1433</f>
        <v>0.19994737368421056</v>
      </c>
      <c r="F320" s="94">
        <f>[1]ACUMULADO_Vsecano!E1798</f>
        <v>0.20028403636363667</v>
      </c>
      <c r="G320" s="94">
        <f>[1]ACUMULADO_Vsecano!E2163</f>
        <v>0.21844285714285713</v>
      </c>
      <c r="H320" s="94">
        <f>[1]ACUMULADO_Vsecano!E2529</f>
        <v>0.25209999999999994</v>
      </c>
      <c r="I320" s="94">
        <f>[1]ACUMULADO_Vsecano!E2894</f>
        <v>0.18662857142857142</v>
      </c>
      <c r="J320" s="94">
        <f>[1]ACUMULADO_Vsecano!E3259</f>
        <v>0.2044</v>
      </c>
      <c r="K320" s="94">
        <f>[1]ACUMULADO_Vsecano!C3624</f>
        <v>0.17051818181818168</v>
      </c>
      <c r="L320" s="94">
        <f>[1]ACUMULADO_Vsecano!C3990</f>
        <v>0.24558233333333326</v>
      </c>
      <c r="M320" s="94">
        <f>[1]ACUMULADO_Vsecano!C4355</f>
        <v>0.22238116666666671</v>
      </c>
      <c r="N320" s="94">
        <f>[1]ACUMULADO_Vsecano!C4720</f>
        <v>0.26476449999999996</v>
      </c>
      <c r="O320" s="94">
        <f>[1]ACUMULADO_Vsecano!C5085</f>
        <v>0.23671</v>
      </c>
      <c r="P320" s="52">
        <f>[1]ACUMULADO_Vsecano!C5451</f>
        <v>0.22534200000000001</v>
      </c>
      <c r="Q320" s="52"/>
    </row>
    <row r="321" spans="1:17">
      <c r="A321" s="93">
        <v>35654</v>
      </c>
      <c r="B321" s="99">
        <f>[1]ACUMULADO_Vsecano!E338</f>
        <v>0.21993284210526176</v>
      </c>
      <c r="C321" s="99">
        <f>[1]ACUMULADO_Vsecano!E703</f>
        <v>0.18781978800000032</v>
      </c>
      <c r="D321" s="99">
        <f>[1]ACUMULADO_Vsecano!E1069</f>
        <v>0.20815738000000028</v>
      </c>
      <c r="E321" s="94">
        <f>[1]ACUMULADO_Vsecano!E1434</f>
        <v>0.19983081052631579</v>
      </c>
      <c r="F321" s="94">
        <f>[1]ACUMULADO_Vsecano!E1799</f>
        <v>0.20008542727272771</v>
      </c>
      <c r="G321" s="94">
        <f>[1]ACUMULADO_Vsecano!E2164</f>
        <v>0.21577142857142856</v>
      </c>
      <c r="H321" s="94">
        <f>[1]ACUMULADO_Vsecano!E2530</f>
        <v>0.25313999999999992</v>
      </c>
      <c r="I321" s="94">
        <f>[1]ACUMULADO_Vsecano!E2895</f>
        <v>0.18711428571428571</v>
      </c>
      <c r="J321" s="94">
        <f>[1]ACUMULADO_Vsecano!E3260</f>
        <v>0.20422000000000001</v>
      </c>
      <c r="K321" s="94">
        <f>[1]ACUMULADO_Vsecano!C3625</f>
        <v>0.17049999999999998</v>
      </c>
      <c r="L321" s="94">
        <f>[1]ACUMULADO_Vsecano!C3991</f>
        <v>0.24729116666666659</v>
      </c>
      <c r="M321" s="94">
        <f>[1]ACUMULADO_Vsecano!C4356</f>
        <v>0.223799</v>
      </c>
      <c r="N321" s="94">
        <f>[1]ACUMULADO_Vsecano!C4721</f>
        <v>0.26613999999999999</v>
      </c>
      <c r="O321" s="94">
        <f>[1]ACUMULADO_Vsecano!C5086</f>
        <v>0.2477915</v>
      </c>
      <c r="P321" s="52">
        <f>[1]ACUMULADO_Vsecano!C5452</f>
        <v>0.22781300000000002</v>
      </c>
      <c r="Q321" s="52"/>
    </row>
    <row r="322" spans="1:17">
      <c r="A322" s="93">
        <v>35655</v>
      </c>
      <c r="B322" s="99">
        <f>[1]ACUMULADO_Vsecano!E339</f>
        <v>0.21958948684210378</v>
      </c>
      <c r="C322" s="99">
        <f>[1]ACUMULADO_Vsecano!E704</f>
        <v>0.18762478200000032</v>
      </c>
      <c r="D322" s="99">
        <f>[1]ACUMULADO_Vsecano!E1070</f>
        <v>0.20523374000000039</v>
      </c>
      <c r="E322" s="94">
        <f>[1]ACUMULADO_Vsecano!E1435</f>
        <v>0.19971424736842125</v>
      </c>
      <c r="F322" s="94">
        <f>[1]ACUMULADO_Vsecano!E1800</f>
        <v>0.19988681818181853</v>
      </c>
      <c r="G322" s="94">
        <f>[1]ACUMULADO_Vsecano!E2165</f>
        <v>0.21310000000000001</v>
      </c>
      <c r="H322" s="94">
        <f>[1]ACUMULADO_Vsecano!E2531</f>
        <v>0.25417999999999991</v>
      </c>
      <c r="I322" s="94">
        <f>[1]ACUMULADO_Vsecano!E2896</f>
        <v>0.18759999999999999</v>
      </c>
      <c r="J322" s="94">
        <f>[1]ACUMULADO_Vsecano!E3261</f>
        <v>0.20404</v>
      </c>
      <c r="K322" s="94">
        <f>[1]ACUMULADO_Vsecano!C3626</f>
        <v>0.17399999999999999</v>
      </c>
      <c r="L322" s="94">
        <f>[1]ACUMULADO_Vsecano!C3992</f>
        <v>0.249</v>
      </c>
      <c r="M322" s="94">
        <f>[1]ACUMULADO_Vsecano!C4357</f>
        <v>0.21953</v>
      </c>
      <c r="N322" s="94">
        <f>[1]ACUMULADO_Vsecano!C4722</f>
        <v>0.22998199999999999</v>
      </c>
      <c r="O322" s="94">
        <f>[1]ACUMULADO_Vsecano!C5087</f>
        <v>0.25887300000000002</v>
      </c>
      <c r="P322" s="52">
        <f>[1]ACUMULADO_Vsecano!C5453</f>
        <v>0.23028399999999999</v>
      </c>
      <c r="Q322" s="52"/>
    </row>
    <row r="323" spans="1:17">
      <c r="A323" s="93">
        <v>35656</v>
      </c>
      <c r="B323" s="99">
        <f>[1]ACUMULADO_Vsecano!E340</f>
        <v>0.21924613157894579</v>
      </c>
      <c r="C323" s="99">
        <f>[1]ACUMULADO_Vsecano!E705</f>
        <v>0.18742977600000033</v>
      </c>
      <c r="D323" s="99">
        <f>[1]ACUMULADO_Vsecano!E1071</f>
        <v>0.20231009999999983</v>
      </c>
      <c r="E323" s="94">
        <f>[1]ACUMULADO_Vsecano!E1436</f>
        <v>0.19959768421052648</v>
      </c>
      <c r="F323" s="94">
        <f>[1]ACUMULADO_Vsecano!E1801</f>
        <v>0.19968820909090956</v>
      </c>
      <c r="G323" s="94">
        <f>[1]ACUMULADO_Vsecano!E2166</f>
        <v>0.21268125000000002</v>
      </c>
      <c r="H323" s="94">
        <f>[1]ACUMULADO_Vsecano!E2532</f>
        <v>0.25521999999999989</v>
      </c>
      <c r="I323" s="94">
        <f>[1]ACUMULADO_Vsecano!E2897</f>
        <v>0.18994</v>
      </c>
      <c r="J323" s="94">
        <f>[1]ACUMULADO_Vsecano!E3262</f>
        <v>0.20385999999999999</v>
      </c>
      <c r="K323" s="94">
        <f>[1]ACUMULADO_Vsecano!C3627</f>
        <v>0.17749999999999999</v>
      </c>
      <c r="L323" s="94">
        <f>[1]ACUMULADO_Vsecano!C3993</f>
        <v>0.25004183333333335</v>
      </c>
      <c r="M323" s="94">
        <f>[1]ACUMULADO_Vsecano!C4358</f>
        <v>0.21526100000000001</v>
      </c>
      <c r="N323" s="94">
        <f>[1]ACUMULADO_Vsecano!C4723</f>
        <v>0.24356900000000001</v>
      </c>
      <c r="O323" s="94">
        <f>[1]ACUMULADO_Vsecano!C5088</f>
        <v>0.26995450000000004</v>
      </c>
      <c r="P323" s="52">
        <f>[1]ACUMULADO_Vsecano!C5454</f>
        <v>0.21496799999999999</v>
      </c>
      <c r="Q323" s="52"/>
    </row>
    <row r="324" spans="1:17">
      <c r="A324" s="93">
        <v>35657</v>
      </c>
      <c r="B324" s="99">
        <f>[1]ACUMULADO_Vsecano!E341</f>
        <v>0.21890277631578781</v>
      </c>
      <c r="C324" s="99">
        <f>[1]ACUMULADO_Vsecano!E706</f>
        <v>0.18723477000000055</v>
      </c>
      <c r="D324" s="99">
        <f>[1]ACUMULADO_Vsecano!E1072</f>
        <v>0.2022330499999998</v>
      </c>
      <c r="E324" s="94">
        <f>[1]ACUMULADO_Vsecano!E1437</f>
        <v>0.19948112105263172</v>
      </c>
      <c r="F324" s="94">
        <f>[1]ACUMULADO_Vsecano!E1802</f>
        <v>0.1994896000000006</v>
      </c>
      <c r="G324" s="94">
        <f>[1]ACUMULADO_Vsecano!E2167</f>
        <v>0.21226250000000002</v>
      </c>
      <c r="H324" s="94">
        <f>[1]ACUMULADO_Vsecano!E2533</f>
        <v>0.25625999999999988</v>
      </c>
      <c r="I324" s="94">
        <f>[1]ACUMULADO_Vsecano!E2898</f>
        <v>0.19228000000000001</v>
      </c>
      <c r="J324" s="94">
        <f>[1]ACUMULADO_Vsecano!E3263</f>
        <v>0.20367999999999997</v>
      </c>
      <c r="K324" s="94">
        <f>[1]ACUMULADO_Vsecano!C3628</f>
        <v>0.17627142857142855</v>
      </c>
      <c r="L324" s="94">
        <f>[1]ACUMULADO_Vsecano!C3994</f>
        <v>0.2510836666666667</v>
      </c>
      <c r="M324" s="94">
        <f>[1]ACUMULADO_Vsecano!C4359</f>
        <v>0.21099200000000001</v>
      </c>
      <c r="N324" s="94">
        <f>[1]ACUMULADO_Vsecano!C4724</f>
        <v>0.23819299999999999</v>
      </c>
      <c r="O324" s="94">
        <f>[1]ACUMULADO_Vsecano!C5089</f>
        <v>0.28103600000000001</v>
      </c>
      <c r="P324" s="52">
        <f>[1]ACUMULADO_Vsecano!C5455</f>
        <v>0.212251</v>
      </c>
      <c r="Q324" s="52"/>
    </row>
    <row r="325" spans="1:17">
      <c r="A325" s="93">
        <v>35658</v>
      </c>
      <c r="B325" s="99">
        <f>[1]ACUMULADO_Vsecano!E342</f>
        <v>0.21855942105262982</v>
      </c>
      <c r="C325" s="99">
        <f>[1]ACUMULADO_Vsecano!E707</f>
        <v>0.18703976400000055</v>
      </c>
      <c r="D325" s="99">
        <f>[1]ACUMULADO_Vsecano!E1073</f>
        <v>0.20215599999999978</v>
      </c>
      <c r="E325" s="94">
        <f>[1]ACUMULADO_Vsecano!E1438</f>
        <v>0.19936455789473717</v>
      </c>
      <c r="F325" s="94">
        <f>[1]ACUMULADO_Vsecano!E1803</f>
        <v>0.19929099090909164</v>
      </c>
      <c r="G325" s="94">
        <f>[1]ACUMULADO_Vsecano!E2168</f>
        <v>0.21184375000000003</v>
      </c>
      <c r="H325" s="94">
        <f>[1]ACUMULADO_Vsecano!E2534</f>
        <v>0.25729999999999997</v>
      </c>
      <c r="I325" s="94">
        <f>[1]ACUMULADO_Vsecano!E2899</f>
        <v>0.19462000000000002</v>
      </c>
      <c r="J325" s="94">
        <f>[1]ACUMULADO_Vsecano!E3264</f>
        <v>0.20349999999999996</v>
      </c>
      <c r="K325" s="94">
        <f>[1]ACUMULADO_Vsecano!C3629</f>
        <v>0.17504285714285711</v>
      </c>
      <c r="L325" s="94">
        <f>[1]ACUMULADO_Vsecano!C3995</f>
        <v>0.25212550000000006</v>
      </c>
      <c r="M325" s="94">
        <f>[1]ACUMULADO_Vsecano!C4360</f>
        <v>0.210644</v>
      </c>
      <c r="N325" s="94">
        <f>[1]ACUMULADO_Vsecano!C4725</f>
        <v>0.215554</v>
      </c>
      <c r="O325" s="94">
        <f>[1]ACUMULADO_Vsecano!C5090</f>
        <v>0.28016340000000001</v>
      </c>
      <c r="P325" s="52">
        <f>[1]ACUMULADO_Vsecano!C5456</f>
        <v>0.209534</v>
      </c>
      <c r="Q325" s="52"/>
    </row>
    <row r="326" spans="1:17">
      <c r="A326" s="93">
        <v>35659</v>
      </c>
      <c r="B326" s="99">
        <f>[1]ACUMULADO_Vsecano!E343</f>
        <v>0.21821606578947184</v>
      </c>
      <c r="C326" s="99">
        <f>[1]ACUMULADO_Vsecano!E708</f>
        <v>0.18684475800000055</v>
      </c>
      <c r="D326" s="99">
        <f>[1]ACUMULADO_Vsecano!E1074</f>
        <v>0.20207894999999954</v>
      </c>
      <c r="E326" s="94">
        <f>[1]ACUMULADO_Vsecano!E1439</f>
        <v>0.1992479947368424</v>
      </c>
      <c r="F326" s="94">
        <f>[1]ACUMULADO_Vsecano!E1804</f>
        <v>0.19909238181818245</v>
      </c>
      <c r="G326" s="94">
        <f>[1]ACUMULADO_Vsecano!E2169</f>
        <v>0.21142500000000003</v>
      </c>
      <c r="H326" s="94">
        <f>[1]ACUMULADO_Vsecano!E2535</f>
        <v>0.25133749999999999</v>
      </c>
      <c r="I326" s="94">
        <f>[1]ACUMULADO_Vsecano!E2900</f>
        <v>0.19696000000000002</v>
      </c>
      <c r="J326" s="94">
        <f>[1]ACUMULADO_Vsecano!E3265</f>
        <v>0.20331999999999995</v>
      </c>
      <c r="K326" s="94">
        <f>[1]ACUMULADO_Vsecano!C3630</f>
        <v>0.17381428571428567</v>
      </c>
      <c r="L326" s="94">
        <f>[1]ACUMULADO_Vsecano!C3996</f>
        <v>0.25316733333333341</v>
      </c>
      <c r="M326" s="94">
        <f>[1]ACUMULADO_Vsecano!C4361</f>
        <v>0.21029600000000001</v>
      </c>
      <c r="N326" s="94">
        <f>[1]ACUMULADO_Vsecano!C4726</f>
        <v>0.2294165</v>
      </c>
      <c r="O326" s="94">
        <f>[1]ACUMULADO_Vsecano!C5091</f>
        <v>0.27929080000000001</v>
      </c>
      <c r="P326" s="52">
        <f>[1]ACUMULADO_Vsecano!C5457</f>
        <v>0.22506999999999999</v>
      </c>
      <c r="Q326" s="52"/>
    </row>
    <row r="327" spans="1:17">
      <c r="A327" s="93">
        <v>35660</v>
      </c>
      <c r="B327" s="99">
        <f>[1]ACUMULADO_Vsecano!E344</f>
        <v>0.21787271052631407</v>
      </c>
      <c r="C327" s="99">
        <f>[1]ACUMULADO_Vsecano!E709</f>
        <v>0.18664975200000078</v>
      </c>
      <c r="D327" s="99">
        <f>[1]ACUMULADO_Vsecano!E1075</f>
        <v>0.20200189999999951</v>
      </c>
      <c r="E327" s="94">
        <f>[1]ACUMULADO_Vsecano!E1440</f>
        <v>0.19913143157894764</v>
      </c>
      <c r="F327" s="94">
        <f>[1]ACUMULADO_Vsecano!E1805</f>
        <v>0.19889377272727349</v>
      </c>
      <c r="G327" s="94">
        <f>[1]ACUMULADO_Vsecano!E2170</f>
        <v>0.21100625000000003</v>
      </c>
      <c r="H327" s="94">
        <f>[1]ACUMULADO_Vsecano!E2536</f>
        <v>0.24537500000000001</v>
      </c>
      <c r="I327" s="94">
        <f>[1]ACUMULADO_Vsecano!E2901</f>
        <v>0.1993</v>
      </c>
      <c r="J327" s="94">
        <f>[1]ACUMULADO_Vsecano!E3266</f>
        <v>0.20313999999999993</v>
      </c>
      <c r="K327" s="94">
        <f>[1]ACUMULADO_Vsecano!C3631</f>
        <v>0.17258571428571423</v>
      </c>
      <c r="L327" s="94">
        <f>[1]ACUMULADO_Vsecano!C3997</f>
        <v>0.25420916666666676</v>
      </c>
      <c r="M327" s="94">
        <f>[1]ACUMULADO_Vsecano!C4362</f>
        <v>0.213477</v>
      </c>
      <c r="N327" s="94">
        <f>[1]ACUMULADO_Vsecano!C4727</f>
        <v>0.243279</v>
      </c>
      <c r="O327" s="94">
        <f>[1]ACUMULADO_Vsecano!C5092</f>
        <v>0.2784182</v>
      </c>
      <c r="P327" s="52">
        <f>[1]ACUMULADO_Vsecano!C5458</f>
        <v>0.22068499999999999</v>
      </c>
      <c r="Q327" s="52"/>
    </row>
    <row r="328" spans="1:17">
      <c r="A328" s="93">
        <v>35661</v>
      </c>
      <c r="B328" s="99">
        <f>[1]ACUMULADO_Vsecano!E345</f>
        <v>0.21752935526315609</v>
      </c>
      <c r="C328" s="99">
        <f>[1]ACUMULADO_Vsecano!E710</f>
        <v>0.18645474600000078</v>
      </c>
      <c r="D328" s="99">
        <f>[1]ACUMULADO_Vsecano!E1076</f>
        <v>0.20192484999999949</v>
      </c>
      <c r="E328" s="94">
        <f>[1]ACUMULADO_Vsecano!E1441</f>
        <v>0.19901486842105309</v>
      </c>
      <c r="F328" s="94">
        <f>[1]ACUMULADO_Vsecano!E1806</f>
        <v>0.19869516363636452</v>
      </c>
      <c r="G328" s="94">
        <f>[1]ACUMULADO_Vsecano!E2171</f>
        <v>0.21058750000000004</v>
      </c>
      <c r="H328" s="94">
        <f>[1]ACUMULADO_Vsecano!E2537</f>
        <v>0.23941250000000003</v>
      </c>
      <c r="I328" s="94">
        <f>[1]ACUMULADO_Vsecano!E2902</f>
        <v>0.20014999999999999</v>
      </c>
      <c r="J328" s="94">
        <f>[1]ACUMULADO_Vsecano!E3267</f>
        <v>0.20295999999999992</v>
      </c>
      <c r="K328" s="94">
        <f>[1]ACUMULADO_Vsecano!C3632</f>
        <v>0.17135714285714279</v>
      </c>
      <c r="L328" s="94">
        <f>[1]ACUMULADO_Vsecano!C3998</f>
        <v>0.25525100000000001</v>
      </c>
      <c r="M328" s="94">
        <f>[1]ACUMULADO_Vsecano!C4363</f>
        <v>0.21665799999999999</v>
      </c>
      <c r="N328" s="94">
        <f>[1]ACUMULADO_Vsecano!C4728</f>
        <v>0.237649</v>
      </c>
      <c r="O328" s="94">
        <f>[1]ACUMULADO_Vsecano!C5093</f>
        <v>0.2775456</v>
      </c>
      <c r="P328" s="52">
        <f>[1]ACUMULADO_Vsecano!C5459</f>
        <v>0.21629999999999999</v>
      </c>
      <c r="Q328" s="52"/>
    </row>
    <row r="329" spans="1:17">
      <c r="A329" s="93">
        <v>35662</v>
      </c>
      <c r="B329" s="99">
        <f>[1]ACUMULADO_Vsecano!E346</f>
        <v>0.21718599999999988</v>
      </c>
      <c r="C329" s="99">
        <f>[1]ACUMULADO_Vsecano!E711</f>
        <v>0.18625974000000078</v>
      </c>
      <c r="D329" s="99">
        <f>[1]ACUMULADO_Vsecano!E1077</f>
        <v>0.20184779999999924</v>
      </c>
      <c r="E329" s="94">
        <f>[1]ACUMULADO_Vsecano!E1442</f>
        <v>0.19889830526315833</v>
      </c>
      <c r="F329" s="94">
        <f>[1]ACUMULADO_Vsecano!E1807</f>
        <v>0.19849655454545534</v>
      </c>
      <c r="G329" s="94">
        <f>[1]ACUMULADO_Vsecano!E2172</f>
        <v>0.21016875000000004</v>
      </c>
      <c r="H329" s="94">
        <f>[1]ACUMULADO_Vsecano!E2538</f>
        <v>0.23345000000000005</v>
      </c>
      <c r="I329" s="94">
        <f>[1]ACUMULADO_Vsecano!E2903</f>
        <v>0.20099999999999998</v>
      </c>
      <c r="J329" s="94">
        <f>[1]ACUMULADO_Vsecano!E3268</f>
        <v>0.2027799999999999</v>
      </c>
      <c r="K329" s="94">
        <f>[1]ACUMULADO_Vsecano!C3633</f>
        <v>0.17012857142857135</v>
      </c>
      <c r="L329" s="94">
        <f>[1]ACUMULADO_Vsecano!C3999</f>
        <v>0.25242057142857144</v>
      </c>
      <c r="M329" s="94">
        <f>[1]ACUMULADO_Vsecano!C4364</f>
        <v>0.21983900000000001</v>
      </c>
      <c r="N329" s="94">
        <f>[1]ACUMULADO_Vsecano!C4729</f>
        <v>0.232019</v>
      </c>
      <c r="O329" s="94">
        <f>[1]ACUMULADO_Vsecano!C5094</f>
        <v>0.276673</v>
      </c>
      <c r="P329" s="52">
        <f>[1]ACUMULADO_Vsecano!C5460</f>
        <v>0.21191499999999999</v>
      </c>
      <c r="Q329" s="52"/>
    </row>
    <row r="330" spans="1:17">
      <c r="A330" s="93">
        <v>35663</v>
      </c>
      <c r="B330" s="99">
        <f>[1]ACUMULADO_Vsecano!E347</f>
        <v>0.21693237499999984</v>
      </c>
      <c r="C330" s="99">
        <f>[1]ACUMULADO_Vsecano!E712</f>
        <v>0.18606473400000101</v>
      </c>
      <c r="D330" s="99">
        <f>[1]ACUMULADO_Vsecano!E1078</f>
        <v>0.20177074999999922</v>
      </c>
      <c r="E330" s="94">
        <f>[1]ACUMULADO_Vsecano!E1443</f>
        <v>0.19878174210526378</v>
      </c>
      <c r="F330" s="94">
        <f>[1]ACUMULADO_Vsecano!E1808</f>
        <v>0.19829794545454638</v>
      </c>
      <c r="G330" s="94">
        <f>[1]ACUMULADO_Vsecano!E2173</f>
        <v>0.20975000000000005</v>
      </c>
      <c r="H330" s="94">
        <f>[1]ACUMULADO_Vsecano!E2539</f>
        <v>0.22748750000000006</v>
      </c>
      <c r="I330" s="94">
        <f>[1]ACUMULADO_Vsecano!E2904</f>
        <v>0.20184999999999997</v>
      </c>
      <c r="J330" s="94">
        <f>[1]ACUMULADO_Vsecano!E3269</f>
        <v>0.2026</v>
      </c>
      <c r="K330" s="94">
        <f>[1]ACUMULADO_Vsecano!C3634</f>
        <v>0.16889999999999999</v>
      </c>
      <c r="L330" s="94">
        <f>[1]ACUMULADO_Vsecano!C4000</f>
        <v>0.24959014285714287</v>
      </c>
      <c r="M330" s="94">
        <f>[1]ACUMULADO_Vsecano!C4365</f>
        <v>0.21514800000000001</v>
      </c>
      <c r="N330" s="94">
        <f>[1]ACUMULADO_Vsecano!C4730</f>
        <v>0.26380900000000002</v>
      </c>
      <c r="O330" s="94">
        <f>[1]ACUMULADO_Vsecano!C5095</f>
        <v>0.2758004</v>
      </c>
      <c r="P330" s="52">
        <f>[1]ACUMULADO_Vsecano!C5461</f>
        <v>0.208286</v>
      </c>
      <c r="Q330" s="52"/>
    </row>
    <row r="331" spans="1:17">
      <c r="A331" s="93">
        <v>35664</v>
      </c>
      <c r="B331" s="99">
        <f>[1]ACUMULADO_Vsecano!E348</f>
        <v>0.21667874999999981</v>
      </c>
      <c r="C331" s="99">
        <f>[1]ACUMULADO_Vsecano!E713</f>
        <v>0.18586972800000101</v>
      </c>
      <c r="D331" s="99">
        <f>[1]ACUMULADO_Vsecano!E1079</f>
        <v>0.2016936999999992</v>
      </c>
      <c r="E331" s="94">
        <f>[1]ACUMULADO_Vsecano!E1444</f>
        <v>0.19866517894736901</v>
      </c>
      <c r="F331" s="94">
        <f>[1]ACUMULADO_Vsecano!E1809</f>
        <v>0.19809933636363741</v>
      </c>
      <c r="G331" s="94">
        <f>[1]ACUMULADO_Vsecano!E2174</f>
        <v>0.20933125000000005</v>
      </c>
      <c r="H331" s="94">
        <f>[1]ACUMULADO_Vsecano!E2540</f>
        <v>0.22152500000000008</v>
      </c>
      <c r="I331" s="94">
        <f>[1]ACUMULADO_Vsecano!E2905</f>
        <v>0.20269999999999996</v>
      </c>
      <c r="J331" s="94">
        <f>[1]ACUMULADO_Vsecano!E3270</f>
        <v>0.20115</v>
      </c>
      <c r="K331" s="94">
        <f>[1]ACUMULADO_Vsecano!C3635</f>
        <v>0.16849999999999998</v>
      </c>
      <c r="L331" s="94">
        <f>[1]ACUMULADO_Vsecano!C4001</f>
        <v>0.2467597142857143</v>
      </c>
      <c r="M331" s="94">
        <f>[1]ACUMULADO_Vsecano!C4366</f>
        <v>0.21045700000000001</v>
      </c>
      <c r="N331" s="94">
        <f>[1]ACUMULADO_Vsecano!C4731</f>
        <v>0.23490900000000001</v>
      </c>
      <c r="O331" s="94">
        <f>[1]ACUMULADO_Vsecano!C5096</f>
        <v>0.2749278</v>
      </c>
      <c r="P331" s="52">
        <f>[1]ACUMULADO_Vsecano!C5462</f>
        <v>0.23549300000000001</v>
      </c>
      <c r="Q331" s="52"/>
    </row>
    <row r="332" spans="1:17">
      <c r="A332" s="93">
        <v>35665</v>
      </c>
      <c r="B332" s="99">
        <f>[1]ACUMULADO_Vsecano!E349</f>
        <v>0.21642512499999977</v>
      </c>
      <c r="C332" s="99">
        <f>[1]ACUMULADO_Vsecano!E714</f>
        <v>0.18567472200000101</v>
      </c>
      <c r="D332" s="99">
        <f>[1]ACUMULADO_Vsecano!E1080</f>
        <v>0.20161664999999895</v>
      </c>
      <c r="E332" s="94">
        <f>[1]ACUMULADO_Vsecano!E1445</f>
        <v>0.19854861578947425</v>
      </c>
      <c r="F332" s="94">
        <f>[1]ACUMULADO_Vsecano!E1810</f>
        <v>0.19790072727272823</v>
      </c>
      <c r="G332" s="94">
        <f>[1]ACUMULADO_Vsecano!E2175</f>
        <v>0.20891250000000006</v>
      </c>
      <c r="H332" s="94">
        <f>[1]ACUMULADO_Vsecano!E2541</f>
        <v>0.2155625000000001</v>
      </c>
      <c r="I332" s="94">
        <f>[1]ACUMULADO_Vsecano!E2906</f>
        <v>0.20354999999999995</v>
      </c>
      <c r="J332" s="94">
        <f>[1]ACUMULADO_Vsecano!E3271</f>
        <v>0.19969999999999999</v>
      </c>
      <c r="K332" s="94">
        <f>[1]ACUMULADO_Vsecano!C3636</f>
        <v>0.16809999999999997</v>
      </c>
      <c r="L332" s="94">
        <f>[1]ACUMULADO_Vsecano!C4002</f>
        <v>0.24392928571428574</v>
      </c>
      <c r="M332" s="94">
        <f>[1]ACUMULADO_Vsecano!C4367</f>
        <v>0.2096065</v>
      </c>
      <c r="N332" s="94">
        <f>[1]ACUMULADO_Vsecano!C4732</f>
        <v>0.24165600000000001</v>
      </c>
      <c r="O332" s="94">
        <f>[1]ACUMULADO_Vsecano!C5097</f>
        <v>0.2740552</v>
      </c>
      <c r="P332" s="52">
        <f>[1]ACUMULADO_Vsecano!C5463</f>
        <v>0.212251</v>
      </c>
      <c r="Q332" s="52"/>
    </row>
    <row r="333" spans="1:17">
      <c r="A333" s="93">
        <v>35666</v>
      </c>
      <c r="B333" s="99">
        <f>[1]ACUMULADO_Vsecano!E350</f>
        <v>0.21617149999999974</v>
      </c>
      <c r="C333" s="99">
        <f>[1]ACUMULADO_Vsecano!E715</f>
        <v>0.18547971600000124</v>
      </c>
      <c r="D333" s="99">
        <f>[1]ACUMULADO_Vsecano!E1081</f>
        <v>0.20153959999999893</v>
      </c>
      <c r="E333" s="94">
        <f>[1]ACUMULADO_Vsecano!E1446</f>
        <v>0.1984320526315797</v>
      </c>
      <c r="F333" s="94">
        <f>[1]ACUMULADO_Vsecano!E1811</f>
        <v>0.19770211818181926</v>
      </c>
      <c r="G333" s="94">
        <f>[1]ACUMULADO_Vsecano!E2176</f>
        <v>0.20849375000000006</v>
      </c>
      <c r="H333" s="94">
        <f>[1]ACUMULADO_Vsecano!E2542</f>
        <v>0.20960000000000001</v>
      </c>
      <c r="I333" s="94">
        <f>[1]ACUMULADO_Vsecano!E2907</f>
        <v>0.20439999999999994</v>
      </c>
      <c r="J333" s="94">
        <f>[1]ACUMULADO_Vsecano!E3272</f>
        <v>0.19824999999999998</v>
      </c>
      <c r="K333" s="94">
        <f>[1]ACUMULADO_Vsecano!C3637</f>
        <v>0.16769999999999996</v>
      </c>
      <c r="L333" s="94">
        <f>[1]ACUMULADO_Vsecano!C4003</f>
        <v>0.24109885714285717</v>
      </c>
      <c r="M333" s="94">
        <f>[1]ACUMULADO_Vsecano!C4368</f>
        <v>0.208756</v>
      </c>
      <c r="N333" s="94">
        <f>[1]ACUMULADO_Vsecano!C4733</f>
        <v>0.251828</v>
      </c>
      <c r="O333" s="94">
        <f>[1]ACUMULADO_Vsecano!C5098</f>
        <v>0.2731826</v>
      </c>
      <c r="P333" s="52">
        <f>[1]ACUMULADO_Vsecano!C5464</f>
        <v>0.25690000000000002</v>
      </c>
      <c r="Q333" s="52"/>
    </row>
    <row r="334" spans="1:17">
      <c r="A334" s="93">
        <v>35667</v>
      </c>
      <c r="B334" s="99">
        <f>[1]ACUMULADO_Vsecano!E351</f>
        <v>0.2159178749999997</v>
      </c>
      <c r="C334" s="99">
        <f>[1]ACUMULADO_Vsecano!E716</f>
        <v>0.18528471000000124</v>
      </c>
      <c r="D334" s="99">
        <f>[1]ACUMULADO_Vsecano!E1082</f>
        <v>0.20146254999999891</v>
      </c>
      <c r="E334" s="94">
        <f>[1]ACUMULADO_Vsecano!E1447</f>
        <v>0.19831548947368494</v>
      </c>
      <c r="F334" s="94">
        <f>[1]ACUMULADO_Vsecano!E1812</f>
        <v>0.1975035090909103</v>
      </c>
      <c r="G334" s="94">
        <f>[1]ACUMULADO_Vsecano!E2177</f>
        <v>0.20807500000000007</v>
      </c>
      <c r="H334" s="94">
        <f>[1]ACUMULADO_Vsecano!E2543</f>
        <v>0.20965555555555557</v>
      </c>
      <c r="I334" s="94">
        <f>[1]ACUMULADO_Vsecano!E2908</f>
        <v>0.20524999999999993</v>
      </c>
      <c r="J334" s="94">
        <f>[1]ACUMULADO_Vsecano!E3273</f>
        <v>0.1968</v>
      </c>
      <c r="K334" s="94">
        <f>[1]ACUMULADO_Vsecano!C3638</f>
        <v>0.16729999999999995</v>
      </c>
      <c r="L334" s="94">
        <f>[1]ACUMULADO_Vsecano!C4004</f>
        <v>0.2382684285714286</v>
      </c>
      <c r="M334" s="94">
        <f>[1]ACUMULADO_Vsecano!C4369</f>
        <v>0.20790549999999999</v>
      </c>
      <c r="N334" s="94">
        <f>[1]ACUMULADO_Vsecano!C4734</f>
        <v>0.228321</v>
      </c>
      <c r="O334" s="94">
        <f>[1]ACUMULADO_Vsecano!C5099</f>
        <v>0.27231</v>
      </c>
      <c r="P334" s="52">
        <f>[1]ACUMULADO_Vsecano!C5465</f>
        <v>0.211899</v>
      </c>
      <c r="Q334" s="52"/>
    </row>
    <row r="335" spans="1:17">
      <c r="A335" s="93">
        <v>35668</v>
      </c>
      <c r="B335" s="99">
        <f>[1]ACUMULADO_Vsecano!E352</f>
        <v>0.21566424999999967</v>
      </c>
      <c r="C335" s="99">
        <f>[1]ACUMULADO_Vsecano!E717</f>
        <v>0.18508970400000124</v>
      </c>
      <c r="D335" s="99">
        <f>[1]ACUMULADO_Vsecano!E1083</f>
        <v>0.20138549999999866</v>
      </c>
      <c r="E335" s="94">
        <f>[1]ACUMULADO_Vsecano!E1448</f>
        <v>0.19819892631579017</v>
      </c>
      <c r="F335" s="94">
        <f>[1]ACUMULADO_Vsecano!E1813</f>
        <v>0.19730490000000112</v>
      </c>
      <c r="G335" s="94">
        <f>[1]ACUMULADO_Vsecano!E2178</f>
        <v>0.20765625000000007</v>
      </c>
      <c r="H335" s="94">
        <f>[1]ACUMULADO_Vsecano!E2544</f>
        <v>0.20971111111111113</v>
      </c>
      <c r="I335" s="94">
        <f>[1]ACUMULADO_Vsecano!E2909</f>
        <v>0.20610000000000001</v>
      </c>
      <c r="J335" s="94">
        <f>[1]ACUMULADO_Vsecano!E3274</f>
        <v>0.19658</v>
      </c>
      <c r="K335" s="94">
        <f>[1]ACUMULADO_Vsecano!C3639</f>
        <v>0.16689999999999994</v>
      </c>
      <c r="L335" s="94">
        <f>[1]ACUMULADO_Vsecano!C4005</f>
        <v>0.23543800000000001</v>
      </c>
      <c r="M335" s="94">
        <f>[1]ACUMULADO_Vsecano!C4370</f>
        <v>0.20705499999999999</v>
      </c>
      <c r="N335" s="94">
        <f>[1]ACUMULADO_Vsecano!C4735</f>
        <v>0.27608500000000002</v>
      </c>
      <c r="O335" s="94">
        <f>[1]ACUMULADO_Vsecano!C5100</f>
        <v>0.27264790909090908</v>
      </c>
      <c r="P335" s="52">
        <f>[1]ACUMULADO_Vsecano!C5466</f>
        <v>0.23687</v>
      </c>
      <c r="Q335" s="52"/>
    </row>
    <row r="336" spans="1:17">
      <c r="A336" s="93">
        <v>35669</v>
      </c>
      <c r="B336" s="99">
        <f>[1]ACUMULADO_Vsecano!E353</f>
        <v>0.21541062499999963</v>
      </c>
      <c r="C336" s="99">
        <f>[1]ACUMULADO_Vsecano!E718</f>
        <v>0.18489469800000147</v>
      </c>
      <c r="D336" s="99">
        <f>[1]ACUMULADO_Vsecano!E1084</f>
        <v>0.20130844999999864</v>
      </c>
      <c r="E336" s="94">
        <f>[1]ACUMULADO_Vsecano!E1449</f>
        <v>0.19808236315789562</v>
      </c>
      <c r="F336" s="94">
        <f>[1]ACUMULADO_Vsecano!E1814</f>
        <v>0.19710629090909215</v>
      </c>
      <c r="G336" s="94">
        <f>[1]ACUMULADO_Vsecano!E2179</f>
        <v>0.20723750000000007</v>
      </c>
      <c r="H336" s="94">
        <f>[1]ACUMULADO_Vsecano!E2545</f>
        <v>0.20976666666666668</v>
      </c>
      <c r="I336" s="94">
        <f>[1]ACUMULADO_Vsecano!E2910</f>
        <v>0.20754821428571429</v>
      </c>
      <c r="J336" s="94">
        <f>[1]ACUMULADO_Vsecano!E3275</f>
        <v>0.19636000000000001</v>
      </c>
      <c r="K336" s="94">
        <f>[1]ACUMULADO_Vsecano!C3640</f>
        <v>0.16649999999999993</v>
      </c>
      <c r="L336" s="94">
        <f>[1]ACUMULADO_Vsecano!C4006</f>
        <v>0.23258083333333335</v>
      </c>
      <c r="M336" s="94">
        <f>[1]ACUMULADO_Vsecano!C4371</f>
        <v>0.21171799999999999</v>
      </c>
      <c r="N336" s="94">
        <f>[1]ACUMULADO_Vsecano!C4736</f>
        <v>0.27269750000000004</v>
      </c>
      <c r="O336" s="94">
        <f>[1]ACUMULADO_Vsecano!C5101</f>
        <v>0.27298581818181816</v>
      </c>
      <c r="P336" s="52">
        <f>[1]ACUMULADO_Vsecano!C5467</f>
        <v>0.22948649999999998</v>
      </c>
      <c r="Q336" s="52"/>
    </row>
    <row r="337" spans="1:36">
      <c r="A337" s="93">
        <v>35670</v>
      </c>
      <c r="B337" s="99">
        <f>[1]ACUMULADO_Vsecano!E354</f>
        <v>0.21515699999999938</v>
      </c>
      <c r="C337" s="99">
        <f>[1]ACUMULADO_Vsecano!E719</f>
        <v>0.18469969200000147</v>
      </c>
      <c r="D337" s="99">
        <f>[1]ACUMULADO_Vsecano!E1085</f>
        <v>0.20123139999999862</v>
      </c>
      <c r="E337" s="94">
        <f>[1]ACUMULADO_Vsecano!E1450</f>
        <v>0.19796580000000086</v>
      </c>
      <c r="F337" s="94">
        <f>[1]ACUMULADO_Vsecano!E1815</f>
        <v>0.19690768181818319</v>
      </c>
      <c r="G337" s="94">
        <f>[1]ACUMULADO_Vsecano!E2180</f>
        <v>0.20681875000000008</v>
      </c>
      <c r="H337" s="94">
        <f>[1]ACUMULADO_Vsecano!E2546</f>
        <v>0.20982222222222224</v>
      </c>
      <c r="I337" s="94">
        <f>[1]ACUMULADO_Vsecano!E2911</f>
        <v>0.20899642857142858</v>
      </c>
      <c r="J337" s="94">
        <f>[1]ACUMULADO_Vsecano!E3276</f>
        <v>0.19614000000000001</v>
      </c>
      <c r="K337" s="94">
        <f>[1]ACUMULADO_Vsecano!C3641</f>
        <v>0.16609999999999991</v>
      </c>
      <c r="L337" s="94">
        <f>[1]ACUMULADO_Vsecano!C4007</f>
        <v>0.22972366666666669</v>
      </c>
      <c r="M337" s="94">
        <f>[1]ACUMULADO_Vsecano!C4372</f>
        <v>0.21638099999999999</v>
      </c>
      <c r="N337" s="94">
        <f>[1]ACUMULADO_Vsecano!C4737</f>
        <v>0.26930999999999999</v>
      </c>
      <c r="O337" s="94">
        <f>[1]ACUMULADO_Vsecano!C5102</f>
        <v>0.27332372727272725</v>
      </c>
      <c r="P337" s="52">
        <f>[1]ACUMULADO_Vsecano!C5468</f>
        <v>0.22210299999999999</v>
      </c>
      <c r="Q337" s="52"/>
    </row>
    <row r="338" spans="1:36">
      <c r="A338" s="93">
        <v>35671</v>
      </c>
      <c r="B338" s="99">
        <f>[1]ACUMULADO_Vsecano!E355</f>
        <v>0.21490337499999934</v>
      </c>
      <c r="C338" s="99">
        <f>[1]ACUMULADO_Vsecano!E720</f>
        <v>0.18450468600000169</v>
      </c>
      <c r="D338" s="99">
        <f>[1]ACUMULADO_Vsecano!E1086</f>
        <v>0.20115434999999837</v>
      </c>
      <c r="E338" s="94">
        <f>[1]ACUMULADO_Vsecano!E1451</f>
        <v>0.19784923684210609</v>
      </c>
      <c r="F338" s="94">
        <f>[1]ACUMULADO_Vsecano!E1816</f>
        <v>0.19670907272727423</v>
      </c>
      <c r="G338" s="94">
        <f>[1]ACUMULADO_Vsecano!E2181</f>
        <v>0.20640000000000008</v>
      </c>
      <c r="H338" s="94">
        <f>[1]ACUMULADO_Vsecano!E2547</f>
        <v>0.2098777777777778</v>
      </c>
      <c r="I338" s="94">
        <f>[1]ACUMULADO_Vsecano!E2912</f>
        <v>0.21044464285714287</v>
      </c>
      <c r="J338" s="94">
        <f>[1]ACUMULADO_Vsecano!E3277</f>
        <v>0.19592000000000001</v>
      </c>
      <c r="K338" s="94">
        <f>[1]ACUMULADO_Vsecano!C3642</f>
        <v>0.1656999999999999</v>
      </c>
      <c r="L338" s="94">
        <f>[1]ACUMULADO_Vsecano!C4008</f>
        <v>0.22686650000000003</v>
      </c>
      <c r="M338" s="94">
        <f>[1]ACUMULADO_Vsecano!C4373</f>
        <v>0.21054800000000001</v>
      </c>
      <c r="N338" s="94">
        <f>[1]ACUMULADO_Vsecano!C4738</f>
        <v>0.22445300000000001</v>
      </c>
      <c r="O338" s="94">
        <f>[1]ACUMULADO_Vsecano!C5103</f>
        <v>0.27366163636363633</v>
      </c>
      <c r="P338" s="52">
        <f>[1]ACUMULADO_Vsecano!C5469</f>
        <v>0.22478100000000001</v>
      </c>
      <c r="Q338" s="52"/>
    </row>
    <row r="339" spans="1:36">
      <c r="A339" s="93">
        <v>35672</v>
      </c>
      <c r="B339" s="99">
        <f>[1]ACUMULADO_Vsecano!E356</f>
        <v>0.21464974999999931</v>
      </c>
      <c r="C339" s="99">
        <f>[1]ACUMULADO_Vsecano!E721</f>
        <v>0.1843096800000017</v>
      </c>
      <c r="D339" s="99">
        <f>[1]ACUMULADO_Vsecano!E1087</f>
        <v>0.20107729999999835</v>
      </c>
      <c r="E339" s="94">
        <f>[1]ACUMULADO_Vsecano!E1452</f>
        <v>0.19773267368421155</v>
      </c>
      <c r="F339" s="94">
        <f>[1]ACUMULADO_Vsecano!E1817</f>
        <v>0.19651046363636504</v>
      </c>
      <c r="G339" s="94">
        <f>[1]ACUMULADO_Vsecano!E2182</f>
        <v>0.20598125000000009</v>
      </c>
      <c r="H339" s="94">
        <f>[1]ACUMULADO_Vsecano!E2548</f>
        <v>0.20993333333333336</v>
      </c>
      <c r="I339" s="94">
        <f>[1]ACUMULADO_Vsecano!E2913</f>
        <v>0.21189285714285716</v>
      </c>
      <c r="J339" s="94">
        <f>[1]ACUMULADO_Vsecano!E3278</f>
        <v>0.19570000000000001</v>
      </c>
      <c r="K339" s="94">
        <f>[1]ACUMULADO_Vsecano!C3643</f>
        <v>0.16529999999999989</v>
      </c>
      <c r="L339" s="94">
        <f>[1]ACUMULADO_Vsecano!C4009</f>
        <v>0.22400933333333337</v>
      </c>
      <c r="M339" s="94">
        <f>[1]ACUMULADO_Vsecano!C4374</f>
        <v>0.2098235</v>
      </c>
      <c r="N339" s="94">
        <f>[1]ACUMULADO_Vsecano!C4739</f>
        <v>0.246087</v>
      </c>
      <c r="O339" s="94">
        <f>[1]ACUMULADO_Vsecano!C5104</f>
        <v>0.27399954545454541</v>
      </c>
      <c r="P339" s="52">
        <f>[1]ACUMULADO_Vsecano!C5470</f>
        <v>0.22478100000000001</v>
      </c>
      <c r="Q339" s="52"/>
    </row>
    <row r="340" spans="1:36" s="52" customFormat="1">
      <c r="A340" s="101">
        <v>35673</v>
      </c>
      <c r="B340" s="102">
        <f>[1]ACUMULADO_Vsecano!E357</f>
        <v>0.21439612499999927</v>
      </c>
      <c r="C340" s="102">
        <f>[1]ACUMULADO_Vsecano!E722</f>
        <v>0.1841146740000017</v>
      </c>
      <c r="D340" s="102">
        <f>[1]ACUMULADO_Vsecano!E1088</f>
        <v>0.20100024999999833</v>
      </c>
      <c r="E340" s="52">
        <f>[1]ACUMULADO_Vsecano!E1453</f>
        <v>0.19761611052631678</v>
      </c>
      <c r="F340" s="52">
        <f>[1]ACUMULADO_Vsecano!E1818</f>
        <v>0.19631185454545608</v>
      </c>
      <c r="G340" s="52">
        <f>[1]ACUMULADO_Vsecano!E2183</f>
        <v>0.20556250000000009</v>
      </c>
      <c r="H340" s="52">
        <f>[1]ACUMULADO_Vsecano!E2549</f>
        <v>0.20998888888888892</v>
      </c>
      <c r="I340" s="52">
        <f>[1]ACUMULADO_Vsecano!E2914</f>
        <v>0.21334107142857145</v>
      </c>
      <c r="J340" s="52">
        <f>[1]ACUMULADO_Vsecano!E3279</f>
        <v>0.19536111111111112</v>
      </c>
      <c r="K340" s="52">
        <f>[1]ACUMULADO_Vsecano!C3644</f>
        <v>0.16489999999999988</v>
      </c>
      <c r="L340" s="52">
        <f>[1]ACUMULADO_Vsecano!C4010</f>
        <v>0.22115216666666671</v>
      </c>
      <c r="M340" s="52">
        <f>[1]ACUMULADO_Vsecano!C4375</f>
        <v>0.20909899999999998</v>
      </c>
      <c r="N340" s="52">
        <f>[1]ACUMULADO_Vsecano!C4740</f>
        <v>0.21241599999999999</v>
      </c>
      <c r="O340" s="52">
        <f>[1]ACUMULADO_Vsecano!C5105</f>
        <v>0.2743374545454545</v>
      </c>
      <c r="P340" s="52">
        <f>[1]ACUMULADO_Vsecano!C5471</f>
        <v>0.22478100000000001</v>
      </c>
      <c r="Z340" s="103"/>
      <c r="AJ340" s="53"/>
    </row>
    <row r="341" spans="1:36">
      <c r="A341" s="93">
        <v>35674</v>
      </c>
      <c r="B341" s="99">
        <f>[1]ACUMULADO_Vsecano!E358</f>
        <v>0.21414249999999924</v>
      </c>
      <c r="C341" s="99">
        <f>[1]ACUMULADO_Vsecano!E723</f>
        <v>0.18391966800000192</v>
      </c>
      <c r="D341" s="99">
        <f>[1]ACUMULADO_Vsecano!E1089</f>
        <v>0.20092319999999808</v>
      </c>
      <c r="E341" s="94">
        <f>[1]ACUMULADO_Vsecano!E1454</f>
        <v>0.19749954736842201</v>
      </c>
      <c r="F341" s="94">
        <f>[1]ACUMULADO_Vsecano!E1819</f>
        <v>0.19611324545454711</v>
      </c>
      <c r="G341" s="94">
        <f>[1]ACUMULADO_Vsecano!E2184</f>
        <v>0.2051437500000001</v>
      </c>
      <c r="H341" s="94">
        <f>[1]ACUMULADO_Vsecano!E2550</f>
        <v>0.21004444444444448</v>
      </c>
      <c r="I341" s="94">
        <f>[1]ACUMULADO_Vsecano!E2915</f>
        <v>0.21478928571428574</v>
      </c>
      <c r="J341" s="94">
        <f>[1]ACUMULADO_Vsecano!E3280</f>
        <v>0.19502222222222224</v>
      </c>
      <c r="K341" s="94">
        <f>[1]ACUMULADO_Vsecano!C3645</f>
        <v>0.16449999999999987</v>
      </c>
      <c r="L341" s="94">
        <f>[1]ACUMULADO_Vsecano!C4011</f>
        <v>0.21829499999999999</v>
      </c>
      <c r="M341" s="94">
        <f>[1]ACUMULADO_Vsecano!C4376</f>
        <v>0.20837449999999996</v>
      </c>
      <c r="N341" s="94">
        <f>[1]ACUMULADO_Vsecano!C4741</f>
        <v>0.22190599999999999</v>
      </c>
      <c r="O341" s="94">
        <f>[1]ACUMULADO_Vsecano!C5106</f>
        <v>0.27467536363636358</v>
      </c>
      <c r="P341" s="52">
        <f>[1]ACUMULADO_Vsecano!C5472</f>
        <v>0.22089966666666666</v>
      </c>
      <c r="Q341" s="52"/>
    </row>
    <row r="342" spans="1:36">
      <c r="A342" s="93">
        <v>35675</v>
      </c>
      <c r="B342" s="99">
        <f>[1]ACUMULADO_Vsecano!E359</f>
        <v>0.2138888749999992</v>
      </c>
      <c r="C342" s="99">
        <f>[1]ACUMULADO_Vsecano!E724</f>
        <v>0.18372466200000193</v>
      </c>
      <c r="D342" s="99">
        <f>[1]ACUMULADO_Vsecano!E1090</f>
        <v>0.20084614999999806</v>
      </c>
      <c r="E342" s="94">
        <f>[1]ACUMULADO_Vsecano!E1455</f>
        <v>0.19738298421052747</v>
      </c>
      <c r="F342" s="94">
        <f>[1]ACUMULADO_Vsecano!E1820</f>
        <v>0.19591463636363793</v>
      </c>
      <c r="G342" s="94">
        <f>[1]ACUMULADO_Vsecano!E2185</f>
        <v>0.2047250000000001</v>
      </c>
      <c r="H342" s="94">
        <f>[1]ACUMULADO_Vsecano!E2551</f>
        <v>0.21010000000000004</v>
      </c>
      <c r="I342" s="94">
        <f>[1]ACUMULADO_Vsecano!E2916</f>
        <v>0.21623750000000003</v>
      </c>
      <c r="J342" s="94">
        <f>[1]ACUMULADO_Vsecano!E3281</f>
        <v>0.19468333333333335</v>
      </c>
      <c r="K342" s="94">
        <f>[1]ACUMULADO_Vsecano!C3646</f>
        <v>0.16409999999999986</v>
      </c>
      <c r="L342" s="94">
        <f>[1]ACUMULADO_Vsecano!C4012</f>
        <v>0.217642</v>
      </c>
      <c r="M342" s="94">
        <f>[1]ACUMULADO_Vsecano!C4377</f>
        <v>0.20765</v>
      </c>
      <c r="N342" s="94">
        <f>[1]ACUMULADO_Vsecano!C4742</f>
        <v>0.25997500000000001</v>
      </c>
      <c r="O342" s="94">
        <f>[1]ACUMULADO_Vsecano!C5107</f>
        <v>0.27501327272727266</v>
      </c>
      <c r="P342" s="52">
        <f>[1]ACUMULADO_Vsecano!C5473</f>
        <v>0.21701833333333331</v>
      </c>
      <c r="Q342" s="52"/>
    </row>
    <row r="343" spans="1:36">
      <c r="A343" s="93">
        <v>35676</v>
      </c>
      <c r="B343" s="99">
        <f>[1]ACUMULADO_Vsecano!E360</f>
        <v>0.21363524999999917</v>
      </c>
      <c r="C343" s="99">
        <f>[1]ACUMULADO_Vsecano!E725</f>
        <v>0.18352965600000193</v>
      </c>
      <c r="D343" s="99">
        <f>[1]ACUMULADO_Vsecano!E1091</f>
        <v>0.20076909999999804</v>
      </c>
      <c r="E343" s="94">
        <f>[1]ACUMULADO_Vsecano!E1456</f>
        <v>0.1972664210526327</v>
      </c>
      <c r="F343" s="94">
        <f>[1]ACUMULADO_Vsecano!E1821</f>
        <v>0.19571602727272897</v>
      </c>
      <c r="G343" s="94">
        <f>[1]ACUMULADO_Vsecano!E2186</f>
        <v>0.20430625000000011</v>
      </c>
      <c r="H343" s="94">
        <f>[1]ACUMULADO_Vsecano!E2552</f>
        <v>0.2101555555555556</v>
      </c>
      <c r="I343" s="94">
        <f>[1]ACUMULADO_Vsecano!E2917</f>
        <v>0.21768571428571432</v>
      </c>
      <c r="J343" s="94">
        <f>[1]ACUMULADO_Vsecano!E3282</f>
        <v>0.19434444444444446</v>
      </c>
      <c r="K343" s="94">
        <f>[1]ACUMULADO_Vsecano!C3647</f>
        <v>0.16369999999999985</v>
      </c>
      <c r="L343" s="94">
        <f>[1]ACUMULADO_Vsecano!C4013</f>
        <v>0.21698900000000002</v>
      </c>
      <c r="M343" s="94">
        <f>[1]ACUMULADO_Vsecano!C4378</f>
        <v>0.209874</v>
      </c>
      <c r="N343" s="94">
        <f>[1]ACUMULADO_Vsecano!C4743</f>
        <v>0.223554</v>
      </c>
      <c r="O343" s="94">
        <f>[1]ACUMULADO_Vsecano!C5108</f>
        <v>0.27535118181818174</v>
      </c>
      <c r="P343" s="52">
        <f>[1]ACUMULADO_Vsecano!C5474</f>
        <v>0.21313699999999999</v>
      </c>
      <c r="Q343" s="52"/>
    </row>
    <row r="344" spans="1:36">
      <c r="A344" s="93">
        <v>35677</v>
      </c>
      <c r="B344" s="99">
        <f>[1]ACUMULADO_Vsecano!E361</f>
        <v>0.21338162499999913</v>
      </c>
      <c r="C344" s="99">
        <f>[1]ACUMULADO_Vsecano!E726</f>
        <v>0.18333465000000215</v>
      </c>
      <c r="D344" s="99">
        <f>[1]ACUMULADO_Vsecano!E1092</f>
        <v>0.20069204999999779</v>
      </c>
      <c r="E344" s="94">
        <f>[1]ACUMULADO_Vsecano!E1457</f>
        <v>0.19714985789473793</v>
      </c>
      <c r="F344" s="94">
        <f>[1]ACUMULADO_Vsecano!E1822</f>
        <v>0.19551741818182</v>
      </c>
      <c r="G344" s="94">
        <f>[1]ACUMULADO_Vsecano!E2187</f>
        <v>0.20388750000000011</v>
      </c>
      <c r="H344" s="94">
        <f>[1]ACUMULADO_Vsecano!E2553</f>
        <v>0.21021111111111115</v>
      </c>
      <c r="I344" s="94">
        <f>[1]ACUMULADO_Vsecano!E2918</f>
        <v>0.2191339285714286</v>
      </c>
      <c r="J344" s="94">
        <f>[1]ACUMULADO_Vsecano!E3283</f>
        <v>0.19400555555555557</v>
      </c>
      <c r="K344" s="94">
        <f>[1]ACUMULADO_Vsecano!C3648</f>
        <v>0.1633</v>
      </c>
      <c r="L344" s="94">
        <f>[1]ACUMULADO_Vsecano!C4014</f>
        <v>0.21633600000000003</v>
      </c>
      <c r="M344" s="94">
        <f>[1]ACUMULADO_Vsecano!C4379</f>
        <v>0.21209800000000001</v>
      </c>
      <c r="N344" s="94">
        <f>[1]ACUMULADO_Vsecano!C4744</f>
        <v>0.222168</v>
      </c>
      <c r="O344" s="94">
        <f>[1]ACUMULADO_Vsecano!C5109</f>
        <v>0.27568909090909083</v>
      </c>
      <c r="P344" s="52">
        <f>[1]ACUMULADO_Vsecano!C5475</f>
        <v>0.2143515</v>
      </c>
      <c r="Q344" s="52"/>
    </row>
    <row r="345" spans="1:36">
      <c r="A345" s="93">
        <v>35678</v>
      </c>
      <c r="B345" s="99">
        <f>[1]ACUMULADO_Vsecano!E362</f>
        <v>0.2131279999999991</v>
      </c>
      <c r="C345" s="99">
        <f>[1]ACUMULADO_Vsecano!E727</f>
        <v>0.18313964400000216</v>
      </c>
      <c r="D345" s="99">
        <f>[1]ACUMULADO_Vsecano!E1093</f>
        <v>0.20061499999999777</v>
      </c>
      <c r="E345" s="94">
        <f>[1]ACUMULADO_Vsecano!E1458</f>
        <v>0.19703329473684339</v>
      </c>
      <c r="F345" s="94">
        <f>[1]ACUMULADO_Vsecano!E1823</f>
        <v>0.19531880909091082</v>
      </c>
      <c r="G345" s="94">
        <f>[1]ACUMULADO_Vsecano!E2188</f>
        <v>0.20346875000000011</v>
      </c>
      <c r="H345" s="94">
        <f>[1]ACUMULADO_Vsecano!E2554</f>
        <v>0.21026666666666671</v>
      </c>
      <c r="I345" s="94">
        <f>[1]ACUMULADO_Vsecano!E2919</f>
        <v>0.22058214285714289</v>
      </c>
      <c r="J345" s="94">
        <f>[1]ACUMULADO_Vsecano!E3284</f>
        <v>0.19366666666666668</v>
      </c>
      <c r="K345" s="94">
        <f>[1]ACUMULADO_Vsecano!C3649</f>
        <v>0.16367999999999999</v>
      </c>
      <c r="L345" s="94">
        <f>[1]ACUMULADO_Vsecano!C4015</f>
        <v>0.21568300000000004</v>
      </c>
      <c r="M345" s="94">
        <f>[1]ACUMULADO_Vsecano!C4380</f>
        <v>0.20819133333333334</v>
      </c>
      <c r="N345" s="94">
        <f>[1]ACUMULADO_Vsecano!C4745</f>
        <v>0.22078200000000001</v>
      </c>
      <c r="O345" s="94">
        <f>[1]ACUMULADO_Vsecano!C5110</f>
        <v>0.27602700000000002</v>
      </c>
      <c r="P345" s="52">
        <f>[1]ACUMULADO_Vsecano!C5476</f>
        <v>0.21556600000000001</v>
      </c>
      <c r="Q345" s="52"/>
    </row>
    <row r="346" spans="1:36">
      <c r="A346" s="93">
        <v>35679</v>
      </c>
      <c r="B346" s="99">
        <f>[1]ACUMULADO_Vsecano!E363</f>
        <v>0.21287437499999906</v>
      </c>
      <c r="C346" s="99">
        <f>[1]ACUMULADO_Vsecano!E728</f>
        <v>0.18294463800000216</v>
      </c>
      <c r="D346" s="99">
        <f>[1]ACUMULADO_Vsecano!E1094</f>
        <v>0.20053794999999774</v>
      </c>
      <c r="E346" s="94">
        <f>[1]ACUMULADO_Vsecano!E1459</f>
        <v>0.19691673157894862</v>
      </c>
      <c r="F346" s="94">
        <f>[1]ACUMULADO_Vsecano!E1824</f>
        <v>0.19512020000000008</v>
      </c>
      <c r="G346" s="94">
        <f>[1]ACUMULADO_Vsecano!E2189</f>
        <v>0.20305000000000012</v>
      </c>
      <c r="H346" s="94">
        <f>[1]ACUMULADO_Vsecano!E2555</f>
        <v>0.21032222222222227</v>
      </c>
      <c r="I346" s="94">
        <f>[1]ACUMULADO_Vsecano!E2920</f>
        <v>0.22203035714285718</v>
      </c>
      <c r="J346" s="94">
        <f>[1]ACUMULADO_Vsecano!E3285</f>
        <v>0.19332777777777779</v>
      </c>
      <c r="K346" s="94">
        <f>[1]ACUMULADO_Vsecano!C3650</f>
        <v>0.16405999999999998</v>
      </c>
      <c r="L346" s="94">
        <f>[1]ACUMULADO_Vsecano!C4016</f>
        <v>0.21503000000000005</v>
      </c>
      <c r="M346" s="94">
        <f>[1]ACUMULADO_Vsecano!C4381</f>
        <v>0.20428466666666667</v>
      </c>
      <c r="N346" s="94">
        <f>[1]ACUMULADO_Vsecano!C4746</f>
        <v>0.25496200000000002</v>
      </c>
      <c r="O346" s="94">
        <f>[1]ACUMULADO_Vsecano!C5111</f>
        <v>0.2866185</v>
      </c>
      <c r="P346" s="52">
        <f>[1]ACUMULADO_Vsecano!C5477</f>
        <v>0.20882000000000001</v>
      </c>
      <c r="Q346" s="52"/>
    </row>
    <row r="347" spans="1:36">
      <c r="A347" s="93">
        <v>35680</v>
      </c>
      <c r="B347" s="99">
        <f>[1]ACUMULADO_Vsecano!E364</f>
        <v>0.2126207499999988</v>
      </c>
      <c r="C347" s="99">
        <f>[1]ACUMULADO_Vsecano!E729</f>
        <v>0.18274963200000238</v>
      </c>
      <c r="D347" s="99">
        <f>[1]ACUMULADO_Vsecano!E1095</f>
        <v>0.20046089999999994</v>
      </c>
      <c r="E347" s="94">
        <f>[1]ACUMULADO_Vsecano!E1460</f>
        <v>0.19680016842105408</v>
      </c>
      <c r="F347" s="94">
        <f>[1]ACUMULADO_Vsecano!E1825</f>
        <v>0.19589129016393447</v>
      </c>
      <c r="G347" s="94">
        <f>[1]ACUMULADO_Vsecano!E2190</f>
        <v>0.20263125000000012</v>
      </c>
      <c r="H347" s="94">
        <f>[1]ACUMULADO_Vsecano!E2556</f>
        <v>0.21037777777777783</v>
      </c>
      <c r="I347" s="94">
        <f>[1]ACUMULADO_Vsecano!E2921</f>
        <v>0.22347857142857147</v>
      </c>
      <c r="J347" s="94">
        <f>[1]ACUMULADO_Vsecano!E3286</f>
        <v>0.1929888888888889</v>
      </c>
      <c r="K347" s="94">
        <f>[1]ACUMULADO_Vsecano!C3651</f>
        <v>0.16443999999999998</v>
      </c>
      <c r="L347" s="94">
        <f>[1]ACUMULADO_Vsecano!C4017</f>
        <v>0.21437700000000007</v>
      </c>
      <c r="M347" s="94">
        <f>[1]ACUMULADO_Vsecano!C4382</f>
        <v>0.200378</v>
      </c>
      <c r="N347" s="94">
        <f>[1]ACUMULADO_Vsecano!C4747</f>
        <v>0.21835099999999999</v>
      </c>
      <c r="O347" s="94">
        <f>[1]ACUMULADO_Vsecano!C5112</f>
        <v>0.29720999999999997</v>
      </c>
      <c r="P347" s="52">
        <f>[1]ACUMULADO_Vsecano!C5478</f>
        <v>0.23900399999999999</v>
      </c>
      <c r="Q347" s="52"/>
    </row>
    <row r="348" spans="1:36">
      <c r="A348" s="93">
        <v>35681</v>
      </c>
      <c r="B348" s="99">
        <f>[1]ACUMULADO_Vsecano!E365</f>
        <v>0.21236712499999877</v>
      </c>
      <c r="C348" s="99">
        <f>[1]ACUMULADO_Vsecano!E730</f>
        <v>0.18255462600000238</v>
      </c>
      <c r="D348" s="99">
        <f>[1]ACUMULADO_Vsecano!E1096</f>
        <v>0.20153404827586208</v>
      </c>
      <c r="E348" s="94">
        <f>[1]ACUMULADO_Vsecano!E1461</f>
        <v>0.19668360526315931</v>
      </c>
      <c r="F348" s="94">
        <f>[1]ACUMULADO_Vsecano!E1826</f>
        <v>0.19666238032786865</v>
      </c>
      <c r="G348" s="94">
        <f>[1]ACUMULADO_Vsecano!E2191</f>
        <v>0.20221250000000013</v>
      </c>
      <c r="H348" s="94">
        <f>[1]ACUMULADO_Vsecano!E2557</f>
        <v>0.21043333333333339</v>
      </c>
      <c r="I348" s="94">
        <f>[1]ACUMULADO_Vsecano!E2922</f>
        <v>0.22492678571428576</v>
      </c>
      <c r="J348" s="94">
        <f>[1]ACUMULADO_Vsecano!E3287</f>
        <v>0.19265000000000002</v>
      </c>
      <c r="K348" s="94">
        <f>[1]ACUMULADO_Vsecano!C3652</f>
        <v>0.16481999999999997</v>
      </c>
      <c r="L348" s="94">
        <f>[1]ACUMULADO_Vsecano!C4018</f>
        <v>0.213724</v>
      </c>
      <c r="M348" s="94">
        <f>[1]ACUMULADO_Vsecano!C4383</f>
        <v>0.2022815</v>
      </c>
      <c r="N348" s="94">
        <f>[1]ACUMULADO_Vsecano!C4748</f>
        <v>0.23563200000000001</v>
      </c>
      <c r="O348" s="94">
        <f>[1]ACUMULADO_Vsecano!C5113</f>
        <v>0.28738579999999997</v>
      </c>
      <c r="P348" s="52">
        <f>[1]ACUMULADO_Vsecano!C5479</f>
        <v>0.210226</v>
      </c>
      <c r="Q348" s="52"/>
    </row>
    <row r="349" spans="1:36">
      <c r="A349" s="93">
        <v>35682</v>
      </c>
      <c r="B349" s="99">
        <f>[1]ACUMULADO_Vsecano!E366</f>
        <v>0.21211349999999873</v>
      </c>
      <c r="C349" s="99">
        <f>[1]ACUMULADO_Vsecano!E731</f>
        <v>0.18235962000000239</v>
      </c>
      <c r="D349" s="99">
        <f>[1]ACUMULADO_Vsecano!E1097</f>
        <v>0.20260719655172399</v>
      </c>
      <c r="E349" s="94">
        <f>[1]ACUMULADO_Vsecano!E1462</f>
        <v>0.19656704210526454</v>
      </c>
      <c r="F349" s="94">
        <f>[1]ACUMULADO_Vsecano!E1827</f>
        <v>0.19743347049180304</v>
      </c>
      <c r="G349" s="94">
        <f>[1]ACUMULADO_Vsecano!E2192</f>
        <v>0.20179375000000013</v>
      </c>
      <c r="H349" s="94">
        <f>[1]ACUMULADO_Vsecano!E2558</f>
        <v>0.21048888888888895</v>
      </c>
      <c r="I349" s="94">
        <f>[1]ACUMULADO_Vsecano!E2923</f>
        <v>0.22637500000000005</v>
      </c>
      <c r="J349" s="94">
        <f>[1]ACUMULADO_Vsecano!E3288</f>
        <v>0.19231111111111113</v>
      </c>
      <c r="K349" s="94">
        <f>[1]ACUMULADO_Vsecano!C3653</f>
        <v>0.16519999999999996</v>
      </c>
      <c r="L349" s="94">
        <f>[1]ACUMULADO_Vsecano!C4019</f>
        <v>0.21611962500000001</v>
      </c>
      <c r="M349" s="94">
        <f>[1]ACUMULADO_Vsecano!C4384</f>
        <v>0.20418500000000001</v>
      </c>
      <c r="N349" s="94">
        <f>[1]ACUMULADO_Vsecano!C4749</f>
        <v>0.240343</v>
      </c>
      <c r="O349" s="94">
        <f>[1]ACUMULADO_Vsecano!C5114</f>
        <v>0.27756159999999996</v>
      </c>
      <c r="P349" s="52">
        <f>[1]ACUMULADO_Vsecano!C5480</f>
        <v>0.21097450000000001</v>
      </c>
      <c r="Q349" s="52"/>
    </row>
    <row r="350" spans="1:36" s="52" customFormat="1">
      <c r="A350" s="101">
        <v>35683</v>
      </c>
      <c r="B350" s="102">
        <f>[1]ACUMULADO_Vsecano!E367</f>
        <v>0.2118598749999987</v>
      </c>
      <c r="C350" s="102">
        <f>[1]ACUMULADO_Vsecano!E732</f>
        <v>0.18216461400000261</v>
      </c>
      <c r="D350" s="102">
        <f>[1]ACUMULADO_Vsecano!E1098</f>
        <v>0.2036803448275859</v>
      </c>
      <c r="E350" s="52">
        <f>[1]ACUMULADO_Vsecano!E1463</f>
        <v>0.19645047894737</v>
      </c>
      <c r="F350" s="52">
        <f>[1]ACUMULADO_Vsecano!E1828</f>
        <v>0.19820456065573744</v>
      </c>
      <c r="G350" s="52">
        <f>[1]ACUMULADO_Vsecano!E2193</f>
        <v>0.20137500000000014</v>
      </c>
      <c r="H350" s="52">
        <f>[1]ACUMULADO_Vsecano!E2559</f>
        <v>0.21054444444444451</v>
      </c>
      <c r="I350" s="52">
        <f>[1]ACUMULADO_Vsecano!E2924</f>
        <v>0.22782321428571434</v>
      </c>
      <c r="J350" s="52">
        <f>[1]ACUMULADO_Vsecano!E3289</f>
        <v>0.19197222222222224</v>
      </c>
      <c r="K350" s="52">
        <f>[1]ACUMULADO_Vsecano!C3654</f>
        <v>0.16557999999999995</v>
      </c>
      <c r="L350" s="52">
        <f>[1]ACUMULADO_Vsecano!C4020</f>
        <v>0.21851525000000002</v>
      </c>
      <c r="M350" s="52">
        <f>[1]ACUMULADO_Vsecano!C4385</f>
        <v>0.20452387499999999</v>
      </c>
      <c r="N350" s="52">
        <f>[1]ACUMULADO_Vsecano!C4750</f>
        <v>0.22289999999999999</v>
      </c>
      <c r="O350" s="52">
        <f>[1]ACUMULADO_Vsecano!C5115</f>
        <v>0.26773739999999996</v>
      </c>
      <c r="P350" s="52">
        <f>[1]ACUMULADO_Vsecano!C5481</f>
        <v>0.21172299999999999</v>
      </c>
      <c r="Z350" s="103"/>
      <c r="AJ350" s="53"/>
    </row>
    <row r="351" spans="1:36">
      <c r="A351" s="93">
        <v>35684</v>
      </c>
      <c r="B351" s="99">
        <f>[1]ACUMULADO_Vsecano!E368</f>
        <v>0.21160624999999866</v>
      </c>
      <c r="C351" s="99">
        <f>[1]ACUMULADO_Vsecano!E733</f>
        <v>0.18196960800000261</v>
      </c>
      <c r="D351" s="99">
        <f>[1]ACUMULADO_Vsecano!E1099</f>
        <v>0.20475349310344781</v>
      </c>
      <c r="E351" s="94">
        <f>[1]ACUMULADO_Vsecano!E1464</f>
        <v>0.19633391578947523</v>
      </c>
      <c r="F351" s="94">
        <f>[1]ACUMULADO_Vsecano!E1829</f>
        <v>0.19897565081967183</v>
      </c>
      <c r="G351" s="94">
        <f>[1]ACUMULADO_Vsecano!E2194</f>
        <v>0.20095625000000014</v>
      </c>
      <c r="H351" s="94">
        <f>[1]ACUMULADO_Vsecano!E2560</f>
        <v>0.21060000000000006</v>
      </c>
      <c r="I351" s="94">
        <f>[1]ACUMULADO_Vsecano!E2925</f>
        <v>0.22927142857142863</v>
      </c>
      <c r="J351" s="94">
        <f>[1]ACUMULADO_Vsecano!E3290</f>
        <v>0.19163333333333335</v>
      </c>
      <c r="K351" s="94">
        <f>[1]ACUMULADO_Vsecano!C3655</f>
        <v>0.16595999999999994</v>
      </c>
      <c r="L351" s="94">
        <f>[1]ACUMULADO_Vsecano!C4021</f>
        <v>0.22091087500000003</v>
      </c>
      <c r="M351" s="94">
        <f>[1]ACUMULADO_Vsecano!C4386</f>
        <v>0.20486274999999998</v>
      </c>
      <c r="N351" s="94">
        <f>[1]ACUMULADO_Vsecano!C4751</f>
        <v>0.21994449999999999</v>
      </c>
      <c r="O351" s="94">
        <f>[1]ACUMULADO_Vsecano!C5116</f>
        <v>0.25791319999999995</v>
      </c>
      <c r="P351" s="52">
        <f>[1]ACUMULADO_Vsecano!C5482</f>
        <v>0.21406049999999999</v>
      </c>
      <c r="Q351" s="52"/>
    </row>
    <row r="352" spans="1:36">
      <c r="A352" s="93">
        <v>35685</v>
      </c>
      <c r="B352" s="99">
        <f>[1]ACUMULADO_Vsecano!E369</f>
        <v>0.21135262499999863</v>
      </c>
      <c r="C352" s="99">
        <f>[1]ACUMULADO_Vsecano!E734</f>
        <v>0.18177460200000262</v>
      </c>
      <c r="D352" s="99">
        <f>[1]ACUMULADO_Vsecano!E1100</f>
        <v>0.20582664137930995</v>
      </c>
      <c r="E352" s="94">
        <f>[1]ACUMULADO_Vsecano!E1465</f>
        <v>0.19621735263158047</v>
      </c>
      <c r="F352" s="94">
        <f>[1]ACUMULADO_Vsecano!E1830</f>
        <v>0.19974674098360601</v>
      </c>
      <c r="G352" s="94">
        <f>[1]ACUMULADO_Vsecano!E2195</f>
        <v>0.20053750000000015</v>
      </c>
      <c r="H352" s="94">
        <f>[1]ACUMULADO_Vsecano!E2561</f>
        <v>0.21065555555555562</v>
      </c>
      <c r="I352" s="94">
        <f>[1]ACUMULADO_Vsecano!E2926</f>
        <v>0.23071964285714291</v>
      </c>
      <c r="J352" s="94">
        <f>[1]ACUMULADO_Vsecano!E3291</f>
        <v>0.19129444444444446</v>
      </c>
      <c r="K352" s="94">
        <f>[1]ACUMULADO_Vsecano!C3656</f>
        <v>0.16633999999999993</v>
      </c>
      <c r="L352" s="94">
        <f>[1]ACUMULADO_Vsecano!C4022</f>
        <v>0.22330650000000005</v>
      </c>
      <c r="M352" s="94">
        <f>[1]ACUMULADO_Vsecano!C4387</f>
        <v>0.20520162499999997</v>
      </c>
      <c r="N352" s="94">
        <f>[1]ACUMULADO_Vsecano!C4752</f>
        <v>0.21698899999999999</v>
      </c>
      <c r="O352" s="94">
        <f>[1]ACUMULADO_Vsecano!C5117</f>
        <v>0.248089</v>
      </c>
      <c r="P352" s="52">
        <f>[1]ACUMULADO_Vsecano!C5483</f>
        <v>0.21639800000000001</v>
      </c>
      <c r="Q352" s="52"/>
    </row>
    <row r="353" spans="1:17">
      <c r="A353" s="93">
        <v>35686</v>
      </c>
      <c r="B353" s="99">
        <f>[1]ACUMULADO_Vsecano!E370</f>
        <v>0.21109899999999993</v>
      </c>
      <c r="C353" s="99">
        <f>[1]ACUMULADO_Vsecano!E735</f>
        <v>0.18157959600000284</v>
      </c>
      <c r="D353" s="99">
        <f>[1]ACUMULADO_Vsecano!E1101</f>
        <v>0.20689978965517186</v>
      </c>
      <c r="E353" s="94">
        <f>[1]ACUMULADO_Vsecano!E1466</f>
        <v>0.19610078947368592</v>
      </c>
      <c r="F353" s="94">
        <f>[1]ACUMULADO_Vsecano!E1831</f>
        <v>0.2005178311475404</v>
      </c>
      <c r="G353" s="94">
        <f>[1]ACUMULADO_Vsecano!E2196</f>
        <v>0.20011875000000015</v>
      </c>
      <c r="H353" s="94">
        <f>[1]ACUMULADO_Vsecano!E2562</f>
        <v>0.21071111111111118</v>
      </c>
      <c r="I353" s="94">
        <f>[1]ACUMULADO_Vsecano!E2927</f>
        <v>0.2321678571428572</v>
      </c>
      <c r="J353" s="94">
        <f>[1]ACUMULADO_Vsecano!E3292</f>
        <v>0.19095555555555557</v>
      </c>
      <c r="K353" s="94">
        <f>[1]ACUMULADO_Vsecano!C3657</f>
        <v>0.16671999999999992</v>
      </c>
      <c r="L353" s="94">
        <f>[1]ACUMULADO_Vsecano!C4023</f>
        <v>0.22570212500000006</v>
      </c>
      <c r="M353" s="94">
        <f>[1]ACUMULADO_Vsecano!C4388</f>
        <v>0.20554049999999996</v>
      </c>
      <c r="N353" s="94">
        <f>[1]ACUMULADO_Vsecano!C4753</f>
        <v>0.247668</v>
      </c>
      <c r="O353" s="94">
        <f>[1]ACUMULADO_Vsecano!C5118</f>
        <v>0.27283950000000001</v>
      </c>
      <c r="P353" s="52">
        <f>[1]ACUMULADO_Vsecano!C5484</f>
        <v>0.22031300000000001</v>
      </c>
      <c r="Q353" s="52"/>
    </row>
    <row r="354" spans="1:17">
      <c r="A354" s="93">
        <v>35687</v>
      </c>
      <c r="B354" s="99">
        <f>[1]ACUMULADO_Vsecano!E371</f>
        <v>0.2115861448275862</v>
      </c>
      <c r="C354" s="99">
        <f>[1]ACUMULADO_Vsecano!E736</f>
        <v>0.18138459000000284</v>
      </c>
      <c r="D354" s="99">
        <f>[1]ACUMULADO_Vsecano!E1102</f>
        <v>0.20797293793103377</v>
      </c>
      <c r="E354" s="94">
        <f>[1]ACUMULADO_Vsecano!E1467</f>
        <v>0.19598422631579115</v>
      </c>
      <c r="F354" s="94">
        <f>[1]ACUMULADO_Vsecano!E1832</f>
        <v>0.2012889213114748</v>
      </c>
      <c r="G354" s="94">
        <f>[1]ACUMULADO_Vsecano!E2197</f>
        <v>0.19969999999999999</v>
      </c>
      <c r="H354" s="94">
        <f>[1]ACUMULADO_Vsecano!E2563</f>
        <v>0.21076666666666674</v>
      </c>
      <c r="I354" s="94">
        <f>[1]ACUMULADO_Vsecano!E2928</f>
        <v>0.23361607142857149</v>
      </c>
      <c r="J354" s="94">
        <f>[1]ACUMULADO_Vsecano!E3293</f>
        <v>0.19061666666666668</v>
      </c>
      <c r="K354" s="94">
        <f>[1]ACUMULADO_Vsecano!C3658</f>
        <v>0.16709999999999992</v>
      </c>
      <c r="L354" s="94">
        <f>[1]ACUMULADO_Vsecano!C4024</f>
        <v>0.22809775000000007</v>
      </c>
      <c r="M354" s="94">
        <f>[1]ACUMULADO_Vsecano!C4389</f>
        <v>0.20587937499999995</v>
      </c>
      <c r="N354" s="94">
        <f>[1]ACUMULADO_Vsecano!C4754</f>
        <v>0.22081100000000001</v>
      </c>
      <c r="O354" s="94">
        <f>[1]ACUMULADO_Vsecano!C5119</f>
        <v>0.29759000000000002</v>
      </c>
      <c r="P354" s="52">
        <f>[1]ACUMULADO_Vsecano!C5485</f>
        <v>0.21701799999999999</v>
      </c>
      <c r="Q354" s="52"/>
    </row>
    <row r="355" spans="1:17">
      <c r="A355" s="93">
        <v>35688</v>
      </c>
      <c r="B355" s="99">
        <f>[1]ACUMULADO_Vsecano!E372</f>
        <v>0.21207328965517247</v>
      </c>
      <c r="C355" s="99">
        <f>[1]ACUMULADO_Vsecano!E737</f>
        <v>0.18118958400000285</v>
      </c>
      <c r="D355" s="99">
        <f>[1]ACUMULADO_Vsecano!E1103</f>
        <v>0.20904608620689569</v>
      </c>
      <c r="E355" s="94">
        <f>[1]ACUMULADO_Vsecano!E1468</f>
        <v>0.19586766315789639</v>
      </c>
      <c r="F355" s="94">
        <f>[1]ACUMULADO_Vsecano!E1833</f>
        <v>0.20206001147540897</v>
      </c>
      <c r="G355" s="94">
        <f>[1]ACUMULADO_Vsecano!E2198</f>
        <v>0.20300000000000001</v>
      </c>
      <c r="H355" s="94">
        <f>[1]ACUMULADO_Vsecano!E2564</f>
        <v>0.2108222222222223</v>
      </c>
      <c r="I355" s="94">
        <f>[1]ACUMULADO_Vsecano!E2929</f>
        <v>0.23506428571428578</v>
      </c>
      <c r="J355" s="94">
        <f>[1]ACUMULADO_Vsecano!E3294</f>
        <v>0.1902777777777778</v>
      </c>
      <c r="K355" s="94">
        <f>[1]ACUMULADO_Vsecano!C3659</f>
        <v>0.16747999999999991</v>
      </c>
      <c r="L355" s="94">
        <f>[1]ACUMULADO_Vsecano!C4025</f>
        <v>0.23049337500000008</v>
      </c>
      <c r="M355" s="94">
        <f>[1]ACUMULADO_Vsecano!C4390</f>
        <v>0.20621824999999994</v>
      </c>
      <c r="N355" s="94">
        <f>[1]ACUMULADO_Vsecano!C4755</f>
        <v>0.2204382</v>
      </c>
      <c r="O355" s="94">
        <f>[1]ACUMULADO_Vsecano!C5120</f>
        <v>0.28578133333333333</v>
      </c>
      <c r="P355" s="52">
        <f>[1]ACUMULADO_Vsecano!C5486</f>
        <v>0.213723</v>
      </c>
      <c r="Q355" s="52"/>
    </row>
    <row r="356" spans="1:17">
      <c r="A356" s="93">
        <v>35689</v>
      </c>
      <c r="B356" s="99">
        <f>[1]ACUMULADO_Vsecano!E373</f>
        <v>0.21256043448275874</v>
      </c>
      <c r="C356" s="99">
        <f>[1]ACUMULADO_Vsecano!E738</f>
        <v>0.18099457800000307</v>
      </c>
      <c r="D356" s="99">
        <f>[1]ACUMULADO_Vsecano!E1104</f>
        <v>0.21011923448275782</v>
      </c>
      <c r="E356" s="94">
        <f>[1]ACUMULADO_Vsecano!E1469</f>
        <v>0.19575109999999984</v>
      </c>
      <c r="F356" s="94">
        <f>[1]ACUMULADO_Vsecano!E1834</f>
        <v>0.20283110163934337</v>
      </c>
      <c r="G356" s="94">
        <f>[1]ACUMULADO_Vsecano!E2199</f>
        <v>0.20630000000000001</v>
      </c>
      <c r="H356" s="94">
        <f>[1]ACUMULADO_Vsecano!E2565</f>
        <v>0.21087777777777786</v>
      </c>
      <c r="I356" s="94">
        <f>[1]ACUMULADO_Vsecano!E2930</f>
        <v>0.23651250000000007</v>
      </c>
      <c r="J356" s="94">
        <f>[1]ACUMULADO_Vsecano!E3295</f>
        <v>0.18993888888888891</v>
      </c>
      <c r="K356" s="94">
        <f>[1]ACUMULADO_Vsecano!C3660</f>
        <v>0.1678599999999999</v>
      </c>
      <c r="L356" s="94">
        <f>[1]ACUMULADO_Vsecano!C4026</f>
        <v>0.23288900000000001</v>
      </c>
      <c r="M356" s="94">
        <f>[1]ACUMULADO_Vsecano!C4391</f>
        <v>0.20655712499999992</v>
      </c>
      <c r="N356" s="94">
        <f>[1]ACUMULADO_Vsecano!C4756</f>
        <v>0.22006539999999999</v>
      </c>
      <c r="O356" s="94">
        <f>[1]ACUMULADO_Vsecano!C5121</f>
        <v>0.27397266666666664</v>
      </c>
      <c r="P356" s="52">
        <f>[1]ACUMULADO_Vsecano!C5487</f>
        <v>0.2080245</v>
      </c>
      <c r="Q356" s="52"/>
    </row>
    <row r="357" spans="1:17">
      <c r="A357" s="93">
        <v>35690</v>
      </c>
      <c r="B357" s="99">
        <f>[1]ACUMULADO_Vsecano!E374</f>
        <v>0.21304757931034479</v>
      </c>
      <c r="C357" s="99">
        <f>[1]ACUMULADO_Vsecano!E739</f>
        <v>0.18079957200000307</v>
      </c>
      <c r="D357" s="99">
        <f>[1]ACUMULADO_Vsecano!E1105</f>
        <v>0.21119238275861973</v>
      </c>
      <c r="E357" s="94">
        <f>[1]ACUMULADO_Vsecano!E1470</f>
        <v>0.19702979333333337</v>
      </c>
      <c r="F357" s="94">
        <f>[1]ACUMULADO_Vsecano!E1835</f>
        <v>0.20360219180327777</v>
      </c>
      <c r="G357" s="94">
        <f>[1]ACUMULADO_Vsecano!E2200</f>
        <v>0.20716200000000001</v>
      </c>
      <c r="H357" s="94">
        <f>[1]ACUMULADO_Vsecano!E2566</f>
        <v>0.21093333333333342</v>
      </c>
      <c r="I357" s="94">
        <f>[1]ACUMULADO_Vsecano!E2931</f>
        <v>0.23796071428571436</v>
      </c>
      <c r="J357" s="94">
        <f>[1]ACUMULADO_Vsecano!E3296</f>
        <v>0.18959999999999999</v>
      </c>
      <c r="K357" s="94">
        <f>[1]ACUMULADO_Vsecano!C3661</f>
        <v>0.16823999999999989</v>
      </c>
      <c r="L357" s="94">
        <f>[1]ACUMULADO_Vsecano!C4027</f>
        <v>0.23500764285714287</v>
      </c>
      <c r="M357" s="94">
        <f>[1]ACUMULADO_Vsecano!C4392</f>
        <v>0.20689599999999991</v>
      </c>
      <c r="N357" s="94">
        <f>[1]ACUMULADO_Vsecano!C4757</f>
        <v>0.21969259999999999</v>
      </c>
      <c r="O357" s="94">
        <f>[1]ACUMULADO_Vsecano!C5122</f>
        <v>0.26216399999999995</v>
      </c>
      <c r="P357" s="52">
        <f>[1]ACUMULADO_Vsecano!C5488</f>
        <v>0.20232600000000001</v>
      </c>
      <c r="Q357" s="52"/>
    </row>
    <row r="358" spans="1:17">
      <c r="A358" s="93">
        <v>35691</v>
      </c>
      <c r="B358" s="99">
        <f>[1]ACUMULADO_Vsecano!E375</f>
        <v>0.21353472413793106</v>
      </c>
      <c r="C358" s="99">
        <f>[1]ACUMULADO_Vsecano!E740</f>
        <v>0.18060456600000308</v>
      </c>
      <c r="D358" s="99">
        <f>[1]ACUMULADO_Vsecano!E1106</f>
        <v>0.21226553103448165</v>
      </c>
      <c r="E358" s="94">
        <f>[1]ACUMULADO_Vsecano!E1471</f>
        <v>0.19830848666666689</v>
      </c>
      <c r="F358" s="94">
        <f>[1]ACUMULADO_Vsecano!E1836</f>
        <v>0.20437328196721216</v>
      </c>
      <c r="G358" s="94">
        <f>[1]ACUMULADO_Vsecano!E2201</f>
        <v>0.20802400000000001</v>
      </c>
      <c r="H358" s="94">
        <f>[1]ACUMULADO_Vsecano!E2567</f>
        <v>0.21098888888888898</v>
      </c>
      <c r="I358" s="94">
        <f>[1]ACUMULADO_Vsecano!E2932</f>
        <v>0.23940892857142865</v>
      </c>
      <c r="J358" s="94">
        <f>[1]ACUMULADO_Vsecano!E3297</f>
        <v>0.19016666666666665</v>
      </c>
      <c r="K358" s="94">
        <f>[1]ACUMULADO_Vsecano!C3662</f>
        <v>0.16861999999999988</v>
      </c>
      <c r="L358" s="94">
        <f>[1]ACUMULADO_Vsecano!C4028</f>
        <v>0.23712628571428573</v>
      </c>
      <c r="M358" s="94">
        <f>[1]ACUMULADO_Vsecano!C4393</f>
        <v>0.2072348749999999</v>
      </c>
      <c r="N358" s="94">
        <f>[1]ACUMULADO_Vsecano!C4758</f>
        <v>0.21931979999999998</v>
      </c>
      <c r="O358" s="94">
        <f>[1]ACUMULADO_Vsecano!C5123</f>
        <v>0.25035533333333326</v>
      </c>
      <c r="P358" s="52">
        <f>[1]ACUMULADO_Vsecano!C5489</f>
        <v>0.20354800000000001</v>
      </c>
      <c r="Q358" s="52"/>
    </row>
    <row r="359" spans="1:17">
      <c r="A359" s="93">
        <v>35692</v>
      </c>
      <c r="B359" s="99">
        <f>[1]ACUMULADO_Vsecano!E376</f>
        <v>0.21402186896551734</v>
      </c>
      <c r="C359" s="99">
        <f>[1]ACUMULADO_Vsecano!E741</f>
        <v>0.1804095600000033</v>
      </c>
      <c r="D359" s="99">
        <f>[1]ACUMULADO_Vsecano!E1107</f>
        <v>0.21333867931034356</v>
      </c>
      <c r="E359" s="94">
        <f>[1]ACUMULADO_Vsecano!E1472</f>
        <v>0.1995871800000002</v>
      </c>
      <c r="F359" s="94">
        <f>[1]ACUMULADO_Vsecano!E1837</f>
        <v>0.20514437213114634</v>
      </c>
      <c r="G359" s="94">
        <f>[1]ACUMULADO_Vsecano!E2202</f>
        <v>0.20888600000000002</v>
      </c>
      <c r="H359" s="94">
        <f>[1]ACUMULADO_Vsecano!E2568</f>
        <v>0.21104444444444453</v>
      </c>
      <c r="I359" s="94">
        <f>[1]ACUMULADO_Vsecano!E2933</f>
        <v>0.24085714285714294</v>
      </c>
      <c r="J359" s="94">
        <f>[1]ACUMULADO_Vsecano!E3298</f>
        <v>0.19073333333333331</v>
      </c>
      <c r="K359" s="94">
        <f>[1]ACUMULADO_Vsecano!C3663</f>
        <v>0.16899999999999987</v>
      </c>
      <c r="L359" s="94">
        <f>[1]ACUMULADO_Vsecano!C4029</f>
        <v>0.23924492857142859</v>
      </c>
      <c r="M359" s="94">
        <f>[1]ACUMULADO_Vsecano!C4394</f>
        <v>0.20757374999999989</v>
      </c>
      <c r="N359" s="94">
        <f>[1]ACUMULADO_Vsecano!C4759</f>
        <v>0.218947</v>
      </c>
      <c r="O359" s="94">
        <f>[1]ACUMULADO_Vsecano!C5124</f>
        <v>0.2385466666666666</v>
      </c>
      <c r="P359" s="52">
        <f>[1]ACUMULADO_Vsecano!C5490</f>
        <v>0.20510900000000001</v>
      </c>
      <c r="Q359" s="52"/>
    </row>
    <row r="360" spans="1:17">
      <c r="A360" s="93">
        <v>35693</v>
      </c>
      <c r="B360" s="99">
        <f>[1]ACUMULADO_Vsecano!E377</f>
        <v>0.21450901379310361</v>
      </c>
      <c r="C360" s="99">
        <f>[1]ACUMULADO_Vsecano!E742</f>
        <v>0.1802145540000033</v>
      </c>
      <c r="D360" s="99">
        <f>[1]ACUMULADO_Vsecano!E1108</f>
        <v>0.21441182758620569</v>
      </c>
      <c r="E360" s="94">
        <f>[1]ACUMULADO_Vsecano!E1473</f>
        <v>0.20086587333333372</v>
      </c>
      <c r="F360" s="94">
        <f>[1]ACUMULADO_Vsecano!E1838</f>
        <v>0.20591546229508073</v>
      </c>
      <c r="G360" s="94">
        <f>[1]ACUMULADO_Vsecano!E2203</f>
        <v>0.20974800000000002</v>
      </c>
      <c r="H360" s="94">
        <f>[1]ACUMULADO_Vsecano!E2569</f>
        <v>0.21110000000000001</v>
      </c>
      <c r="I360" s="94">
        <f>[1]ACUMULADO_Vsecano!E2934</f>
        <v>0.24230535714285723</v>
      </c>
      <c r="J360" s="94">
        <f>[1]ACUMULADO_Vsecano!E3299</f>
        <v>0.19129999999999997</v>
      </c>
      <c r="K360" s="94">
        <f>[1]ACUMULADO_Vsecano!C3664</f>
        <v>0.16937999999999986</v>
      </c>
      <c r="L360" s="94">
        <f>[1]ACUMULADO_Vsecano!C4030</f>
        <v>0.24136357142857146</v>
      </c>
      <c r="M360" s="94">
        <f>[1]ACUMULADO_Vsecano!C4395</f>
        <v>0.20791262499999988</v>
      </c>
      <c r="N360" s="94">
        <f>[1]ACUMULADO_Vsecano!C4760</f>
        <v>0.22159299999999998</v>
      </c>
      <c r="O360" s="94">
        <f>[1]ACUMULADO_Vsecano!C5125</f>
        <v>0.226738</v>
      </c>
      <c r="P360" s="52">
        <f>[1]ACUMULADO_Vsecano!C5491</f>
        <v>0.2097735</v>
      </c>
      <c r="Q360" s="52"/>
    </row>
    <row r="361" spans="1:17">
      <c r="A361" s="93">
        <v>35694</v>
      </c>
      <c r="B361" s="99">
        <f>[1]ACUMULADO_Vsecano!E378</f>
        <v>0.21499615862068988</v>
      </c>
      <c r="C361" s="99">
        <f>[1]ACUMULADO_Vsecano!E743</f>
        <v>0.1800195480000033</v>
      </c>
      <c r="D361" s="99">
        <f>[1]ACUMULADO_Vsecano!E1109</f>
        <v>0.21548497586206761</v>
      </c>
      <c r="E361" s="94">
        <f>[1]ACUMULADO_Vsecano!E1474</f>
        <v>0.20214456666666702</v>
      </c>
      <c r="F361" s="94">
        <f>[1]ACUMULADO_Vsecano!E1839</f>
        <v>0.20668655245901513</v>
      </c>
      <c r="G361" s="94">
        <f>[1]ACUMULADO_Vsecano!E2204</f>
        <v>0.21061000000000002</v>
      </c>
      <c r="H361" s="94">
        <f>[1]ACUMULADO_Vsecano!E2570</f>
        <v>0.20900000000000002</v>
      </c>
      <c r="I361" s="94">
        <f>[1]ACUMULADO_Vsecano!E2935</f>
        <v>0.24375357142857151</v>
      </c>
      <c r="J361" s="94">
        <f>[1]ACUMULADO_Vsecano!E3300</f>
        <v>0.19186666666666663</v>
      </c>
      <c r="K361" s="94">
        <f>[1]ACUMULADO_Vsecano!C3665</f>
        <v>0.16975999999999986</v>
      </c>
      <c r="L361" s="94">
        <f>[1]ACUMULADO_Vsecano!C4031</f>
        <v>0.24348221428571432</v>
      </c>
      <c r="M361" s="94">
        <f>[1]ACUMULADO_Vsecano!C4396</f>
        <v>0.20825149999999987</v>
      </c>
      <c r="N361" s="94">
        <f>[1]ACUMULADO_Vsecano!C4761</f>
        <v>0.22423899999999999</v>
      </c>
      <c r="O361" s="94">
        <f>[1]ACUMULADO_Vsecano!C5126</f>
        <v>0.22711753333333332</v>
      </c>
      <c r="P361" s="52">
        <f>[1]ACUMULADO_Vsecano!C5492</f>
        <v>0.21443799999999999</v>
      </c>
      <c r="Q361" s="52"/>
    </row>
    <row r="362" spans="1:17">
      <c r="A362" s="93">
        <v>35695</v>
      </c>
      <c r="B362" s="99">
        <f>[1]ACUMULADO_Vsecano!E379</f>
        <v>0.21548330344827615</v>
      </c>
      <c r="C362" s="99">
        <f>[1]ACUMULADO_Vsecano!E744</f>
        <v>0.17982454200000353</v>
      </c>
      <c r="D362" s="99">
        <f>[1]ACUMULADO_Vsecano!E1110</f>
        <v>0.21655812413792952</v>
      </c>
      <c r="E362" s="94">
        <f>[1]ACUMULADO_Vsecano!E1475</f>
        <v>0.20342326000000055</v>
      </c>
      <c r="F362" s="94">
        <f>[1]ACUMULADO_Vsecano!E1840</f>
        <v>0.2074576426229493</v>
      </c>
      <c r="G362" s="94">
        <f>[1]ACUMULADO_Vsecano!E2205</f>
        <v>0.21147200000000002</v>
      </c>
      <c r="H362" s="94">
        <f>[1]ACUMULADO_Vsecano!E2571</f>
        <v>0.2069</v>
      </c>
      <c r="I362" s="94">
        <f>[1]ACUMULADO_Vsecano!E2936</f>
        <v>0.2452017857142858</v>
      </c>
      <c r="J362" s="94">
        <f>[1]ACUMULADO_Vsecano!E3301</f>
        <v>0.19243333333333329</v>
      </c>
      <c r="K362" s="94">
        <f>[1]ACUMULADO_Vsecano!C3666</f>
        <v>0.17013999999999985</v>
      </c>
      <c r="L362" s="94">
        <f>[1]ACUMULADO_Vsecano!C4032</f>
        <v>0.24560085714285718</v>
      </c>
      <c r="M362" s="94">
        <f>[1]ACUMULADO_Vsecano!C4397</f>
        <v>0.20859037499999986</v>
      </c>
      <c r="N362" s="94">
        <f>[1]ACUMULADO_Vsecano!C4762</f>
        <v>0.22634699999999999</v>
      </c>
      <c r="O362" s="94">
        <f>[1]ACUMULADO_Vsecano!C5127</f>
        <v>0.22749706666666664</v>
      </c>
      <c r="P362" s="52">
        <f>[1]ACUMULADO_Vsecano!C5493</f>
        <v>0.21769349999999998</v>
      </c>
      <c r="Q362" s="52"/>
    </row>
    <row r="363" spans="1:17">
      <c r="A363" s="93">
        <v>35696</v>
      </c>
      <c r="B363" s="99">
        <f>[1]ACUMULADO_Vsecano!E380</f>
        <v>0.2159704482758622</v>
      </c>
      <c r="C363" s="99">
        <f>[1]ACUMULADO_Vsecano!E745</f>
        <v>0.17962953600000353</v>
      </c>
      <c r="D363" s="99">
        <f>[1]ACUMULADO_Vsecano!E1111</f>
        <v>0.21763127241379143</v>
      </c>
      <c r="E363" s="94">
        <f>[1]ACUMULADO_Vsecano!E1476</f>
        <v>0.20470195333333385</v>
      </c>
      <c r="F363" s="94">
        <f>[1]ACUMULADO_Vsecano!E1841</f>
        <v>0.2082287327868837</v>
      </c>
      <c r="G363" s="94">
        <f>[1]ACUMULADO_Vsecano!E2206</f>
        <v>0.21233400000000002</v>
      </c>
      <c r="H363" s="94">
        <f>[1]ACUMULADO_Vsecano!E2572</f>
        <v>0.20735999999999999</v>
      </c>
      <c r="I363" s="94">
        <f>[1]ACUMULADO_Vsecano!E2937</f>
        <v>0.24665000000000009</v>
      </c>
      <c r="J363" s="94">
        <f>[1]ACUMULADO_Vsecano!E3302</f>
        <v>0.19299999999999995</v>
      </c>
      <c r="K363" s="94">
        <f>[1]ACUMULADO_Vsecano!C3667</f>
        <v>0.17051999999999984</v>
      </c>
      <c r="L363" s="94">
        <f>[1]ACUMULADO_Vsecano!C4033</f>
        <v>0.24771950000000004</v>
      </c>
      <c r="M363" s="94">
        <f>[1]ACUMULADO_Vsecano!C4398</f>
        <v>0.20892924999999984</v>
      </c>
      <c r="N363" s="94">
        <f>[1]ACUMULADO_Vsecano!C4763</f>
        <v>0.2317265</v>
      </c>
      <c r="O363" s="94">
        <f>[1]ACUMULADO_Vsecano!C5128</f>
        <v>0.22787659999999996</v>
      </c>
      <c r="P363" s="52">
        <f>[1]ACUMULADO_Vsecano!C5494</f>
        <v>0.22094900000000001</v>
      </c>
      <c r="Q363" s="52"/>
    </row>
    <row r="364" spans="1:17">
      <c r="A364" s="93">
        <v>35697</v>
      </c>
      <c r="B364" s="99">
        <f>[1]ACUMULADO_Vsecano!E381</f>
        <v>0.21645759310344848</v>
      </c>
      <c r="C364" s="99">
        <f>[1]ACUMULADO_Vsecano!E746</f>
        <v>0.17943453000000353</v>
      </c>
      <c r="D364" s="99">
        <f>[1]ACUMULADO_Vsecano!E1112</f>
        <v>0.21870442068965357</v>
      </c>
      <c r="E364" s="94">
        <f>[1]ACUMULADO_Vsecano!E1477</f>
        <v>0.20598064666666738</v>
      </c>
      <c r="F364" s="94">
        <f>[1]ACUMULADO_Vsecano!E1842</f>
        <v>0.20899982295081809</v>
      </c>
      <c r="G364" s="94">
        <f>[1]ACUMULADO_Vsecano!E2207</f>
        <v>0.21319600000000002</v>
      </c>
      <c r="H364" s="94">
        <f>[1]ACUMULADO_Vsecano!E2573</f>
        <v>0.20781999999999998</v>
      </c>
      <c r="I364" s="94">
        <f>[1]ACUMULADO_Vsecano!E2938</f>
        <v>0.24809821428571438</v>
      </c>
      <c r="J364" s="94">
        <f>[1]ACUMULADO_Vsecano!E3303</f>
        <v>0.19356666666666661</v>
      </c>
      <c r="K364" s="94">
        <f>[1]ACUMULADO_Vsecano!C3668</f>
        <v>0.1709</v>
      </c>
      <c r="L364" s="94">
        <f>[1]ACUMULADO_Vsecano!C4034</f>
        <v>0.2498381428571429</v>
      </c>
      <c r="M364" s="94">
        <f>[1]ACUMULADO_Vsecano!C4399</f>
        <v>0.20926812499999983</v>
      </c>
      <c r="N364" s="94">
        <f>[1]ACUMULADO_Vsecano!C4764</f>
        <v>0.23710600000000001</v>
      </c>
      <c r="O364" s="94">
        <f>[1]ACUMULADO_Vsecano!C5129</f>
        <v>0.22825613333333328</v>
      </c>
      <c r="P364" s="52">
        <f>[1]ACUMULADO_Vsecano!C5495</f>
        <v>0.20271800000000001</v>
      </c>
      <c r="Q364" s="52"/>
    </row>
    <row r="365" spans="1:17">
      <c r="A365" s="93">
        <v>35698</v>
      </c>
      <c r="B365" s="99">
        <f>[1]ACUMULADO_Vsecano!E382</f>
        <v>0.21694473793103475</v>
      </c>
      <c r="C365" s="99">
        <f>[1]ACUMULADO_Vsecano!E747</f>
        <v>0.17923952400000376</v>
      </c>
      <c r="D365" s="99">
        <f>[1]ACUMULADO_Vsecano!E1113</f>
        <v>0.21977756896551548</v>
      </c>
      <c r="E365" s="94">
        <f>[1]ACUMULADO_Vsecano!E1478</f>
        <v>0.20725934000000068</v>
      </c>
      <c r="F365" s="94">
        <f>[1]ACUMULADO_Vsecano!E1843</f>
        <v>0.20977091311475227</v>
      </c>
      <c r="G365" s="94">
        <f>[1]ACUMULADO_Vsecano!E2208</f>
        <v>0.21405800000000003</v>
      </c>
      <c r="H365" s="94">
        <f>[1]ACUMULADO_Vsecano!E2574</f>
        <v>0.20827999999999997</v>
      </c>
      <c r="I365" s="94">
        <f>[1]ACUMULADO_Vsecano!E2939</f>
        <v>0.24954642857142867</v>
      </c>
      <c r="J365" s="94">
        <f>[1]ACUMULADO_Vsecano!E3304</f>
        <v>0.19413333333333327</v>
      </c>
      <c r="K365" s="94">
        <f>[1]ACUMULADO_Vsecano!C3669</f>
        <v>0.18152772727272726</v>
      </c>
      <c r="L365" s="94">
        <f>[1]ACUMULADO_Vsecano!C4035</f>
        <v>0.25195678571428576</v>
      </c>
      <c r="M365" s="94">
        <f>[1]ACUMULADO_Vsecano!C4400</f>
        <v>0.20960699999999999</v>
      </c>
      <c r="N365" s="94">
        <f>[1]ACUMULADO_Vsecano!C4765</f>
        <v>0.236868</v>
      </c>
      <c r="O365" s="94">
        <f>[1]ACUMULADO_Vsecano!C5130</f>
        <v>0.2286356666666666</v>
      </c>
      <c r="P365" s="52">
        <f>[1]ACUMULADO_Vsecano!C5496</f>
        <v>0.21047683333333334</v>
      </c>
      <c r="Q365" s="52"/>
    </row>
    <row r="366" spans="1:17">
      <c r="A366" s="93">
        <v>35699</v>
      </c>
      <c r="B366" s="99">
        <f>[1]ACUMULADO_Vsecano!E383</f>
        <v>0.21743188275862102</v>
      </c>
      <c r="C366" s="99">
        <f>[1]ACUMULADO_Vsecano!E748</f>
        <v>0.17904451800000376</v>
      </c>
      <c r="D366" s="99">
        <f>[1]ACUMULADO_Vsecano!E1114</f>
        <v>0.22085071724137739</v>
      </c>
      <c r="E366" s="94">
        <f>[1]ACUMULADO_Vsecano!E1479</f>
        <v>0.20853803333333421</v>
      </c>
      <c r="F366" s="94">
        <f>[1]ACUMULADO_Vsecano!E1844</f>
        <v>0.21054200327868666</v>
      </c>
      <c r="G366" s="94">
        <f>[1]ACUMULADO_Vsecano!E2209</f>
        <v>0.21492000000000003</v>
      </c>
      <c r="H366" s="94">
        <f>[1]ACUMULADO_Vsecano!E2575</f>
        <v>0.20873999999999995</v>
      </c>
      <c r="I366" s="94">
        <f>[1]ACUMULADO_Vsecano!E2940</f>
        <v>0.25099464285714296</v>
      </c>
      <c r="J366" s="94">
        <f>[1]ACUMULADO_Vsecano!E3305</f>
        <v>0.19470000000000001</v>
      </c>
      <c r="K366" s="94">
        <f>[1]ACUMULADO_Vsecano!C3670</f>
        <v>0.19215545454545452</v>
      </c>
      <c r="L366" s="94">
        <f>[1]ACUMULADO_Vsecano!C4036</f>
        <v>0.25407542857142862</v>
      </c>
      <c r="M366" s="94">
        <f>[1]ACUMULADO_Vsecano!C4401</f>
        <v>0.20872599999999999</v>
      </c>
      <c r="N366" s="94">
        <f>[1]ACUMULADO_Vsecano!C4766</f>
        <v>0.21212300000000001</v>
      </c>
      <c r="O366" s="94">
        <f>[1]ACUMULADO_Vsecano!C5131</f>
        <v>0.22901519999999992</v>
      </c>
      <c r="P366" s="52">
        <f>[1]ACUMULADO_Vsecano!C5497</f>
        <v>0.21823566666666666</v>
      </c>
      <c r="Q366" s="52"/>
    </row>
    <row r="367" spans="1:17">
      <c r="A367" s="93">
        <v>35700</v>
      </c>
      <c r="B367" s="99">
        <f>[1]ACUMULADO_Vsecano!E384</f>
        <v>0.21791902758620729</v>
      </c>
      <c r="C367" s="99">
        <f>[1]ACUMULADO_Vsecano!E749</f>
        <v>0.17884951200000376</v>
      </c>
      <c r="D367" s="99">
        <f>[1]ACUMULADO_Vsecano!E1115</f>
        <v>0.2219238655172393</v>
      </c>
      <c r="E367" s="94">
        <f>[1]ACUMULADO_Vsecano!E1480</f>
        <v>0.20981672666666751</v>
      </c>
      <c r="F367" s="94">
        <f>[1]ACUMULADO_Vsecano!E1845</f>
        <v>0.21131309344262106</v>
      </c>
      <c r="G367" s="94">
        <f>[1]ACUMULADO_Vsecano!E2210</f>
        <v>0.21578200000000003</v>
      </c>
      <c r="H367" s="94">
        <f>[1]ACUMULADO_Vsecano!E2576</f>
        <v>0.2092</v>
      </c>
      <c r="I367" s="94">
        <f>[1]ACUMULADO_Vsecano!E2941</f>
        <v>0.25244285714285725</v>
      </c>
      <c r="J367" s="94">
        <f>[1]ACUMULADO_Vsecano!E3306</f>
        <v>0.19818000000000002</v>
      </c>
      <c r="K367" s="94">
        <f>[1]ACUMULADO_Vsecano!C3671</f>
        <v>0.20278318181818178</v>
      </c>
      <c r="L367" s="94">
        <f>[1]ACUMULADO_Vsecano!C4037</f>
        <v>0.25619407142857148</v>
      </c>
      <c r="M367" s="94">
        <f>[1]ACUMULADO_Vsecano!C4402</f>
        <v>0.207845</v>
      </c>
      <c r="N367" s="94">
        <f>[1]ACUMULADO_Vsecano!C4767</f>
        <v>0.21621099999999999</v>
      </c>
      <c r="O367" s="94">
        <f>[1]ACUMULADO_Vsecano!C5132</f>
        <v>0.22939473333333324</v>
      </c>
      <c r="P367" s="52">
        <f>[1]ACUMULADO_Vsecano!C5498</f>
        <v>0.22599449999999999</v>
      </c>
      <c r="Q367" s="52"/>
    </row>
    <row r="368" spans="1:17">
      <c r="A368" s="93">
        <v>35701</v>
      </c>
      <c r="B368" s="99">
        <f>[1]ACUMULADO_Vsecano!E385</f>
        <v>0.21840617241379356</v>
      </c>
      <c r="C368" s="99">
        <f>[1]ACUMULADO_Vsecano!E750</f>
        <v>0.17865450600000399</v>
      </c>
      <c r="D368" s="99">
        <f>[1]ACUMULADO_Vsecano!E1116</f>
        <v>0.22299701379310144</v>
      </c>
      <c r="E368" s="94">
        <f>[1]ACUMULADO_Vsecano!E1481</f>
        <v>0.21109542000000103</v>
      </c>
      <c r="F368" s="94">
        <f>[1]ACUMULADO_Vsecano!E1846</f>
        <v>0.21208418360655545</v>
      </c>
      <c r="G368" s="94">
        <f>[1]ACUMULADO_Vsecano!E2211</f>
        <v>0.21664400000000003</v>
      </c>
      <c r="H368" s="94">
        <f>[1]ACUMULADO_Vsecano!E2577</f>
        <v>0.2084</v>
      </c>
      <c r="I368" s="94">
        <f>[1]ACUMULADO_Vsecano!E2942</f>
        <v>0.25389107142857154</v>
      </c>
      <c r="J368" s="94">
        <f>[1]ACUMULADO_Vsecano!E3307</f>
        <v>0.20166000000000003</v>
      </c>
      <c r="K368" s="94">
        <f>[1]ACUMULADO_Vsecano!C3672</f>
        <v>0.21341090909090904</v>
      </c>
      <c r="L368" s="94">
        <f>[1]ACUMULADO_Vsecano!C4038</f>
        <v>0.25831271428571434</v>
      </c>
      <c r="M368" s="94">
        <f>[1]ACUMULADO_Vsecano!C4403</f>
        <v>0.20696400000000001</v>
      </c>
      <c r="N368" s="94">
        <f>[1]ACUMULADO_Vsecano!C4768</f>
        <v>0.22029899999999999</v>
      </c>
      <c r="O368" s="94">
        <f>[1]ACUMULADO_Vsecano!C5133</f>
        <v>0.22977426666666656</v>
      </c>
      <c r="P368" s="52">
        <f>[1]ACUMULADO_Vsecano!C5499</f>
        <v>0.23375333333333331</v>
      </c>
      <c r="Q368" s="52"/>
    </row>
    <row r="369" spans="1:17">
      <c r="A369" s="93">
        <v>35702</v>
      </c>
      <c r="B369" s="99">
        <f>[1]ACUMULADO_Vsecano!E386</f>
        <v>0.21889331724137961</v>
      </c>
      <c r="C369" s="99">
        <f>[1]ACUMULADO_Vsecano!E751</f>
        <v>0.17845949999999999</v>
      </c>
      <c r="D369" s="99">
        <f>[1]ACUMULADO_Vsecano!E1117</f>
        <v>0.22407016206896335</v>
      </c>
      <c r="E369" s="94">
        <f>[1]ACUMULADO_Vsecano!E1482</f>
        <v>0.21237411333333434</v>
      </c>
      <c r="F369" s="94">
        <f>[1]ACUMULADO_Vsecano!E1847</f>
        <v>0.21285527377048963</v>
      </c>
      <c r="G369" s="94">
        <f>[1]ACUMULADO_Vsecano!E2212</f>
        <v>0.21750600000000003</v>
      </c>
      <c r="H369" s="94">
        <f>[1]ACUMULADO_Vsecano!E2578</f>
        <v>0.20760000000000001</v>
      </c>
      <c r="I369" s="94">
        <f>[1]ACUMULADO_Vsecano!E2943</f>
        <v>0.25533928571428582</v>
      </c>
      <c r="J369" s="94">
        <f>[1]ACUMULADO_Vsecano!E3308</f>
        <v>0.20514000000000004</v>
      </c>
      <c r="K369" s="94">
        <f>[1]ACUMULADO_Vsecano!C3673</f>
        <v>0.2240386363636363</v>
      </c>
      <c r="L369" s="94">
        <f>[1]ACUMULADO_Vsecano!C4039</f>
        <v>0.2604313571428572</v>
      </c>
      <c r="M369" s="94">
        <f>[1]ACUMULADO_Vsecano!C4404</f>
        <v>0.20608300000000002</v>
      </c>
      <c r="N369" s="94">
        <f>[1]ACUMULADO_Vsecano!C4769</f>
        <v>0.274036</v>
      </c>
      <c r="O369" s="94">
        <f>[1]ACUMULADO_Vsecano!C5134</f>
        <v>0.23015379999999988</v>
      </c>
      <c r="P369" s="52">
        <f>[1]ACUMULADO_Vsecano!C5500</f>
        <v>0.24151216666666664</v>
      </c>
      <c r="Q369" s="52"/>
    </row>
    <row r="370" spans="1:17">
      <c r="A370" s="93">
        <v>35703</v>
      </c>
      <c r="B370" s="99">
        <f>[1]ACUMULADO_Vsecano!E387</f>
        <v>0.21938046206896589</v>
      </c>
      <c r="C370" s="99">
        <f>[1]ACUMULADO_Vsecano!E752</f>
        <v>0.18056969374999987</v>
      </c>
      <c r="D370" s="99">
        <f>[1]ACUMULADO_Vsecano!E1118</f>
        <v>0.22514331034482526</v>
      </c>
      <c r="E370" s="94">
        <f>[1]ACUMULADO_Vsecano!E1483</f>
        <v>0.21365280666666786</v>
      </c>
      <c r="F370" s="94">
        <f>[1]ACUMULADO_Vsecano!E1848</f>
        <v>0.21362636393442402</v>
      </c>
      <c r="G370" s="94">
        <f>[1]ACUMULADO_Vsecano!E2213</f>
        <v>0.21836800000000003</v>
      </c>
      <c r="H370" s="94">
        <f>[1]ACUMULADO_Vsecano!E2579</f>
        <v>0.2084040404040404</v>
      </c>
      <c r="I370" s="94">
        <f>[1]ACUMULADO_Vsecano!E2944</f>
        <v>0.25678750000000011</v>
      </c>
      <c r="J370" s="94">
        <f>[1]ACUMULADO_Vsecano!E3309</f>
        <v>0.20862000000000006</v>
      </c>
      <c r="K370" s="94">
        <f>[1]ACUMULADO_Vsecano!C3674</f>
        <v>0.23466636363636356</v>
      </c>
      <c r="L370" s="94">
        <f>[1]ACUMULADO_Vsecano!C4040</f>
        <v>0.26255000000000001</v>
      </c>
      <c r="M370" s="94">
        <f>[1]ACUMULADO_Vsecano!C4405</f>
        <v>0.20520200000000002</v>
      </c>
      <c r="N370" s="94">
        <f>[1]ACUMULADO_Vsecano!C4770</f>
        <v>0.222495</v>
      </c>
      <c r="O370" s="94">
        <f>[1]ACUMULADO_Vsecano!C5135</f>
        <v>0.2305333333333332</v>
      </c>
      <c r="P370" s="52">
        <f>[1]ACUMULADO_Vsecano!C5501</f>
        <v>0.24927099999999999</v>
      </c>
      <c r="Q370" s="52"/>
    </row>
    <row r="371" spans="1:17" ht="15.75">
      <c r="E371" s="111"/>
    </row>
    <row r="372" spans="1:17" ht="15.75">
      <c r="D372" s="111"/>
    </row>
  </sheetData>
  <pageMargins left="0.75" right="0.75" top="1" bottom="1" header="0" footer="0"/>
  <pageSetup paperSize="9" orientation="portrait" horizontalDpi="4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624"/>
  <sheetViews>
    <sheetView workbookViewId="0"/>
  </sheetViews>
  <sheetFormatPr baseColWidth="10" defaultRowHeight="12.75"/>
  <cols>
    <col min="1" max="1" width="11.42578125" style="51"/>
    <col min="2" max="2" width="11.42578125" style="52"/>
    <col min="3" max="3" width="13.42578125" style="53" customWidth="1"/>
    <col min="4" max="4" width="11" style="54" customWidth="1"/>
    <col min="5" max="5" width="11.42578125" style="53"/>
    <col min="6" max="6" width="13" style="52" bestFit="1" customWidth="1"/>
    <col min="7" max="9" width="11.5703125" style="52" bestFit="1" customWidth="1"/>
    <col min="10" max="12" width="11.42578125" style="52"/>
    <col min="13" max="13" width="11.5703125" style="52" bestFit="1" customWidth="1"/>
    <col min="14" max="16384" width="11.42578125" style="52"/>
  </cols>
  <sheetData>
    <row r="1" spans="1:20" ht="82.5" customHeight="1"/>
    <row r="4" spans="1:20">
      <c r="A4" s="92" t="s">
        <v>88</v>
      </c>
    </row>
    <row r="6" spans="1:20">
      <c r="A6" s="55" t="s">
        <v>73</v>
      </c>
      <c r="B6" s="55" t="s">
        <v>74</v>
      </c>
      <c r="C6" s="56" t="s">
        <v>75</v>
      </c>
      <c r="D6" s="57" t="s">
        <v>76</v>
      </c>
      <c r="E6" s="58" t="s">
        <v>77</v>
      </c>
    </row>
    <row r="7" spans="1:20">
      <c r="A7" s="59">
        <v>35688</v>
      </c>
      <c r="B7" s="60"/>
      <c r="C7" s="61">
        <f t="shared" ref="C7:C13" si="0">C8</f>
        <v>1218.1003000000001</v>
      </c>
      <c r="E7" s="53">
        <f t="shared" ref="E7:E70" si="1">(C7/1000)-1</f>
        <v>0.21810030000000014</v>
      </c>
      <c r="F7" s="62"/>
      <c r="G7" s="63"/>
      <c r="H7" s="63"/>
      <c r="I7" s="63"/>
      <c r="J7" s="63"/>
      <c r="K7" s="63"/>
      <c r="L7" s="64" t="s">
        <v>78</v>
      </c>
      <c r="M7" s="64" t="s">
        <v>79</v>
      </c>
      <c r="N7" s="64" t="s">
        <v>80</v>
      </c>
      <c r="O7" s="64" t="s">
        <v>81</v>
      </c>
    </row>
    <row r="8" spans="1:20">
      <c r="A8" s="59">
        <v>35689</v>
      </c>
      <c r="B8" s="60"/>
      <c r="C8" s="61">
        <f t="shared" si="0"/>
        <v>1218.1003000000001</v>
      </c>
      <c r="D8" s="65"/>
      <c r="E8" s="53">
        <f t="shared" si="1"/>
        <v>0.21810030000000014</v>
      </c>
      <c r="G8" s="63"/>
      <c r="K8" s="63"/>
      <c r="L8" s="66">
        <f>F98</f>
        <v>0.33697985510330447</v>
      </c>
      <c r="M8" s="66">
        <f>G98</f>
        <v>77.168386818656728</v>
      </c>
      <c r="N8" s="66">
        <f>H98</f>
        <v>0.40256459999999983</v>
      </c>
      <c r="O8" s="64" t="s">
        <v>0</v>
      </c>
      <c r="Q8" s="63" t="s">
        <v>78</v>
      </c>
      <c r="R8" s="63" t="s">
        <v>79</v>
      </c>
      <c r="S8" s="63" t="s">
        <v>80</v>
      </c>
      <c r="T8" s="63" t="s">
        <v>81</v>
      </c>
    </row>
    <row r="9" spans="1:20">
      <c r="A9" s="59">
        <v>35690</v>
      </c>
      <c r="B9" s="60"/>
      <c r="C9" s="61">
        <f t="shared" si="0"/>
        <v>1218.1003000000001</v>
      </c>
      <c r="D9" s="65"/>
      <c r="E9" s="53">
        <f t="shared" si="1"/>
        <v>0.21810030000000014</v>
      </c>
      <c r="G9" s="63"/>
      <c r="K9" s="63"/>
      <c r="L9" s="66">
        <f>F463</f>
        <v>0.23594607679528173</v>
      </c>
      <c r="M9" s="66">
        <f>G463</f>
        <v>54.031651586119516</v>
      </c>
      <c r="N9" s="66">
        <f>H463</f>
        <v>0.31703130000000002</v>
      </c>
      <c r="O9" s="64" t="s">
        <v>1</v>
      </c>
      <c r="Q9" s="67">
        <f>H4846</f>
        <v>0.39631681138730251</v>
      </c>
      <c r="R9" s="67">
        <f>I4846</f>
        <v>90.756549807692281</v>
      </c>
      <c r="S9" s="67">
        <f>J4846</f>
        <v>0.52458099999999996</v>
      </c>
      <c r="T9" s="68">
        <v>40857</v>
      </c>
    </row>
    <row r="10" spans="1:20">
      <c r="A10" s="59">
        <v>35691</v>
      </c>
      <c r="B10" s="60"/>
      <c r="C10" s="61">
        <f t="shared" si="0"/>
        <v>1218.1003000000001</v>
      </c>
      <c r="D10" s="65"/>
      <c r="E10" s="53">
        <f t="shared" si="1"/>
        <v>0.21810030000000014</v>
      </c>
      <c r="G10" s="63"/>
      <c r="K10" s="63"/>
      <c r="L10" s="69">
        <f>F828</f>
        <v>0.35861024044720502</v>
      </c>
      <c r="M10" s="69">
        <f>G828</f>
        <v>82.480355302857149</v>
      </c>
      <c r="N10" s="69">
        <f>H828</f>
        <v>0.41546679999999991</v>
      </c>
      <c r="O10" s="64" t="s">
        <v>2</v>
      </c>
      <c r="Q10" s="52">
        <f>H5211</f>
        <v>0.34561033605030272</v>
      </c>
      <c r="R10" s="52">
        <f>I5211</f>
        <v>78.107935947368418</v>
      </c>
      <c r="S10" s="52">
        <f>J5211</f>
        <v>0.48214299999999999</v>
      </c>
      <c r="T10" s="68">
        <v>41254</v>
      </c>
    </row>
    <row r="11" spans="1:20">
      <c r="A11" s="59">
        <v>35692</v>
      </c>
      <c r="B11" s="60"/>
      <c r="C11" s="61">
        <f t="shared" si="0"/>
        <v>1218.1003000000001</v>
      </c>
      <c r="D11" s="65"/>
      <c r="E11" s="53">
        <f t="shared" si="1"/>
        <v>0.21810030000000014</v>
      </c>
      <c r="G11" s="63"/>
      <c r="K11" s="63"/>
      <c r="L11" s="69">
        <f>F1194</f>
        <v>0.32471519106675001</v>
      </c>
      <c r="M11" s="69">
        <f>G1194</f>
        <v>74.359778754285756</v>
      </c>
      <c r="N11" s="69">
        <f>H1194</f>
        <v>0.41868839999999996</v>
      </c>
      <c r="O11" s="64" t="s">
        <v>3</v>
      </c>
    </row>
    <row r="12" spans="1:20">
      <c r="A12" s="59">
        <v>35693</v>
      </c>
      <c r="B12" s="60"/>
      <c r="C12" s="61">
        <f t="shared" si="0"/>
        <v>1218.1003000000001</v>
      </c>
      <c r="D12" s="65"/>
      <c r="E12" s="53">
        <f t="shared" si="1"/>
        <v>0.21810030000000014</v>
      </c>
      <c r="G12" s="63"/>
      <c r="K12" s="63"/>
      <c r="L12" s="69">
        <f>F1559</f>
        <v>0.33460781250337174</v>
      </c>
      <c r="M12" s="69">
        <f>G1559</f>
        <v>76.625189063272131</v>
      </c>
      <c r="N12" s="69">
        <f>H1559</f>
        <v>0.48170559999999996</v>
      </c>
      <c r="O12" s="70">
        <v>38018</v>
      </c>
    </row>
    <row r="13" spans="1:20">
      <c r="A13" s="59">
        <v>35694</v>
      </c>
      <c r="B13" s="60"/>
      <c r="C13" s="61">
        <f t="shared" si="0"/>
        <v>1218.1003000000001</v>
      </c>
      <c r="D13" s="65"/>
      <c r="E13" s="53">
        <f t="shared" si="1"/>
        <v>0.21810030000000014</v>
      </c>
      <c r="G13" s="63"/>
      <c r="K13" s="63"/>
      <c r="L13" s="69">
        <f>F1924</f>
        <v>0.36624230843242567</v>
      </c>
      <c r="M13" s="69">
        <f>G1924</f>
        <v>83.869488631025476</v>
      </c>
      <c r="N13" s="69">
        <f>H1924</f>
        <v>0.46329999999999999</v>
      </c>
      <c r="O13" s="70">
        <v>38048</v>
      </c>
    </row>
    <row r="14" spans="1:20">
      <c r="A14" s="59">
        <v>35695</v>
      </c>
      <c r="B14" s="60"/>
      <c r="C14" s="61">
        <f>C15</f>
        <v>1218.1003000000001</v>
      </c>
      <c r="D14" s="65"/>
      <c r="E14" s="53">
        <f t="shared" si="1"/>
        <v>0.21810030000000014</v>
      </c>
      <c r="G14" s="63"/>
      <c r="K14" s="63"/>
      <c r="L14" s="71">
        <f>F2289</f>
        <v>0.30106272413793106</v>
      </c>
      <c r="M14" s="71">
        <f>G2289</f>
        <v>87.30819000000001</v>
      </c>
      <c r="N14" s="71">
        <f>H2289</f>
        <v>0.53969999999999996</v>
      </c>
      <c r="O14" s="70">
        <v>38080</v>
      </c>
    </row>
    <row r="15" spans="1:20">
      <c r="A15" s="59">
        <v>35696</v>
      </c>
      <c r="B15" s="54">
        <v>536564</v>
      </c>
      <c r="C15" s="53">
        <v>1218.1003000000001</v>
      </c>
      <c r="D15" s="65">
        <v>1</v>
      </c>
      <c r="E15" s="53">
        <f t="shared" si="1"/>
        <v>0.21810030000000014</v>
      </c>
      <c r="F15" s="52">
        <f>(C39-C15)/24</f>
        <v>0.48733333333332968</v>
      </c>
      <c r="G15" s="63"/>
      <c r="K15" s="63"/>
      <c r="L15" s="71">
        <f>F2655</f>
        <v>0.28699468517896459</v>
      </c>
      <c r="M15" s="71">
        <f>G2655</f>
        <v>65.721782905982892</v>
      </c>
      <c r="N15" s="71">
        <f>H2655</f>
        <v>0.35899999999999999</v>
      </c>
      <c r="O15" s="70">
        <v>38476</v>
      </c>
    </row>
    <row r="16" spans="1:20">
      <c r="A16" s="59">
        <v>35697</v>
      </c>
      <c r="B16" s="60"/>
      <c r="C16" s="61">
        <f>(C15+F$15)</f>
        <v>1218.5876333333333</v>
      </c>
      <c r="D16" s="65"/>
      <c r="E16" s="53">
        <f t="shared" si="1"/>
        <v>0.21858763333333342</v>
      </c>
      <c r="G16" s="63"/>
      <c r="K16" s="63"/>
      <c r="L16" s="71">
        <f>F3020</f>
        <v>0.39685743137866503</v>
      </c>
      <c r="M16" s="71">
        <f>G3020</f>
        <v>90.880351785714296</v>
      </c>
      <c r="N16" s="71">
        <f>H3020</f>
        <v>0.53709999999999991</v>
      </c>
      <c r="O16" s="70">
        <v>39238</v>
      </c>
    </row>
    <row r="17" spans="1:15">
      <c r="A17" s="59">
        <v>35698</v>
      </c>
      <c r="B17" s="60"/>
      <c r="C17" s="61">
        <f t="shared" ref="C17:C38" si="2">(C16+F$15)</f>
        <v>1219.0749666666666</v>
      </c>
      <c r="D17" s="65"/>
      <c r="E17" s="53">
        <f t="shared" si="1"/>
        <v>0.21907496666666648</v>
      </c>
      <c r="G17" s="63"/>
      <c r="K17" s="63"/>
      <c r="L17" s="72">
        <f>H3385</f>
        <v>0.34372947598253256</v>
      </c>
      <c r="M17" s="72">
        <f>I3385</f>
        <v>78.714049999999958</v>
      </c>
      <c r="N17" s="72">
        <f>J3385</f>
        <v>0.45959999999999995</v>
      </c>
      <c r="O17" s="70">
        <v>39269</v>
      </c>
    </row>
    <row r="18" spans="1:15">
      <c r="A18" s="59">
        <v>35699</v>
      </c>
      <c r="B18" s="60"/>
      <c r="C18" s="61">
        <f t="shared" si="2"/>
        <v>1219.5622999999998</v>
      </c>
      <c r="D18" s="65"/>
      <c r="E18" s="53">
        <f t="shared" si="1"/>
        <v>0.21956229999999977</v>
      </c>
      <c r="G18" s="63"/>
      <c r="K18" s="63"/>
      <c r="L18" s="66">
        <f>H3750</f>
        <v>0.39692671521739137</v>
      </c>
      <c r="M18" s="66">
        <f>I3750</f>
        <v>91.293144500000011</v>
      </c>
      <c r="N18" s="66">
        <f>J3750</f>
        <v>0.55481899999999995</v>
      </c>
      <c r="O18" s="70">
        <v>40032</v>
      </c>
    </row>
    <row r="19" spans="1:15">
      <c r="A19" s="59">
        <v>35700</v>
      </c>
      <c r="B19" s="60"/>
      <c r="C19" s="61">
        <f t="shared" si="2"/>
        <v>1220.0496333333331</v>
      </c>
      <c r="D19" s="65"/>
      <c r="E19" s="53">
        <f t="shared" si="1"/>
        <v>0.22004963333333305</v>
      </c>
      <c r="G19" s="63"/>
      <c r="K19" s="63"/>
      <c r="L19" s="66">
        <f>H4116</f>
        <v>0.3832898297852983</v>
      </c>
      <c r="M19" s="66">
        <f>I4116</f>
        <v>87.773371020833309</v>
      </c>
      <c r="N19" s="66">
        <f>J4116</f>
        <v>0.53296900000000003</v>
      </c>
      <c r="O19" s="70">
        <v>40429</v>
      </c>
    </row>
    <row r="20" spans="1:15">
      <c r="A20" s="59">
        <v>35701</v>
      </c>
      <c r="B20" s="60"/>
      <c r="C20" s="61">
        <f t="shared" si="2"/>
        <v>1220.5369666666663</v>
      </c>
      <c r="D20" s="65"/>
      <c r="E20" s="53">
        <f t="shared" si="1"/>
        <v>0.22053696666666633</v>
      </c>
      <c r="G20" s="63"/>
      <c r="K20" s="63"/>
      <c r="L20" s="66">
        <f>H4481</f>
        <v>0.36538196506550241</v>
      </c>
      <c r="M20" s="66">
        <f>I4481</f>
        <v>83.672470000000047</v>
      </c>
      <c r="N20" s="66">
        <f>J4481</f>
        <v>0.53438699999999995</v>
      </c>
      <c r="O20" s="70">
        <v>40460</v>
      </c>
    </row>
    <row r="21" spans="1:15">
      <c r="A21" s="59">
        <v>35702</v>
      </c>
      <c r="B21" s="60"/>
      <c r="C21" s="61">
        <f t="shared" si="2"/>
        <v>1221.0242999999996</v>
      </c>
      <c r="D21" s="65"/>
      <c r="E21" s="53">
        <f t="shared" si="1"/>
        <v>0.22102429999999962</v>
      </c>
      <c r="G21" s="63"/>
    </row>
    <row r="22" spans="1:15">
      <c r="A22" s="59">
        <v>35703</v>
      </c>
      <c r="B22" s="60"/>
      <c r="C22" s="61">
        <f t="shared" si="2"/>
        <v>1221.5116333333328</v>
      </c>
      <c r="D22" s="65"/>
      <c r="E22" s="53">
        <f t="shared" si="1"/>
        <v>0.2215116333333329</v>
      </c>
      <c r="K22" s="63" t="s">
        <v>82</v>
      </c>
      <c r="L22" s="73">
        <f>AVERAGE(L8:L20,Q9:Q10)</f>
        <v>0.34488476390214867</v>
      </c>
      <c r="M22" s="73">
        <f>AVERAGE(M8:M20,R9:R10)</f>
        <v>80.184179741587201</v>
      </c>
      <c r="N22" s="73">
        <f>AVERAGE(N8:N20,S9:S10)</f>
        <v>0.46820371333333333</v>
      </c>
      <c r="O22" s="68" t="s">
        <v>83</v>
      </c>
    </row>
    <row r="23" spans="1:15">
      <c r="A23" s="59">
        <v>35704</v>
      </c>
      <c r="B23" s="74"/>
      <c r="C23" s="61">
        <f t="shared" si="2"/>
        <v>1221.9989666666661</v>
      </c>
      <c r="D23" s="75"/>
      <c r="E23" s="53">
        <f t="shared" si="1"/>
        <v>0.22199896666666619</v>
      </c>
    </row>
    <row r="24" spans="1:15">
      <c r="A24" s="59">
        <v>35705</v>
      </c>
      <c r="B24" s="74"/>
      <c r="C24" s="61">
        <f t="shared" si="2"/>
        <v>1222.4862999999993</v>
      </c>
      <c r="D24" s="75" t="s">
        <v>84</v>
      </c>
      <c r="E24" s="53">
        <f t="shared" si="1"/>
        <v>0.22248629999999925</v>
      </c>
    </row>
    <row r="25" spans="1:15">
      <c r="A25" s="59">
        <v>35706</v>
      </c>
      <c r="B25" s="74"/>
      <c r="C25" s="61">
        <f t="shared" si="2"/>
        <v>1222.9736333333326</v>
      </c>
      <c r="D25" s="75" t="s">
        <v>84</v>
      </c>
      <c r="E25" s="53">
        <f t="shared" si="1"/>
        <v>0.22297363333333253</v>
      </c>
    </row>
    <row r="26" spans="1:15">
      <c r="A26" s="59">
        <v>35707</v>
      </c>
      <c r="B26" s="74"/>
      <c r="C26" s="61">
        <f t="shared" si="2"/>
        <v>1223.4609666666659</v>
      </c>
      <c r="D26" s="75" t="s">
        <v>84</v>
      </c>
      <c r="E26" s="53">
        <f t="shared" si="1"/>
        <v>0.22346096666666582</v>
      </c>
    </row>
    <row r="27" spans="1:15">
      <c r="A27" s="59">
        <v>35708</v>
      </c>
      <c r="B27" s="74"/>
      <c r="C27" s="61">
        <f t="shared" si="2"/>
        <v>1223.9482999999991</v>
      </c>
      <c r="D27" s="75" t="s">
        <v>84</v>
      </c>
      <c r="E27" s="53">
        <f t="shared" si="1"/>
        <v>0.2239482999999991</v>
      </c>
    </row>
    <row r="28" spans="1:15">
      <c r="A28" s="59">
        <v>35709</v>
      </c>
      <c r="B28" s="74"/>
      <c r="C28" s="61">
        <f t="shared" si="2"/>
        <v>1224.4356333333324</v>
      </c>
      <c r="D28" s="75" t="s">
        <v>84</v>
      </c>
      <c r="E28" s="53">
        <f t="shared" si="1"/>
        <v>0.22443563333333238</v>
      </c>
    </row>
    <row r="29" spans="1:15">
      <c r="A29" s="59">
        <v>35710</v>
      </c>
      <c r="B29" s="74"/>
      <c r="C29" s="61">
        <f t="shared" si="2"/>
        <v>1224.9229666666656</v>
      </c>
      <c r="D29" s="75" t="s">
        <v>84</v>
      </c>
      <c r="E29" s="53">
        <f t="shared" si="1"/>
        <v>0.22492296666666567</v>
      </c>
    </row>
    <row r="30" spans="1:15">
      <c r="A30" s="59">
        <v>35711</v>
      </c>
      <c r="B30" s="74"/>
      <c r="C30" s="61">
        <f t="shared" si="2"/>
        <v>1225.4102999999989</v>
      </c>
      <c r="D30" s="75" t="s">
        <v>84</v>
      </c>
      <c r="E30" s="53">
        <f t="shared" si="1"/>
        <v>0.22541029999999895</v>
      </c>
    </row>
    <row r="31" spans="1:15">
      <c r="A31" s="59">
        <v>35712</v>
      </c>
      <c r="B31" s="74"/>
      <c r="C31" s="61">
        <f t="shared" si="2"/>
        <v>1225.8976333333321</v>
      </c>
      <c r="D31" s="75" t="s">
        <v>84</v>
      </c>
      <c r="E31" s="53">
        <f t="shared" si="1"/>
        <v>0.22589763333333202</v>
      </c>
    </row>
    <row r="32" spans="1:15">
      <c r="A32" s="59">
        <v>35713</v>
      </c>
      <c r="B32" s="74"/>
      <c r="C32" s="61">
        <f t="shared" si="2"/>
        <v>1226.3849666666654</v>
      </c>
      <c r="D32" s="75" t="s">
        <v>84</v>
      </c>
      <c r="E32" s="53">
        <f t="shared" si="1"/>
        <v>0.2263849666666653</v>
      </c>
    </row>
    <row r="33" spans="1:6">
      <c r="A33" s="59">
        <v>35714</v>
      </c>
      <c r="B33" s="74"/>
      <c r="C33" s="61">
        <f t="shared" si="2"/>
        <v>1226.8722999999986</v>
      </c>
      <c r="D33" s="75" t="s">
        <v>84</v>
      </c>
      <c r="E33" s="53">
        <f t="shared" si="1"/>
        <v>0.22687229999999858</v>
      </c>
    </row>
    <row r="34" spans="1:6">
      <c r="A34" s="59">
        <v>35715</v>
      </c>
      <c r="B34" s="74"/>
      <c r="C34" s="61">
        <f t="shared" si="2"/>
        <v>1227.3596333333319</v>
      </c>
      <c r="D34" s="75" t="s">
        <v>84</v>
      </c>
      <c r="E34" s="53">
        <f t="shared" si="1"/>
        <v>0.22735963333333187</v>
      </c>
    </row>
    <row r="35" spans="1:6">
      <c r="A35" s="59">
        <v>35716</v>
      </c>
      <c r="B35" s="74"/>
      <c r="C35" s="61">
        <f t="shared" si="2"/>
        <v>1227.8469666666651</v>
      </c>
      <c r="D35" s="75" t="s">
        <v>84</v>
      </c>
      <c r="E35" s="53">
        <f t="shared" si="1"/>
        <v>0.22784696666666515</v>
      </c>
    </row>
    <row r="36" spans="1:6">
      <c r="A36" s="59">
        <v>35717</v>
      </c>
      <c r="B36" s="74"/>
      <c r="C36" s="61">
        <f t="shared" si="2"/>
        <v>1228.3342999999984</v>
      </c>
      <c r="D36" s="75" t="s">
        <v>84</v>
      </c>
      <c r="E36" s="53">
        <f t="shared" si="1"/>
        <v>0.22833429999999844</v>
      </c>
    </row>
    <row r="37" spans="1:6">
      <c r="A37" s="59">
        <v>35718</v>
      </c>
      <c r="B37" s="54"/>
      <c r="C37" s="61">
        <f t="shared" si="2"/>
        <v>1228.8216333333316</v>
      </c>
      <c r="E37" s="53">
        <f t="shared" si="1"/>
        <v>0.22882163333333172</v>
      </c>
      <c r="F37" s="62"/>
    </row>
    <row r="38" spans="1:6">
      <c r="A38" s="59">
        <v>35719</v>
      </c>
      <c r="B38" s="74"/>
      <c r="C38" s="61">
        <f t="shared" si="2"/>
        <v>1229.3089666666649</v>
      </c>
      <c r="D38" s="75" t="s">
        <v>84</v>
      </c>
      <c r="E38" s="53">
        <f t="shared" si="1"/>
        <v>0.229308966666665</v>
      </c>
    </row>
    <row r="39" spans="1:6">
      <c r="A39" s="59">
        <v>35720</v>
      </c>
      <c r="B39" s="54">
        <v>535081</v>
      </c>
      <c r="C39" s="53">
        <v>1229.7963</v>
      </c>
      <c r="D39" s="75">
        <v>1</v>
      </c>
      <c r="E39" s="53">
        <f t="shared" si="1"/>
        <v>0.22979630000000006</v>
      </c>
      <c r="F39" s="52">
        <f>(C106-C39)/67</f>
        <v>1.4552925373134327</v>
      </c>
    </row>
    <row r="40" spans="1:6">
      <c r="A40" s="59">
        <v>35721</v>
      </c>
      <c r="B40" s="74"/>
      <c r="C40" s="76">
        <f>C39+F$39</f>
        <v>1231.2515925373134</v>
      </c>
      <c r="D40" s="75" t="s">
        <v>84</v>
      </c>
      <c r="E40" s="53">
        <f t="shared" si="1"/>
        <v>0.23125159253731331</v>
      </c>
    </row>
    <row r="41" spans="1:6">
      <c r="A41" s="59">
        <v>35722</v>
      </c>
      <c r="B41" s="74"/>
      <c r="C41" s="76">
        <f t="shared" ref="C41:C104" si="3">C40+F$39</f>
        <v>1232.7068850746268</v>
      </c>
      <c r="D41" s="75" t="s">
        <v>84</v>
      </c>
      <c r="E41" s="53">
        <f t="shared" si="1"/>
        <v>0.23270688507462678</v>
      </c>
    </row>
    <row r="42" spans="1:6">
      <c r="A42" s="59">
        <v>35723</v>
      </c>
      <c r="B42" s="74"/>
      <c r="C42" s="76">
        <f t="shared" si="3"/>
        <v>1234.1621776119403</v>
      </c>
      <c r="D42" s="75" t="s">
        <v>84</v>
      </c>
      <c r="E42" s="53">
        <f t="shared" si="1"/>
        <v>0.23416217761194025</v>
      </c>
    </row>
    <row r="43" spans="1:6">
      <c r="A43" s="59">
        <v>35724</v>
      </c>
      <c r="B43" s="74"/>
      <c r="C43" s="76">
        <f t="shared" si="3"/>
        <v>1235.6174701492537</v>
      </c>
      <c r="D43" s="75" t="s">
        <v>84</v>
      </c>
      <c r="E43" s="53">
        <f t="shared" si="1"/>
        <v>0.23561747014925372</v>
      </c>
    </row>
    <row r="44" spans="1:6">
      <c r="A44" s="59">
        <v>35725</v>
      </c>
      <c r="B44" s="74"/>
      <c r="C44" s="76">
        <f t="shared" si="3"/>
        <v>1237.0727626865671</v>
      </c>
      <c r="D44" s="75" t="s">
        <v>84</v>
      </c>
      <c r="E44" s="53">
        <f t="shared" si="1"/>
        <v>0.23707276268656718</v>
      </c>
    </row>
    <row r="45" spans="1:6">
      <c r="A45" s="59">
        <v>35726</v>
      </c>
      <c r="B45" s="74"/>
      <c r="C45" s="76">
        <f t="shared" si="3"/>
        <v>1238.5280552238805</v>
      </c>
      <c r="D45" s="75" t="s">
        <v>84</v>
      </c>
      <c r="E45" s="53">
        <f t="shared" si="1"/>
        <v>0.23852805522388043</v>
      </c>
    </row>
    <row r="46" spans="1:6">
      <c r="A46" s="59">
        <v>35727</v>
      </c>
      <c r="B46" s="74"/>
      <c r="C46" s="76">
        <f t="shared" si="3"/>
        <v>1239.983347761194</v>
      </c>
      <c r="D46" s="75" t="s">
        <v>84</v>
      </c>
      <c r="E46" s="53">
        <f t="shared" si="1"/>
        <v>0.2399833477611939</v>
      </c>
    </row>
    <row r="47" spans="1:6">
      <c r="A47" s="59">
        <v>35728</v>
      </c>
      <c r="B47" s="74"/>
      <c r="C47" s="76">
        <f t="shared" si="3"/>
        <v>1241.4386402985074</v>
      </c>
      <c r="D47" s="75" t="s">
        <v>84</v>
      </c>
      <c r="E47" s="53">
        <f t="shared" si="1"/>
        <v>0.24143864029850737</v>
      </c>
    </row>
    <row r="48" spans="1:6">
      <c r="A48" s="59">
        <v>35729</v>
      </c>
      <c r="B48" s="74"/>
      <c r="C48" s="76">
        <f t="shared" si="3"/>
        <v>1242.8939328358208</v>
      </c>
      <c r="D48" s="75" t="s">
        <v>84</v>
      </c>
      <c r="E48" s="53">
        <f t="shared" si="1"/>
        <v>0.24289393283582084</v>
      </c>
    </row>
    <row r="49" spans="1:5">
      <c r="A49" s="59">
        <v>35730</v>
      </c>
      <c r="B49" s="74"/>
      <c r="C49" s="76">
        <f t="shared" si="3"/>
        <v>1244.3492253731342</v>
      </c>
      <c r="D49" s="75" t="s">
        <v>84</v>
      </c>
      <c r="E49" s="53">
        <f t="shared" si="1"/>
        <v>0.2443492253731343</v>
      </c>
    </row>
    <row r="50" spans="1:5">
      <c r="A50" s="59">
        <v>35731</v>
      </c>
      <c r="B50" s="74"/>
      <c r="C50" s="76">
        <f t="shared" si="3"/>
        <v>1245.8045179104477</v>
      </c>
      <c r="D50" s="75" t="s">
        <v>84</v>
      </c>
      <c r="E50" s="53">
        <f t="shared" si="1"/>
        <v>0.24580451791044755</v>
      </c>
    </row>
    <row r="51" spans="1:5">
      <c r="A51" s="59">
        <v>35732</v>
      </c>
      <c r="B51" s="74"/>
      <c r="C51" s="76">
        <f t="shared" si="3"/>
        <v>1247.2598104477611</v>
      </c>
      <c r="D51" s="75" t="s">
        <v>84</v>
      </c>
      <c r="E51" s="53">
        <f t="shared" si="1"/>
        <v>0.24725981044776102</v>
      </c>
    </row>
    <row r="52" spans="1:5">
      <c r="A52" s="59">
        <v>35733</v>
      </c>
      <c r="B52" s="74"/>
      <c r="C52" s="76">
        <f t="shared" si="3"/>
        <v>1248.7151029850745</v>
      </c>
      <c r="D52" s="75" t="s">
        <v>84</v>
      </c>
      <c r="E52" s="53">
        <f t="shared" si="1"/>
        <v>0.24871510298507449</v>
      </c>
    </row>
    <row r="53" spans="1:5">
      <c r="A53" s="59">
        <v>35734</v>
      </c>
      <c r="B53" s="74"/>
      <c r="C53" s="76">
        <f t="shared" si="3"/>
        <v>1250.1703955223879</v>
      </c>
      <c r="D53" s="75" t="s">
        <v>84</v>
      </c>
      <c r="E53" s="53">
        <f t="shared" si="1"/>
        <v>0.25017039552238796</v>
      </c>
    </row>
    <row r="54" spans="1:5">
      <c r="A54" s="59">
        <v>35735</v>
      </c>
      <c r="B54" s="74"/>
      <c r="C54" s="76">
        <f t="shared" si="3"/>
        <v>1251.6256880597014</v>
      </c>
      <c r="D54" s="75" t="s">
        <v>84</v>
      </c>
      <c r="E54" s="53">
        <f t="shared" si="1"/>
        <v>0.25162568805970142</v>
      </c>
    </row>
    <row r="55" spans="1:5">
      <c r="A55" s="59">
        <v>35736</v>
      </c>
      <c r="B55" s="74"/>
      <c r="C55" s="76">
        <f t="shared" si="3"/>
        <v>1253.0809805970148</v>
      </c>
      <c r="D55" s="75" t="s">
        <v>84</v>
      </c>
      <c r="E55" s="53">
        <f t="shared" si="1"/>
        <v>0.25308098059701489</v>
      </c>
    </row>
    <row r="56" spans="1:5">
      <c r="A56" s="59">
        <v>35737</v>
      </c>
      <c r="B56" s="74"/>
      <c r="C56" s="76">
        <f t="shared" si="3"/>
        <v>1254.5362731343282</v>
      </c>
      <c r="D56" s="75" t="s">
        <v>84</v>
      </c>
      <c r="E56" s="53">
        <f t="shared" si="1"/>
        <v>0.25453627313432814</v>
      </c>
    </row>
    <row r="57" spans="1:5">
      <c r="A57" s="59">
        <v>35738</v>
      </c>
      <c r="B57" s="74"/>
      <c r="C57" s="76">
        <f t="shared" si="3"/>
        <v>1255.9915656716416</v>
      </c>
      <c r="D57" s="75" t="s">
        <v>84</v>
      </c>
      <c r="E57" s="53">
        <f t="shared" si="1"/>
        <v>0.25599156567164161</v>
      </c>
    </row>
    <row r="58" spans="1:5">
      <c r="A58" s="59">
        <v>35739</v>
      </c>
      <c r="B58" s="74"/>
      <c r="C58" s="76">
        <f t="shared" si="3"/>
        <v>1257.4468582089551</v>
      </c>
      <c r="D58" s="75" t="s">
        <v>84</v>
      </c>
      <c r="E58" s="53">
        <f t="shared" si="1"/>
        <v>0.25744685820895508</v>
      </c>
    </row>
    <row r="59" spans="1:5">
      <c r="A59" s="59">
        <v>35740</v>
      </c>
      <c r="B59" s="74"/>
      <c r="C59" s="76">
        <f t="shared" si="3"/>
        <v>1258.9021507462685</v>
      </c>
      <c r="D59" s="75" t="s">
        <v>84</v>
      </c>
      <c r="E59" s="53">
        <f t="shared" si="1"/>
        <v>0.25890215074626854</v>
      </c>
    </row>
    <row r="60" spans="1:5">
      <c r="A60" s="59">
        <v>35741</v>
      </c>
      <c r="B60" s="74"/>
      <c r="C60" s="76">
        <f t="shared" si="3"/>
        <v>1260.3574432835819</v>
      </c>
      <c r="D60" s="75" t="s">
        <v>84</v>
      </c>
      <c r="E60" s="53">
        <f t="shared" si="1"/>
        <v>0.26035744328358201</v>
      </c>
    </row>
    <row r="61" spans="1:5">
      <c r="A61" s="59">
        <v>35742</v>
      </c>
      <c r="B61" s="74"/>
      <c r="C61" s="76">
        <f t="shared" si="3"/>
        <v>1261.8127358208953</v>
      </c>
      <c r="D61" s="75" t="s">
        <v>84</v>
      </c>
      <c r="E61" s="53">
        <f t="shared" si="1"/>
        <v>0.26181273582089526</v>
      </c>
    </row>
    <row r="62" spans="1:5">
      <c r="A62" s="59">
        <v>35743</v>
      </c>
      <c r="B62" s="74"/>
      <c r="C62" s="76">
        <f t="shared" si="3"/>
        <v>1263.2680283582088</v>
      </c>
      <c r="D62" s="75" t="s">
        <v>84</v>
      </c>
      <c r="E62" s="53">
        <f t="shared" si="1"/>
        <v>0.26326802835820873</v>
      </c>
    </row>
    <row r="63" spans="1:5">
      <c r="A63" s="59">
        <v>35744</v>
      </c>
      <c r="B63" s="74"/>
      <c r="C63" s="76">
        <f t="shared" si="3"/>
        <v>1264.7233208955222</v>
      </c>
      <c r="D63" s="75" t="s">
        <v>84</v>
      </c>
      <c r="E63" s="53">
        <f t="shared" si="1"/>
        <v>0.2647233208955222</v>
      </c>
    </row>
    <row r="64" spans="1:5">
      <c r="A64" s="59">
        <v>35745</v>
      </c>
      <c r="B64" s="74"/>
      <c r="C64" s="76">
        <f t="shared" si="3"/>
        <v>1266.1786134328356</v>
      </c>
      <c r="D64" s="75" t="s">
        <v>84</v>
      </c>
      <c r="E64" s="53">
        <f t="shared" si="1"/>
        <v>0.26617861343283566</v>
      </c>
    </row>
    <row r="65" spans="1:6">
      <c r="A65" s="59">
        <v>35746</v>
      </c>
      <c r="B65" s="74"/>
      <c r="C65" s="76">
        <f t="shared" si="3"/>
        <v>1267.633905970149</v>
      </c>
      <c r="D65" s="75" t="s">
        <v>84</v>
      </c>
      <c r="E65" s="53">
        <f t="shared" si="1"/>
        <v>0.26763390597014913</v>
      </c>
    </row>
    <row r="66" spans="1:6">
      <c r="A66" s="59">
        <v>35747</v>
      </c>
      <c r="B66" s="74"/>
      <c r="C66" s="76">
        <f t="shared" si="3"/>
        <v>1269.0891985074625</v>
      </c>
      <c r="D66" s="75" t="s">
        <v>84</v>
      </c>
      <c r="E66" s="53">
        <f t="shared" si="1"/>
        <v>0.26908919850746238</v>
      </c>
    </row>
    <row r="67" spans="1:6">
      <c r="A67" s="59">
        <v>35748</v>
      </c>
      <c r="B67" s="74"/>
      <c r="C67" s="76">
        <f t="shared" si="3"/>
        <v>1270.5444910447759</v>
      </c>
      <c r="D67" s="75" t="s">
        <v>84</v>
      </c>
      <c r="E67" s="53">
        <f t="shared" si="1"/>
        <v>0.27054449104477585</v>
      </c>
    </row>
    <row r="68" spans="1:6">
      <c r="A68" s="59">
        <v>35749</v>
      </c>
      <c r="B68" s="54"/>
      <c r="C68" s="76">
        <f t="shared" si="3"/>
        <v>1271.9997835820893</v>
      </c>
      <c r="D68" s="75"/>
      <c r="E68" s="53">
        <f t="shared" si="1"/>
        <v>0.27199978358208932</v>
      </c>
      <c r="F68" s="62"/>
    </row>
    <row r="69" spans="1:6">
      <c r="A69" s="59">
        <v>35750</v>
      </c>
      <c r="B69" s="74"/>
      <c r="C69" s="76">
        <f t="shared" si="3"/>
        <v>1273.4550761194027</v>
      </c>
      <c r="D69" s="75" t="s">
        <v>84</v>
      </c>
      <c r="E69" s="53">
        <f t="shared" si="1"/>
        <v>0.27345507611940278</v>
      </c>
    </row>
    <row r="70" spans="1:6">
      <c r="A70" s="59">
        <v>35751</v>
      </c>
      <c r="B70" s="74"/>
      <c r="C70" s="76">
        <f t="shared" si="3"/>
        <v>1274.9103686567162</v>
      </c>
      <c r="D70" s="75" t="s">
        <v>84</v>
      </c>
      <c r="E70" s="53">
        <f t="shared" si="1"/>
        <v>0.27491036865671625</v>
      </c>
    </row>
    <row r="71" spans="1:6">
      <c r="A71" s="59">
        <v>35752</v>
      </c>
      <c r="B71" s="74"/>
      <c r="C71" s="76">
        <f t="shared" si="3"/>
        <v>1276.3656611940296</v>
      </c>
      <c r="D71" s="75" t="s">
        <v>84</v>
      </c>
      <c r="E71" s="53">
        <f t="shared" ref="E71:E134" si="4">(C71/1000)-1</f>
        <v>0.2763656611940295</v>
      </c>
    </row>
    <row r="72" spans="1:6">
      <c r="A72" s="59">
        <v>35753</v>
      </c>
      <c r="B72" s="74"/>
      <c r="C72" s="76">
        <f t="shared" si="3"/>
        <v>1277.820953731343</v>
      </c>
      <c r="D72" s="75" t="s">
        <v>84</v>
      </c>
      <c r="E72" s="53">
        <f t="shared" si="4"/>
        <v>0.27782095373134297</v>
      </c>
    </row>
    <row r="73" spans="1:6">
      <c r="A73" s="59">
        <v>35754</v>
      </c>
      <c r="B73" s="74"/>
      <c r="C73" s="76">
        <f t="shared" si="3"/>
        <v>1279.2762462686565</v>
      </c>
      <c r="D73" s="75" t="s">
        <v>84</v>
      </c>
      <c r="E73" s="53">
        <f t="shared" si="4"/>
        <v>0.27927624626865644</v>
      </c>
    </row>
    <row r="74" spans="1:6">
      <c r="A74" s="59">
        <v>35755</v>
      </c>
      <c r="B74" s="74"/>
      <c r="C74" s="76">
        <f t="shared" si="3"/>
        <v>1280.7315388059699</v>
      </c>
      <c r="D74" s="75" t="s">
        <v>84</v>
      </c>
      <c r="E74" s="53">
        <f t="shared" si="4"/>
        <v>0.2807315388059699</v>
      </c>
    </row>
    <row r="75" spans="1:6">
      <c r="A75" s="59">
        <v>35756</v>
      </c>
      <c r="B75" s="74"/>
      <c r="C75" s="76">
        <f t="shared" si="3"/>
        <v>1282.1868313432833</v>
      </c>
      <c r="D75" s="75" t="s">
        <v>84</v>
      </c>
      <c r="E75" s="53">
        <f t="shared" si="4"/>
        <v>0.28218683134328337</v>
      </c>
    </row>
    <row r="76" spans="1:6">
      <c r="A76" s="59">
        <v>35757</v>
      </c>
      <c r="B76" s="74"/>
      <c r="C76" s="76">
        <f t="shared" si="3"/>
        <v>1283.6421238805967</v>
      </c>
      <c r="D76" s="75" t="s">
        <v>84</v>
      </c>
      <c r="E76" s="53">
        <f t="shared" si="4"/>
        <v>0.28364212388059662</v>
      </c>
    </row>
    <row r="77" spans="1:6">
      <c r="A77" s="59">
        <v>35758</v>
      </c>
      <c r="B77" s="74"/>
      <c r="C77" s="76">
        <f t="shared" si="3"/>
        <v>1285.0974164179102</v>
      </c>
      <c r="D77" s="75" t="s">
        <v>84</v>
      </c>
      <c r="E77" s="53">
        <f t="shared" si="4"/>
        <v>0.28509741641791009</v>
      </c>
    </row>
    <row r="78" spans="1:6">
      <c r="A78" s="59">
        <v>35759</v>
      </c>
      <c r="B78" s="74"/>
      <c r="C78" s="76">
        <f t="shared" si="3"/>
        <v>1286.5527089552236</v>
      </c>
      <c r="D78" s="75"/>
      <c r="E78" s="53">
        <f t="shared" si="4"/>
        <v>0.28655270895522356</v>
      </c>
    </row>
    <row r="79" spans="1:6">
      <c r="A79" s="59">
        <v>35760</v>
      </c>
      <c r="B79" s="74"/>
      <c r="C79" s="76">
        <f t="shared" si="3"/>
        <v>1288.008001492537</v>
      </c>
      <c r="D79" s="75" t="s">
        <v>84</v>
      </c>
      <c r="E79" s="53">
        <f t="shared" si="4"/>
        <v>0.28800800149253702</v>
      </c>
    </row>
    <row r="80" spans="1:6">
      <c r="A80" s="59">
        <v>35761</v>
      </c>
      <c r="B80" s="74"/>
      <c r="C80" s="76">
        <f t="shared" si="3"/>
        <v>1289.4632940298504</v>
      </c>
      <c r="D80" s="75" t="s">
        <v>84</v>
      </c>
      <c r="E80" s="53">
        <f t="shared" si="4"/>
        <v>0.28946329402985049</v>
      </c>
    </row>
    <row r="81" spans="1:5">
      <c r="A81" s="59">
        <v>35762</v>
      </c>
      <c r="B81" s="74"/>
      <c r="C81" s="76">
        <f t="shared" si="3"/>
        <v>1290.9185865671639</v>
      </c>
      <c r="D81" s="75" t="s">
        <v>84</v>
      </c>
      <c r="E81" s="53">
        <f t="shared" si="4"/>
        <v>0.29091858656716396</v>
      </c>
    </row>
    <row r="82" spans="1:5">
      <c r="A82" s="59">
        <v>35763</v>
      </c>
      <c r="B82" s="74"/>
      <c r="C82" s="76">
        <f t="shared" si="3"/>
        <v>1292.3738791044773</v>
      </c>
      <c r="D82" s="75" t="s">
        <v>84</v>
      </c>
      <c r="E82" s="53">
        <f t="shared" si="4"/>
        <v>0.29237387910447721</v>
      </c>
    </row>
    <row r="83" spans="1:5">
      <c r="A83" s="59">
        <v>35764</v>
      </c>
      <c r="B83" s="74"/>
      <c r="C83" s="76">
        <f t="shared" si="3"/>
        <v>1293.8291716417907</v>
      </c>
      <c r="D83" s="75" t="s">
        <v>84</v>
      </c>
      <c r="E83" s="53">
        <f t="shared" si="4"/>
        <v>0.29382917164179068</v>
      </c>
    </row>
    <row r="84" spans="1:5">
      <c r="A84" s="59">
        <v>35765</v>
      </c>
      <c r="B84" s="74"/>
      <c r="C84" s="76">
        <f t="shared" si="3"/>
        <v>1295.2844641791041</v>
      </c>
      <c r="D84" s="75" t="s">
        <v>84</v>
      </c>
      <c r="E84" s="53">
        <f t="shared" si="4"/>
        <v>0.29528446417910414</v>
      </c>
    </row>
    <row r="85" spans="1:5">
      <c r="A85" s="59">
        <v>35766</v>
      </c>
      <c r="B85" s="74"/>
      <c r="C85" s="76">
        <f t="shared" si="3"/>
        <v>1296.7397567164176</v>
      </c>
      <c r="D85" s="75" t="s">
        <v>84</v>
      </c>
      <c r="E85" s="53">
        <f t="shared" si="4"/>
        <v>0.29673975671641761</v>
      </c>
    </row>
    <row r="86" spans="1:5">
      <c r="A86" s="59">
        <v>35767</v>
      </c>
      <c r="B86" s="74"/>
      <c r="C86" s="76">
        <f t="shared" si="3"/>
        <v>1298.195049253731</v>
      </c>
      <c r="D86" s="75" t="s">
        <v>84</v>
      </c>
      <c r="E86" s="53">
        <f t="shared" si="4"/>
        <v>0.29819504925373108</v>
      </c>
    </row>
    <row r="87" spans="1:5">
      <c r="A87" s="59">
        <v>35768</v>
      </c>
      <c r="B87" s="74"/>
      <c r="C87" s="76">
        <f t="shared" si="3"/>
        <v>1299.6503417910444</v>
      </c>
      <c r="D87" s="75" t="s">
        <v>84</v>
      </c>
      <c r="E87" s="53">
        <f t="shared" si="4"/>
        <v>0.29965034179104433</v>
      </c>
    </row>
    <row r="88" spans="1:5">
      <c r="A88" s="59">
        <v>35769</v>
      </c>
      <c r="B88" s="74"/>
      <c r="C88" s="76">
        <f t="shared" si="3"/>
        <v>1301.1056343283578</v>
      </c>
      <c r="D88" s="75" t="s">
        <v>84</v>
      </c>
      <c r="E88" s="53">
        <f t="shared" si="4"/>
        <v>0.3011056343283578</v>
      </c>
    </row>
    <row r="89" spans="1:5">
      <c r="A89" s="59">
        <v>35770</v>
      </c>
      <c r="B89" s="74"/>
      <c r="C89" s="76">
        <f t="shared" si="3"/>
        <v>1302.5609268656713</v>
      </c>
      <c r="D89" s="75" t="s">
        <v>84</v>
      </c>
      <c r="E89" s="53">
        <f t="shared" si="4"/>
        <v>0.30256092686567126</v>
      </c>
    </row>
    <row r="90" spans="1:5">
      <c r="A90" s="59">
        <v>35771</v>
      </c>
      <c r="B90" s="74"/>
      <c r="C90" s="76">
        <f t="shared" si="3"/>
        <v>1304.0162194029847</v>
      </c>
      <c r="D90" s="75" t="s">
        <v>84</v>
      </c>
      <c r="E90" s="53">
        <f t="shared" si="4"/>
        <v>0.30401621940298473</v>
      </c>
    </row>
    <row r="91" spans="1:5">
      <c r="A91" s="59">
        <v>35772</v>
      </c>
      <c r="B91" s="74"/>
      <c r="C91" s="76">
        <f t="shared" si="3"/>
        <v>1305.4715119402981</v>
      </c>
      <c r="D91" s="75" t="s">
        <v>84</v>
      </c>
      <c r="E91" s="53">
        <f t="shared" si="4"/>
        <v>0.3054715119402982</v>
      </c>
    </row>
    <row r="92" spans="1:5">
      <c r="A92" s="59">
        <v>35773</v>
      </c>
      <c r="B92" s="74"/>
      <c r="C92" s="76">
        <f t="shared" si="3"/>
        <v>1306.9268044776115</v>
      </c>
      <c r="D92" s="75" t="s">
        <v>84</v>
      </c>
      <c r="E92" s="53">
        <f t="shared" si="4"/>
        <v>0.30692680447761145</v>
      </c>
    </row>
    <row r="93" spans="1:5">
      <c r="A93" s="59">
        <v>35774</v>
      </c>
      <c r="B93" s="74"/>
      <c r="C93" s="76">
        <f t="shared" si="3"/>
        <v>1308.382097014925</v>
      </c>
      <c r="D93" s="75" t="s">
        <v>84</v>
      </c>
      <c r="E93" s="53">
        <f t="shared" si="4"/>
        <v>0.30838209701492492</v>
      </c>
    </row>
    <row r="94" spans="1:5">
      <c r="A94" s="59">
        <v>35775</v>
      </c>
      <c r="B94" s="74"/>
      <c r="C94" s="76">
        <f t="shared" si="3"/>
        <v>1309.8373895522384</v>
      </c>
      <c r="D94" s="75" t="s">
        <v>84</v>
      </c>
      <c r="E94" s="53">
        <f t="shared" si="4"/>
        <v>0.30983738955223838</v>
      </c>
    </row>
    <row r="95" spans="1:5">
      <c r="A95" s="59">
        <v>35776</v>
      </c>
      <c r="B95" s="74"/>
      <c r="C95" s="76">
        <f t="shared" si="3"/>
        <v>1311.2926820895518</v>
      </c>
      <c r="D95" s="75" t="s">
        <v>84</v>
      </c>
      <c r="E95" s="53">
        <f t="shared" si="4"/>
        <v>0.31129268208955185</v>
      </c>
    </row>
    <row r="96" spans="1:5">
      <c r="A96" s="59">
        <v>35777</v>
      </c>
      <c r="B96" s="74"/>
      <c r="C96" s="76">
        <f t="shared" si="3"/>
        <v>1312.7479746268652</v>
      </c>
      <c r="D96" s="75" t="s">
        <v>84</v>
      </c>
      <c r="E96" s="53">
        <f t="shared" si="4"/>
        <v>0.31274797462686532</v>
      </c>
    </row>
    <row r="97" spans="1:8">
      <c r="A97" s="59">
        <v>35778</v>
      </c>
      <c r="B97" s="74"/>
      <c r="C97" s="76">
        <f t="shared" si="3"/>
        <v>1314.2032671641787</v>
      </c>
      <c r="D97" s="75" t="s">
        <v>84</v>
      </c>
      <c r="E97" s="53">
        <f t="shared" si="4"/>
        <v>0.31420326716417857</v>
      </c>
    </row>
    <row r="98" spans="1:8">
      <c r="A98" s="59">
        <v>35779</v>
      </c>
      <c r="B98" s="54"/>
      <c r="C98" s="76">
        <f t="shared" si="3"/>
        <v>1315.6585597014921</v>
      </c>
      <c r="E98" s="53">
        <f t="shared" si="4"/>
        <v>0.31565855970149204</v>
      </c>
      <c r="F98" s="77">
        <f>SUM(E98:E326)/229</f>
        <v>0.33697985510330447</v>
      </c>
      <c r="G98" s="77">
        <f>SUM(E98:E326)</f>
        <v>77.168386818656728</v>
      </c>
      <c r="H98" s="77">
        <f>MAX(E98:E326)</f>
        <v>0.40256459999999983</v>
      </c>
    </row>
    <row r="99" spans="1:8">
      <c r="A99" s="59">
        <v>35780</v>
      </c>
      <c r="B99" s="74"/>
      <c r="C99" s="76">
        <f t="shared" si="3"/>
        <v>1317.1138522388055</v>
      </c>
      <c r="D99" s="75" t="s">
        <v>84</v>
      </c>
      <c r="E99" s="53">
        <f t="shared" si="4"/>
        <v>0.3171138522388055</v>
      </c>
      <c r="F99" s="62"/>
    </row>
    <row r="100" spans="1:8">
      <c r="A100" s="59">
        <v>35781</v>
      </c>
      <c r="B100" s="74"/>
      <c r="C100" s="76">
        <f t="shared" si="3"/>
        <v>1318.5691447761189</v>
      </c>
      <c r="D100" s="75" t="s">
        <v>84</v>
      </c>
      <c r="E100" s="53">
        <f t="shared" si="4"/>
        <v>0.31856914477611897</v>
      </c>
    </row>
    <row r="101" spans="1:8">
      <c r="A101" s="59">
        <v>35782</v>
      </c>
      <c r="B101" s="74"/>
      <c r="C101" s="76">
        <f t="shared" si="3"/>
        <v>1320.0244373134324</v>
      </c>
      <c r="D101" s="75" t="s">
        <v>84</v>
      </c>
      <c r="E101" s="53">
        <f t="shared" si="4"/>
        <v>0.32002443731343244</v>
      </c>
    </row>
    <row r="102" spans="1:8">
      <c r="A102" s="59">
        <v>35783</v>
      </c>
      <c r="B102" s="74"/>
      <c r="C102" s="76">
        <f t="shared" si="3"/>
        <v>1321.4797298507458</v>
      </c>
      <c r="D102" s="75"/>
      <c r="E102" s="53">
        <f t="shared" si="4"/>
        <v>0.32147972985074569</v>
      </c>
    </row>
    <row r="103" spans="1:8">
      <c r="A103" s="59">
        <v>35784</v>
      </c>
      <c r="B103" s="74"/>
      <c r="C103" s="76">
        <f t="shared" si="3"/>
        <v>1322.9350223880592</v>
      </c>
      <c r="D103" s="75" t="s">
        <v>84</v>
      </c>
      <c r="E103" s="53">
        <f t="shared" si="4"/>
        <v>0.32293502238805916</v>
      </c>
    </row>
    <row r="104" spans="1:8">
      <c r="A104" s="59">
        <v>35785</v>
      </c>
      <c r="B104" s="74"/>
      <c r="C104" s="76">
        <f t="shared" si="3"/>
        <v>1324.3903149253726</v>
      </c>
      <c r="D104" s="75" t="s">
        <v>84</v>
      </c>
      <c r="E104" s="53">
        <f t="shared" si="4"/>
        <v>0.32439031492537262</v>
      </c>
    </row>
    <row r="105" spans="1:8">
      <c r="A105" s="59">
        <v>35786</v>
      </c>
      <c r="B105" s="74"/>
      <c r="C105" s="76">
        <f>C104+F$39</f>
        <v>1325.8456074626861</v>
      </c>
      <c r="D105" s="75" t="s">
        <v>84</v>
      </c>
      <c r="E105" s="53">
        <f t="shared" si="4"/>
        <v>0.32584560746268609</v>
      </c>
    </row>
    <row r="106" spans="1:8">
      <c r="A106" s="59">
        <v>35787</v>
      </c>
      <c r="B106" s="54">
        <v>428286</v>
      </c>
      <c r="C106" s="53">
        <v>1327.3009</v>
      </c>
      <c r="D106" s="75">
        <v>1</v>
      </c>
      <c r="E106" s="53">
        <f t="shared" si="4"/>
        <v>0.32730090000000001</v>
      </c>
      <c r="F106" s="78">
        <f>(C135-C106)/29</f>
        <v>1.3934862068965528</v>
      </c>
    </row>
    <row r="107" spans="1:8">
      <c r="A107" s="59">
        <v>35788</v>
      </c>
      <c r="B107" s="74"/>
      <c r="C107" s="76">
        <f>C106+F$106</f>
        <v>1328.6943862068965</v>
      </c>
      <c r="D107" s="75" t="s">
        <v>84</v>
      </c>
      <c r="E107" s="53">
        <f t="shared" si="4"/>
        <v>0.3286943862068965</v>
      </c>
    </row>
    <row r="108" spans="1:8">
      <c r="A108" s="59">
        <v>35789</v>
      </c>
      <c r="B108" s="74"/>
      <c r="C108" s="76">
        <f t="shared" ref="C108:C134" si="5">C107+F$106</f>
        <v>1330.0878724137931</v>
      </c>
      <c r="D108" s="75"/>
      <c r="E108" s="53">
        <f t="shared" si="4"/>
        <v>0.330087872413793</v>
      </c>
    </row>
    <row r="109" spans="1:8">
      <c r="A109" s="59">
        <v>35790</v>
      </c>
      <c r="B109" s="74"/>
      <c r="C109" s="76">
        <f t="shared" si="5"/>
        <v>1331.4813586206897</v>
      </c>
      <c r="D109" s="75" t="s">
        <v>84</v>
      </c>
      <c r="E109" s="53">
        <f t="shared" si="4"/>
        <v>0.33148135862068973</v>
      </c>
    </row>
    <row r="110" spans="1:8">
      <c r="A110" s="59">
        <v>35791</v>
      </c>
      <c r="B110" s="74"/>
      <c r="C110" s="76">
        <f t="shared" si="5"/>
        <v>1332.8748448275862</v>
      </c>
      <c r="D110" s="75" t="s">
        <v>84</v>
      </c>
      <c r="E110" s="53">
        <f t="shared" si="4"/>
        <v>0.33287484482758622</v>
      </c>
    </row>
    <row r="111" spans="1:8">
      <c r="A111" s="59">
        <v>35792</v>
      </c>
      <c r="B111" s="74"/>
      <c r="C111" s="76">
        <f t="shared" si="5"/>
        <v>1334.2683310344828</v>
      </c>
      <c r="D111" s="75" t="s">
        <v>84</v>
      </c>
      <c r="E111" s="53">
        <f t="shared" si="4"/>
        <v>0.33426833103448272</v>
      </c>
    </row>
    <row r="112" spans="1:8">
      <c r="A112" s="59">
        <v>35793</v>
      </c>
      <c r="B112" s="74"/>
      <c r="C112" s="76">
        <f t="shared" si="5"/>
        <v>1335.6618172413794</v>
      </c>
      <c r="D112" s="75" t="s">
        <v>84</v>
      </c>
      <c r="E112" s="53">
        <f t="shared" si="4"/>
        <v>0.33566181724137945</v>
      </c>
    </row>
    <row r="113" spans="1:5">
      <c r="A113" s="59">
        <v>35794</v>
      </c>
      <c r="B113" s="74"/>
      <c r="C113" s="76">
        <f t="shared" si="5"/>
        <v>1337.0553034482759</v>
      </c>
      <c r="D113" s="75" t="s">
        <v>84</v>
      </c>
      <c r="E113" s="53">
        <f t="shared" si="4"/>
        <v>0.33705530344827594</v>
      </c>
    </row>
    <row r="114" spans="1:5">
      <c r="A114" s="59">
        <v>35795</v>
      </c>
      <c r="B114" s="74"/>
      <c r="C114" s="76">
        <f t="shared" si="5"/>
        <v>1338.4487896551725</v>
      </c>
      <c r="D114" s="75" t="s">
        <v>84</v>
      </c>
      <c r="E114" s="53">
        <f t="shared" si="4"/>
        <v>0.33844878965517244</v>
      </c>
    </row>
    <row r="115" spans="1:5">
      <c r="A115" s="59">
        <v>35796</v>
      </c>
      <c r="B115" s="74"/>
      <c r="C115" s="76">
        <f t="shared" si="5"/>
        <v>1339.8422758620691</v>
      </c>
      <c r="D115" s="75" t="s">
        <v>84</v>
      </c>
      <c r="E115" s="53">
        <f t="shared" si="4"/>
        <v>0.33984227586206917</v>
      </c>
    </row>
    <row r="116" spans="1:5">
      <c r="A116" s="59">
        <v>35797</v>
      </c>
      <c r="B116" s="74"/>
      <c r="C116" s="76">
        <f t="shared" si="5"/>
        <v>1341.2357620689656</v>
      </c>
      <c r="D116" s="75" t="s">
        <v>84</v>
      </c>
      <c r="E116" s="53">
        <f t="shared" si="4"/>
        <v>0.34123576206896566</v>
      </c>
    </row>
    <row r="117" spans="1:5">
      <c r="A117" s="59">
        <v>35798</v>
      </c>
      <c r="B117" s="74"/>
      <c r="C117" s="76">
        <f t="shared" si="5"/>
        <v>1342.6292482758622</v>
      </c>
      <c r="D117" s="75" t="s">
        <v>84</v>
      </c>
      <c r="E117" s="53">
        <f t="shared" si="4"/>
        <v>0.34262924827586216</v>
      </c>
    </row>
    <row r="118" spans="1:5">
      <c r="A118" s="59">
        <v>35799</v>
      </c>
      <c r="B118" s="74"/>
      <c r="C118" s="76">
        <f t="shared" si="5"/>
        <v>1344.0227344827588</v>
      </c>
      <c r="D118" s="75" t="s">
        <v>84</v>
      </c>
      <c r="E118" s="53">
        <f t="shared" si="4"/>
        <v>0.34402273448275889</v>
      </c>
    </row>
    <row r="119" spans="1:5">
      <c r="A119" s="59">
        <v>35800</v>
      </c>
      <c r="B119" s="74"/>
      <c r="C119" s="76">
        <f t="shared" si="5"/>
        <v>1345.4162206896553</v>
      </c>
      <c r="D119" s="75" t="s">
        <v>84</v>
      </c>
      <c r="E119" s="53">
        <f t="shared" si="4"/>
        <v>0.34541622068965538</v>
      </c>
    </row>
    <row r="120" spans="1:5">
      <c r="A120" s="59">
        <v>35801</v>
      </c>
      <c r="B120" s="74"/>
      <c r="C120" s="76">
        <f t="shared" si="5"/>
        <v>1346.8097068965519</v>
      </c>
      <c r="D120" s="75" t="s">
        <v>84</v>
      </c>
      <c r="E120" s="53">
        <f t="shared" si="4"/>
        <v>0.34680970689655188</v>
      </c>
    </row>
    <row r="121" spans="1:5">
      <c r="A121" s="59">
        <v>35802</v>
      </c>
      <c r="B121" s="74"/>
      <c r="C121" s="76">
        <f t="shared" si="5"/>
        <v>1348.2031931034485</v>
      </c>
      <c r="D121" s="75" t="s">
        <v>84</v>
      </c>
      <c r="E121" s="53">
        <f t="shared" si="4"/>
        <v>0.34820319310344838</v>
      </c>
    </row>
    <row r="122" spans="1:5">
      <c r="A122" s="59">
        <v>35803</v>
      </c>
      <c r="B122" s="74"/>
      <c r="C122" s="76">
        <f t="shared" si="5"/>
        <v>1349.5966793103451</v>
      </c>
      <c r="D122" s="75" t="s">
        <v>84</v>
      </c>
      <c r="E122" s="53">
        <f t="shared" si="4"/>
        <v>0.3495966793103451</v>
      </c>
    </row>
    <row r="123" spans="1:5">
      <c r="A123" s="59">
        <v>35804</v>
      </c>
      <c r="B123" s="74"/>
      <c r="C123" s="76">
        <f t="shared" si="5"/>
        <v>1350.9901655172416</v>
      </c>
      <c r="D123" s="75" t="s">
        <v>84</v>
      </c>
      <c r="E123" s="53">
        <f t="shared" si="4"/>
        <v>0.3509901655172416</v>
      </c>
    </row>
    <row r="124" spans="1:5">
      <c r="A124" s="59">
        <v>35805</v>
      </c>
      <c r="B124" s="74"/>
      <c r="C124" s="76">
        <f t="shared" si="5"/>
        <v>1352.3836517241382</v>
      </c>
      <c r="D124" s="75" t="s">
        <v>84</v>
      </c>
      <c r="E124" s="53">
        <f t="shared" si="4"/>
        <v>0.3523836517241381</v>
      </c>
    </row>
    <row r="125" spans="1:5">
      <c r="A125" s="59">
        <v>35806</v>
      </c>
      <c r="B125" s="74"/>
      <c r="C125" s="76">
        <f t="shared" si="5"/>
        <v>1353.7771379310348</v>
      </c>
      <c r="D125" s="75" t="s">
        <v>84</v>
      </c>
      <c r="E125" s="53">
        <f t="shared" si="4"/>
        <v>0.35377713793103482</v>
      </c>
    </row>
    <row r="126" spans="1:5">
      <c r="A126" s="59">
        <v>35807</v>
      </c>
      <c r="B126" s="74"/>
      <c r="C126" s="76">
        <f t="shared" si="5"/>
        <v>1355.1706241379313</v>
      </c>
      <c r="D126" s="75" t="s">
        <v>84</v>
      </c>
      <c r="E126" s="53">
        <f t="shared" si="4"/>
        <v>0.35517062413793132</v>
      </c>
    </row>
    <row r="127" spans="1:5">
      <c r="A127" s="59">
        <v>35808</v>
      </c>
      <c r="B127" s="74"/>
      <c r="C127" s="76">
        <f t="shared" si="5"/>
        <v>1356.5641103448279</v>
      </c>
      <c r="D127" s="75" t="s">
        <v>84</v>
      </c>
      <c r="E127" s="53">
        <f t="shared" si="4"/>
        <v>0.35656411034482782</v>
      </c>
    </row>
    <row r="128" spans="1:5">
      <c r="A128" s="59">
        <v>35809</v>
      </c>
      <c r="B128" s="74"/>
      <c r="C128" s="76">
        <f t="shared" si="5"/>
        <v>1357.9575965517245</v>
      </c>
      <c r="D128" s="75" t="s">
        <v>84</v>
      </c>
      <c r="E128" s="53">
        <f t="shared" si="4"/>
        <v>0.35795759655172454</v>
      </c>
    </row>
    <row r="129" spans="1:6">
      <c r="A129" s="59">
        <v>35810</v>
      </c>
      <c r="B129" s="54"/>
      <c r="C129" s="76">
        <f t="shared" si="5"/>
        <v>1359.351082758621</v>
      </c>
      <c r="D129" s="75"/>
      <c r="E129" s="53">
        <f t="shared" si="4"/>
        <v>0.35935108275862104</v>
      </c>
      <c r="F129" s="62"/>
    </row>
    <row r="130" spans="1:6">
      <c r="A130" s="59">
        <v>35811</v>
      </c>
      <c r="B130" s="74"/>
      <c r="C130" s="76">
        <f t="shared" si="5"/>
        <v>1360.7445689655176</v>
      </c>
      <c r="D130" s="75" t="s">
        <v>84</v>
      </c>
      <c r="E130" s="53">
        <f t="shared" si="4"/>
        <v>0.36074456896551754</v>
      </c>
    </row>
    <row r="131" spans="1:6">
      <c r="A131" s="59">
        <v>35812</v>
      </c>
      <c r="B131" s="74"/>
      <c r="C131" s="76">
        <f t="shared" si="5"/>
        <v>1362.1380551724142</v>
      </c>
      <c r="D131" s="75"/>
      <c r="E131" s="53">
        <f t="shared" si="4"/>
        <v>0.36213805517241426</v>
      </c>
    </row>
    <row r="132" spans="1:6">
      <c r="A132" s="59">
        <v>35813</v>
      </c>
      <c r="B132" s="74"/>
      <c r="C132" s="76">
        <f t="shared" si="5"/>
        <v>1363.5315413793107</v>
      </c>
      <c r="D132" s="75" t="s">
        <v>84</v>
      </c>
      <c r="E132" s="53">
        <f t="shared" si="4"/>
        <v>0.36353154137931076</v>
      </c>
    </row>
    <row r="133" spans="1:6">
      <c r="A133" s="59">
        <v>35814</v>
      </c>
      <c r="B133" s="74"/>
      <c r="C133" s="76">
        <f t="shared" si="5"/>
        <v>1364.9250275862073</v>
      </c>
      <c r="D133" s="75" t="s">
        <v>84</v>
      </c>
      <c r="E133" s="53">
        <f t="shared" si="4"/>
        <v>0.36492502758620726</v>
      </c>
    </row>
    <row r="134" spans="1:6">
      <c r="A134" s="59">
        <v>35815</v>
      </c>
      <c r="B134" s="74"/>
      <c r="C134" s="76">
        <f t="shared" si="5"/>
        <v>1366.3185137931039</v>
      </c>
      <c r="D134" s="75" t="s">
        <v>84</v>
      </c>
      <c r="E134" s="53">
        <f t="shared" si="4"/>
        <v>0.36631851379310398</v>
      </c>
    </row>
    <row r="135" spans="1:6">
      <c r="A135" s="59">
        <v>35816</v>
      </c>
      <c r="B135" s="54">
        <v>528422</v>
      </c>
      <c r="C135" s="53">
        <v>1367.712</v>
      </c>
      <c r="D135" s="75">
        <v>1</v>
      </c>
      <c r="E135" s="53">
        <f t="shared" ref="E135:E198" si="6">(C135/1000)-1</f>
        <v>0.36771200000000004</v>
      </c>
      <c r="F135" s="78">
        <f>(C168-C135)/33</f>
        <v>0.67205757575757297</v>
      </c>
    </row>
    <row r="136" spans="1:6">
      <c r="A136" s="59">
        <v>35817</v>
      </c>
      <c r="B136" s="74"/>
      <c r="C136" s="76">
        <f>C135+F$135</f>
        <v>1368.3840575757577</v>
      </c>
      <c r="D136" s="75" t="s">
        <v>84</v>
      </c>
      <c r="E136" s="53">
        <f t="shared" si="6"/>
        <v>0.36838405757575776</v>
      </c>
    </row>
    <row r="137" spans="1:6">
      <c r="A137" s="59">
        <v>35818</v>
      </c>
      <c r="B137" s="74"/>
      <c r="C137" s="76">
        <f>C136+F$135</f>
        <v>1369.0561151515153</v>
      </c>
      <c r="D137" s="75" t="s">
        <v>84</v>
      </c>
      <c r="E137" s="53">
        <f t="shared" si="6"/>
        <v>0.36905611515151526</v>
      </c>
    </row>
    <row r="138" spans="1:6">
      <c r="A138" s="59">
        <v>35819</v>
      </c>
      <c r="B138" s="74"/>
      <c r="C138" s="76">
        <f t="shared" ref="C138:C167" si="7">C137+F$135</f>
        <v>1369.728172727273</v>
      </c>
      <c r="D138" s="75" t="s">
        <v>84</v>
      </c>
      <c r="E138" s="53">
        <f t="shared" si="6"/>
        <v>0.36972817272727299</v>
      </c>
    </row>
    <row r="139" spans="1:6">
      <c r="A139" s="59">
        <v>35820</v>
      </c>
      <c r="B139" s="74"/>
      <c r="C139" s="76">
        <f t="shared" si="7"/>
        <v>1370.4002303030306</v>
      </c>
      <c r="D139" s="75"/>
      <c r="E139" s="53">
        <f t="shared" si="6"/>
        <v>0.37040023030303071</v>
      </c>
    </row>
    <row r="140" spans="1:6">
      <c r="A140" s="59">
        <v>35821</v>
      </c>
      <c r="B140" s="74"/>
      <c r="C140" s="76">
        <f t="shared" si="7"/>
        <v>1371.0722878787883</v>
      </c>
      <c r="D140" s="75" t="s">
        <v>84</v>
      </c>
      <c r="E140" s="53">
        <f t="shared" si="6"/>
        <v>0.37107228787878821</v>
      </c>
    </row>
    <row r="141" spans="1:6">
      <c r="A141" s="59">
        <v>35822</v>
      </c>
      <c r="B141" s="74"/>
      <c r="C141" s="76">
        <f t="shared" si="7"/>
        <v>1371.744345454546</v>
      </c>
      <c r="D141" s="75" t="s">
        <v>84</v>
      </c>
      <c r="E141" s="53">
        <f t="shared" si="6"/>
        <v>0.37174434545454593</v>
      </c>
    </row>
    <row r="142" spans="1:6">
      <c r="A142" s="59">
        <v>35823</v>
      </c>
      <c r="B142" s="74"/>
      <c r="C142" s="76">
        <f t="shared" si="7"/>
        <v>1372.4164030303036</v>
      </c>
      <c r="D142" s="75" t="s">
        <v>84</v>
      </c>
      <c r="E142" s="53">
        <f t="shared" si="6"/>
        <v>0.37241640303030366</v>
      </c>
    </row>
    <row r="143" spans="1:6">
      <c r="A143" s="59">
        <v>35824</v>
      </c>
      <c r="B143" s="74"/>
      <c r="C143" s="76">
        <f t="shared" si="7"/>
        <v>1373.0884606060613</v>
      </c>
      <c r="D143" s="75" t="s">
        <v>84</v>
      </c>
      <c r="E143" s="53">
        <f t="shared" si="6"/>
        <v>0.37308846060606138</v>
      </c>
    </row>
    <row r="144" spans="1:6">
      <c r="A144" s="59">
        <v>35825</v>
      </c>
      <c r="B144" s="74"/>
      <c r="C144" s="76">
        <f t="shared" si="7"/>
        <v>1373.760518181819</v>
      </c>
      <c r="D144" s="75" t="s">
        <v>84</v>
      </c>
      <c r="E144" s="53">
        <f t="shared" si="6"/>
        <v>0.37376051818181888</v>
      </c>
    </row>
    <row r="145" spans="1:6">
      <c r="A145" s="59">
        <v>35826</v>
      </c>
      <c r="B145" s="74"/>
      <c r="C145" s="76">
        <f t="shared" si="7"/>
        <v>1374.4325757575766</v>
      </c>
      <c r="D145" s="75" t="s">
        <v>84</v>
      </c>
      <c r="E145" s="53">
        <f t="shared" si="6"/>
        <v>0.3744325757575766</v>
      </c>
    </row>
    <row r="146" spans="1:6">
      <c r="A146" s="59">
        <v>35827</v>
      </c>
      <c r="B146" s="74"/>
      <c r="C146" s="76">
        <f t="shared" si="7"/>
        <v>1375.1046333333343</v>
      </c>
      <c r="D146" s="75" t="s">
        <v>84</v>
      </c>
      <c r="E146" s="53">
        <f t="shared" si="6"/>
        <v>0.37510463333333433</v>
      </c>
    </row>
    <row r="147" spans="1:6">
      <c r="A147" s="59">
        <v>35828</v>
      </c>
      <c r="B147" s="74"/>
      <c r="C147" s="76">
        <f t="shared" si="7"/>
        <v>1375.7766909090919</v>
      </c>
      <c r="D147" s="75" t="s">
        <v>84</v>
      </c>
      <c r="E147" s="53">
        <f t="shared" si="6"/>
        <v>0.37577669090909205</v>
      </c>
    </row>
    <row r="148" spans="1:6">
      <c r="A148" s="59">
        <v>35829</v>
      </c>
      <c r="B148" s="74"/>
      <c r="C148" s="76">
        <f t="shared" si="7"/>
        <v>1376.4487484848496</v>
      </c>
      <c r="D148" s="75" t="s">
        <v>84</v>
      </c>
      <c r="E148" s="53">
        <f t="shared" si="6"/>
        <v>0.37644874848484955</v>
      </c>
    </row>
    <row r="149" spans="1:6">
      <c r="A149" s="59">
        <v>35830</v>
      </c>
      <c r="B149" s="74"/>
      <c r="C149" s="76">
        <f t="shared" si="7"/>
        <v>1377.1208060606073</v>
      </c>
      <c r="D149" s="75" t="s">
        <v>84</v>
      </c>
      <c r="E149" s="53">
        <f t="shared" si="6"/>
        <v>0.37712080606060727</v>
      </c>
    </row>
    <row r="150" spans="1:6">
      <c r="A150" s="59">
        <v>35831</v>
      </c>
      <c r="B150" s="74"/>
      <c r="C150" s="76">
        <f t="shared" si="7"/>
        <v>1377.7928636363649</v>
      </c>
      <c r="D150" s="75" t="s">
        <v>84</v>
      </c>
      <c r="E150" s="53">
        <f t="shared" si="6"/>
        <v>0.377792863636365</v>
      </c>
    </row>
    <row r="151" spans="1:6">
      <c r="A151" s="59">
        <v>35832</v>
      </c>
      <c r="B151" s="74"/>
      <c r="C151" s="76">
        <f t="shared" si="7"/>
        <v>1378.4649212121226</v>
      </c>
      <c r="D151" s="75" t="s">
        <v>84</v>
      </c>
      <c r="E151" s="53">
        <f t="shared" si="6"/>
        <v>0.3784649212121225</v>
      </c>
    </row>
    <row r="152" spans="1:6">
      <c r="A152" s="59">
        <v>35833</v>
      </c>
      <c r="B152" s="74"/>
      <c r="C152" s="76">
        <f t="shared" si="7"/>
        <v>1379.1369787878803</v>
      </c>
      <c r="D152" s="75" t="s">
        <v>84</v>
      </c>
      <c r="E152" s="53">
        <f t="shared" si="6"/>
        <v>0.37913697878788022</v>
      </c>
    </row>
    <row r="153" spans="1:6">
      <c r="A153" s="59">
        <v>35834</v>
      </c>
      <c r="B153" s="74"/>
      <c r="C153" s="76">
        <f t="shared" si="7"/>
        <v>1379.8090363636379</v>
      </c>
      <c r="D153" s="75" t="s">
        <v>84</v>
      </c>
      <c r="E153" s="53">
        <f t="shared" si="6"/>
        <v>0.37980903636363794</v>
      </c>
    </row>
    <row r="154" spans="1:6">
      <c r="A154" s="59">
        <v>35835</v>
      </c>
      <c r="B154" s="74"/>
      <c r="C154" s="76">
        <f t="shared" si="7"/>
        <v>1380.4810939393956</v>
      </c>
      <c r="D154" s="75" t="s">
        <v>84</v>
      </c>
      <c r="E154" s="53">
        <f t="shared" si="6"/>
        <v>0.38048109393939566</v>
      </c>
    </row>
    <row r="155" spans="1:6">
      <c r="A155" s="59">
        <v>35836</v>
      </c>
      <c r="B155" s="74"/>
      <c r="C155" s="76">
        <f t="shared" si="7"/>
        <v>1381.1531515151532</v>
      </c>
      <c r="D155" s="75" t="s">
        <v>84</v>
      </c>
      <c r="E155" s="53">
        <f t="shared" si="6"/>
        <v>0.38115315151515317</v>
      </c>
    </row>
    <row r="156" spans="1:6">
      <c r="A156" s="59">
        <v>35837</v>
      </c>
      <c r="B156" s="74"/>
      <c r="C156" s="76">
        <f t="shared" si="7"/>
        <v>1381.8252090909109</v>
      </c>
      <c r="D156" s="75" t="s">
        <v>84</v>
      </c>
      <c r="E156" s="53">
        <f t="shared" si="6"/>
        <v>0.38182520909091089</v>
      </c>
    </row>
    <row r="157" spans="1:6">
      <c r="A157" s="59">
        <v>35838</v>
      </c>
      <c r="B157" s="74"/>
      <c r="C157" s="76">
        <f t="shared" si="7"/>
        <v>1382.4972666666686</v>
      </c>
      <c r="D157" s="75" t="s">
        <v>84</v>
      </c>
      <c r="E157" s="53">
        <f t="shared" si="6"/>
        <v>0.38249726666666861</v>
      </c>
    </row>
    <row r="158" spans="1:6">
      <c r="A158" s="59">
        <v>35839</v>
      </c>
      <c r="B158" s="74"/>
      <c r="C158" s="76">
        <f t="shared" si="7"/>
        <v>1383.1693242424262</v>
      </c>
      <c r="D158" s="75" t="s">
        <v>84</v>
      </c>
      <c r="E158" s="53">
        <f t="shared" si="6"/>
        <v>0.38316932424242633</v>
      </c>
    </row>
    <row r="159" spans="1:6">
      <c r="A159" s="59">
        <v>35840</v>
      </c>
      <c r="B159" s="74"/>
      <c r="C159" s="76">
        <f t="shared" si="7"/>
        <v>1383.8413818181839</v>
      </c>
      <c r="D159" s="75" t="s">
        <v>84</v>
      </c>
      <c r="E159" s="53">
        <f t="shared" si="6"/>
        <v>0.38384138181818384</v>
      </c>
    </row>
    <row r="160" spans="1:6">
      <c r="A160" s="59">
        <v>35841</v>
      </c>
      <c r="B160" s="54"/>
      <c r="C160" s="76">
        <f t="shared" si="7"/>
        <v>1384.5134393939416</v>
      </c>
      <c r="D160" s="75"/>
      <c r="E160" s="53">
        <f t="shared" si="6"/>
        <v>0.38451343939394156</v>
      </c>
      <c r="F160" s="62"/>
    </row>
    <row r="161" spans="1:6">
      <c r="A161" s="59">
        <v>35842</v>
      </c>
      <c r="B161" s="74"/>
      <c r="C161" s="76">
        <f t="shared" si="7"/>
        <v>1385.1854969696992</v>
      </c>
      <c r="D161" s="75" t="s">
        <v>84</v>
      </c>
      <c r="E161" s="53">
        <f t="shared" si="6"/>
        <v>0.38518549696969928</v>
      </c>
    </row>
    <row r="162" spans="1:6">
      <c r="A162" s="59">
        <v>35843</v>
      </c>
      <c r="B162" s="74"/>
      <c r="C162" s="76">
        <f t="shared" si="7"/>
        <v>1385.8575545454569</v>
      </c>
      <c r="D162" s="75" t="s">
        <v>84</v>
      </c>
      <c r="E162" s="53">
        <f t="shared" si="6"/>
        <v>0.38585755454545678</v>
      </c>
    </row>
    <row r="163" spans="1:6">
      <c r="A163" s="59">
        <v>35844</v>
      </c>
      <c r="B163" s="74"/>
      <c r="C163" s="76">
        <f t="shared" si="7"/>
        <v>1386.5296121212145</v>
      </c>
      <c r="D163" s="75" t="s">
        <v>84</v>
      </c>
      <c r="E163" s="53">
        <f t="shared" si="6"/>
        <v>0.38652961212121451</v>
      </c>
    </row>
    <row r="164" spans="1:6">
      <c r="A164" s="59">
        <v>35845</v>
      </c>
      <c r="B164" s="74"/>
      <c r="C164" s="76">
        <f t="shared" si="7"/>
        <v>1387.2016696969722</v>
      </c>
      <c r="D164" s="75" t="s">
        <v>84</v>
      </c>
      <c r="E164" s="53">
        <f t="shared" si="6"/>
        <v>0.38720166969697223</v>
      </c>
    </row>
    <row r="165" spans="1:6">
      <c r="A165" s="59">
        <v>35846</v>
      </c>
      <c r="B165" s="74"/>
      <c r="C165" s="76">
        <f t="shared" si="7"/>
        <v>1387.8737272727299</v>
      </c>
      <c r="D165" s="75" t="s">
        <v>84</v>
      </c>
      <c r="E165" s="53">
        <f t="shared" si="6"/>
        <v>0.38787372727272995</v>
      </c>
    </row>
    <row r="166" spans="1:6">
      <c r="A166" s="59">
        <v>35847</v>
      </c>
      <c r="B166" s="74"/>
      <c r="C166" s="76">
        <f t="shared" si="7"/>
        <v>1388.5457848484875</v>
      </c>
      <c r="D166" s="75" t="s">
        <v>84</v>
      </c>
      <c r="E166" s="53">
        <f t="shared" si="6"/>
        <v>0.38854578484848745</v>
      </c>
    </row>
    <row r="167" spans="1:6">
      <c r="A167" s="59">
        <v>35848</v>
      </c>
      <c r="B167" s="74"/>
      <c r="C167" s="76">
        <f t="shared" si="7"/>
        <v>1389.2178424242452</v>
      </c>
      <c r="D167" s="75" t="s">
        <v>84</v>
      </c>
      <c r="E167" s="53">
        <f t="shared" si="6"/>
        <v>0.38921784242424518</v>
      </c>
    </row>
    <row r="168" spans="1:6">
      <c r="A168" s="59">
        <v>35849</v>
      </c>
      <c r="B168" s="54">
        <v>493192</v>
      </c>
      <c r="C168" s="53">
        <v>1389.8898999999999</v>
      </c>
      <c r="D168" s="75">
        <v>1</v>
      </c>
      <c r="E168" s="53">
        <f t="shared" si="6"/>
        <v>0.38988989999999979</v>
      </c>
      <c r="F168" s="78">
        <f>(C188-C168)/20</f>
        <v>0.63373500000000149</v>
      </c>
    </row>
    <row r="169" spans="1:6">
      <c r="A169" s="59">
        <v>35850</v>
      </c>
      <c r="B169" s="74"/>
      <c r="C169" s="76">
        <f>C168+F$168</f>
        <v>1390.523635</v>
      </c>
      <c r="D169" s="75"/>
      <c r="E169" s="53">
        <f t="shared" si="6"/>
        <v>0.39052363500000009</v>
      </c>
    </row>
    <row r="170" spans="1:6">
      <c r="A170" s="59">
        <v>35851</v>
      </c>
      <c r="B170" s="74"/>
      <c r="C170" s="76">
        <f t="shared" ref="C170:C187" si="8">C169+F$168</f>
        <v>1391.1573699999999</v>
      </c>
      <c r="D170" s="75"/>
      <c r="E170" s="53">
        <f t="shared" si="6"/>
        <v>0.39115736999999995</v>
      </c>
    </row>
    <row r="171" spans="1:6">
      <c r="A171" s="59">
        <v>35852</v>
      </c>
      <c r="B171" s="74"/>
      <c r="C171" s="76">
        <f t="shared" si="8"/>
        <v>1391.7911049999998</v>
      </c>
      <c r="D171" s="75" t="s">
        <v>84</v>
      </c>
      <c r="E171" s="53">
        <f t="shared" si="6"/>
        <v>0.39179110499999981</v>
      </c>
    </row>
    <row r="172" spans="1:6">
      <c r="A172" s="59">
        <v>35853</v>
      </c>
      <c r="B172" s="74"/>
      <c r="C172" s="76">
        <f t="shared" si="8"/>
        <v>1392.4248399999997</v>
      </c>
      <c r="D172" s="75" t="s">
        <v>84</v>
      </c>
      <c r="E172" s="53">
        <f t="shared" si="6"/>
        <v>0.39242483999999966</v>
      </c>
    </row>
    <row r="173" spans="1:6">
      <c r="A173" s="59">
        <v>35854</v>
      </c>
      <c r="B173" s="74"/>
      <c r="C173" s="76">
        <f t="shared" si="8"/>
        <v>1393.0585749999996</v>
      </c>
      <c r="D173" s="75" t="s">
        <v>84</v>
      </c>
      <c r="E173" s="53">
        <f t="shared" si="6"/>
        <v>0.39305857499999952</v>
      </c>
    </row>
    <row r="174" spans="1:6">
      <c r="A174" s="59">
        <v>35855</v>
      </c>
      <c r="B174" s="74"/>
      <c r="C174" s="76">
        <f t="shared" si="8"/>
        <v>1393.6923099999995</v>
      </c>
      <c r="D174" s="75" t="s">
        <v>84</v>
      </c>
      <c r="E174" s="53">
        <f t="shared" si="6"/>
        <v>0.39369230999999938</v>
      </c>
    </row>
    <row r="175" spans="1:6">
      <c r="A175" s="59">
        <v>35856</v>
      </c>
      <c r="B175" s="74"/>
      <c r="C175" s="76">
        <f t="shared" si="8"/>
        <v>1394.3260449999993</v>
      </c>
      <c r="D175" s="75" t="s">
        <v>84</v>
      </c>
      <c r="E175" s="53">
        <f t="shared" si="6"/>
        <v>0.39432604499999924</v>
      </c>
    </row>
    <row r="176" spans="1:6">
      <c r="A176" s="59">
        <v>35857</v>
      </c>
      <c r="B176" s="74"/>
      <c r="C176" s="76">
        <f t="shared" si="8"/>
        <v>1394.9597799999992</v>
      </c>
      <c r="D176" s="75" t="s">
        <v>84</v>
      </c>
      <c r="E176" s="53">
        <f t="shared" si="6"/>
        <v>0.39495977999999932</v>
      </c>
    </row>
    <row r="177" spans="1:6">
      <c r="A177" s="59">
        <v>35858</v>
      </c>
      <c r="B177" s="74"/>
      <c r="C177" s="76">
        <f t="shared" si="8"/>
        <v>1395.5935149999991</v>
      </c>
      <c r="D177" s="75" t="s">
        <v>84</v>
      </c>
      <c r="E177" s="53">
        <f t="shared" si="6"/>
        <v>0.39559351499999917</v>
      </c>
    </row>
    <row r="178" spans="1:6">
      <c r="A178" s="59">
        <v>35859</v>
      </c>
      <c r="B178" s="74"/>
      <c r="C178" s="76">
        <f t="shared" si="8"/>
        <v>1396.227249999999</v>
      </c>
      <c r="D178" s="75"/>
      <c r="E178" s="53">
        <f t="shared" si="6"/>
        <v>0.39622724999999903</v>
      </c>
    </row>
    <row r="179" spans="1:6">
      <c r="A179" s="59">
        <v>35860</v>
      </c>
      <c r="B179" s="74"/>
      <c r="C179" s="76">
        <f t="shared" si="8"/>
        <v>1396.8609849999989</v>
      </c>
      <c r="D179" s="75" t="s">
        <v>84</v>
      </c>
      <c r="E179" s="53">
        <f t="shared" si="6"/>
        <v>0.39686098499999889</v>
      </c>
    </row>
    <row r="180" spans="1:6">
      <c r="A180" s="59">
        <v>35861</v>
      </c>
      <c r="B180" s="74"/>
      <c r="C180" s="76">
        <f t="shared" si="8"/>
        <v>1397.4947199999988</v>
      </c>
      <c r="D180" s="75" t="s">
        <v>84</v>
      </c>
      <c r="E180" s="53">
        <f t="shared" si="6"/>
        <v>0.39749471999999875</v>
      </c>
    </row>
    <row r="181" spans="1:6">
      <c r="A181" s="59">
        <v>35862</v>
      </c>
      <c r="B181" s="74"/>
      <c r="C181" s="76">
        <f t="shared" si="8"/>
        <v>1398.1284549999987</v>
      </c>
      <c r="D181" s="75" t="s">
        <v>84</v>
      </c>
      <c r="E181" s="53">
        <f t="shared" si="6"/>
        <v>0.3981284549999986</v>
      </c>
    </row>
    <row r="182" spans="1:6">
      <c r="A182" s="59">
        <v>35863</v>
      </c>
      <c r="B182" s="74"/>
      <c r="C182" s="76">
        <f t="shared" si="8"/>
        <v>1398.7621899999986</v>
      </c>
      <c r="D182" s="75" t="s">
        <v>84</v>
      </c>
      <c r="E182" s="53">
        <f t="shared" si="6"/>
        <v>0.39876218999999846</v>
      </c>
    </row>
    <row r="183" spans="1:6">
      <c r="A183" s="59">
        <v>35864</v>
      </c>
      <c r="B183" s="74"/>
      <c r="C183" s="76">
        <f t="shared" si="8"/>
        <v>1399.3959249999984</v>
      </c>
      <c r="D183" s="75" t="s">
        <v>84</v>
      </c>
      <c r="E183" s="53">
        <f t="shared" si="6"/>
        <v>0.39939592499999854</v>
      </c>
    </row>
    <row r="184" spans="1:6">
      <c r="A184" s="59">
        <v>35865</v>
      </c>
      <c r="B184" s="74"/>
      <c r="C184" s="76">
        <f t="shared" si="8"/>
        <v>1400.0296599999983</v>
      </c>
      <c r="D184" s="75" t="s">
        <v>84</v>
      </c>
      <c r="E184" s="53">
        <f t="shared" si="6"/>
        <v>0.4000296599999984</v>
      </c>
    </row>
    <row r="185" spans="1:6">
      <c r="A185" s="59">
        <v>35866</v>
      </c>
      <c r="B185" s="74"/>
      <c r="C185" s="76">
        <f t="shared" si="8"/>
        <v>1400.6633949999982</v>
      </c>
      <c r="D185" s="75" t="s">
        <v>84</v>
      </c>
      <c r="E185" s="53">
        <f t="shared" si="6"/>
        <v>0.40066339499999826</v>
      </c>
    </row>
    <row r="186" spans="1:6">
      <c r="A186" s="59">
        <v>35867</v>
      </c>
      <c r="B186" s="74"/>
      <c r="C186" s="76">
        <f t="shared" si="8"/>
        <v>1401.2971299999981</v>
      </c>
      <c r="D186" s="75" t="s">
        <v>84</v>
      </c>
      <c r="E186" s="53">
        <f t="shared" si="6"/>
        <v>0.40129712999999811</v>
      </c>
    </row>
    <row r="187" spans="1:6">
      <c r="A187" s="59">
        <v>35868</v>
      </c>
      <c r="B187" s="74"/>
      <c r="C187" s="76">
        <f t="shared" si="8"/>
        <v>1401.930864999998</v>
      </c>
      <c r="D187" s="75" t="s">
        <v>84</v>
      </c>
      <c r="E187" s="53">
        <f t="shared" si="6"/>
        <v>0.40193086499999797</v>
      </c>
    </row>
    <row r="188" spans="1:6">
      <c r="A188" s="59">
        <v>35869</v>
      </c>
      <c r="B188" s="54">
        <v>538908</v>
      </c>
      <c r="C188" s="53">
        <v>1402.5645999999999</v>
      </c>
      <c r="D188" s="75">
        <v>1</v>
      </c>
      <c r="E188" s="53">
        <f t="shared" si="6"/>
        <v>0.40256459999999983</v>
      </c>
      <c r="F188" s="79">
        <f>(C217-C188)/29</f>
        <v>-1.7411310344827582</v>
      </c>
    </row>
    <row r="189" spans="1:6">
      <c r="A189" s="59">
        <v>35870</v>
      </c>
      <c r="B189" s="74"/>
      <c r="C189" s="76">
        <f t="shared" ref="C189:C216" si="9">C188+F$188</f>
        <v>1400.8234689655171</v>
      </c>
      <c r="D189" s="75" t="s">
        <v>84</v>
      </c>
      <c r="E189" s="53">
        <f t="shared" si="6"/>
        <v>0.40082346896551702</v>
      </c>
    </row>
    <row r="190" spans="1:6">
      <c r="A190" s="59">
        <v>35871</v>
      </c>
      <c r="B190" s="74"/>
      <c r="C190" s="76">
        <f t="shared" si="9"/>
        <v>1399.0823379310343</v>
      </c>
      <c r="D190" s="75" t="s">
        <v>84</v>
      </c>
      <c r="E190" s="53">
        <f t="shared" si="6"/>
        <v>0.39908233793103443</v>
      </c>
    </row>
    <row r="191" spans="1:6">
      <c r="A191" s="59">
        <v>35872</v>
      </c>
      <c r="B191" s="74"/>
      <c r="C191" s="76">
        <f t="shared" si="9"/>
        <v>1397.3412068965515</v>
      </c>
      <c r="D191" s="75" t="s">
        <v>84</v>
      </c>
      <c r="E191" s="53">
        <f t="shared" si="6"/>
        <v>0.39734120689655161</v>
      </c>
    </row>
    <row r="192" spans="1:6">
      <c r="A192" s="59">
        <v>35873</v>
      </c>
      <c r="B192" s="74"/>
      <c r="C192" s="76">
        <f t="shared" si="9"/>
        <v>1395.6000758620687</v>
      </c>
      <c r="D192" s="75" t="s">
        <v>84</v>
      </c>
      <c r="E192" s="53">
        <f t="shared" si="6"/>
        <v>0.3956000758620688</v>
      </c>
    </row>
    <row r="193" spans="1:5">
      <c r="A193" s="59">
        <v>35874</v>
      </c>
      <c r="B193" s="74"/>
      <c r="C193" s="76">
        <f t="shared" si="9"/>
        <v>1393.8589448275859</v>
      </c>
      <c r="D193" s="75" t="s">
        <v>84</v>
      </c>
      <c r="E193" s="53">
        <f t="shared" si="6"/>
        <v>0.39385894482758599</v>
      </c>
    </row>
    <row r="194" spans="1:5">
      <c r="A194" s="59">
        <v>35875</v>
      </c>
      <c r="B194" s="74"/>
      <c r="C194" s="76">
        <f t="shared" si="9"/>
        <v>1392.1178137931031</v>
      </c>
      <c r="D194" s="75" t="s">
        <v>84</v>
      </c>
      <c r="E194" s="53">
        <f t="shared" si="6"/>
        <v>0.39211781379310318</v>
      </c>
    </row>
    <row r="195" spans="1:5">
      <c r="A195" s="59">
        <v>35876</v>
      </c>
      <c r="B195" s="74"/>
      <c r="C195" s="76">
        <f t="shared" si="9"/>
        <v>1390.3766827586203</v>
      </c>
      <c r="D195" s="75" t="s">
        <v>84</v>
      </c>
      <c r="E195" s="53">
        <f t="shared" si="6"/>
        <v>0.39037668275862036</v>
      </c>
    </row>
    <row r="196" spans="1:5">
      <c r="A196" s="59">
        <v>35877</v>
      </c>
      <c r="B196" s="74"/>
      <c r="C196" s="76">
        <f t="shared" si="9"/>
        <v>1388.6355517241375</v>
      </c>
      <c r="D196" s="75" t="s">
        <v>84</v>
      </c>
      <c r="E196" s="53">
        <f t="shared" si="6"/>
        <v>0.38863555172413755</v>
      </c>
    </row>
    <row r="197" spans="1:5">
      <c r="A197" s="59">
        <v>35878</v>
      </c>
      <c r="B197" s="74"/>
      <c r="C197" s="76">
        <f t="shared" si="9"/>
        <v>1386.8944206896547</v>
      </c>
      <c r="D197" s="75" t="s">
        <v>84</v>
      </c>
      <c r="E197" s="53">
        <f t="shared" si="6"/>
        <v>0.38689442068965474</v>
      </c>
    </row>
    <row r="198" spans="1:5">
      <c r="A198" s="59">
        <v>35879</v>
      </c>
      <c r="B198" s="74"/>
      <c r="C198" s="76">
        <f t="shared" si="9"/>
        <v>1385.1532896551719</v>
      </c>
      <c r="D198" s="75"/>
      <c r="E198" s="53">
        <f t="shared" si="6"/>
        <v>0.38515328965517193</v>
      </c>
    </row>
    <row r="199" spans="1:5">
      <c r="A199" s="59">
        <v>35880</v>
      </c>
      <c r="B199" s="74"/>
      <c r="C199" s="76">
        <f t="shared" si="9"/>
        <v>1383.4121586206891</v>
      </c>
      <c r="D199" s="75" t="s">
        <v>84</v>
      </c>
      <c r="E199" s="53">
        <f t="shared" ref="E199:E262" si="10">(C199/1000)-1</f>
        <v>0.38341215862068911</v>
      </c>
    </row>
    <row r="200" spans="1:5">
      <c r="A200" s="59">
        <v>35881</v>
      </c>
      <c r="B200" s="74"/>
      <c r="C200" s="76">
        <f t="shared" si="9"/>
        <v>1381.6710275862063</v>
      </c>
      <c r="D200" s="75" t="s">
        <v>84</v>
      </c>
      <c r="E200" s="53">
        <f t="shared" si="10"/>
        <v>0.3816710275862063</v>
      </c>
    </row>
    <row r="201" spans="1:5">
      <c r="A201" s="59">
        <v>35882</v>
      </c>
      <c r="B201" s="74"/>
      <c r="C201" s="76">
        <f t="shared" si="9"/>
        <v>1379.9298965517235</v>
      </c>
      <c r="D201" s="75" t="s">
        <v>84</v>
      </c>
      <c r="E201" s="53">
        <f t="shared" si="10"/>
        <v>0.37992989655172349</v>
      </c>
    </row>
    <row r="202" spans="1:5">
      <c r="A202" s="59">
        <v>35883</v>
      </c>
      <c r="B202" s="74"/>
      <c r="C202" s="76">
        <f t="shared" si="9"/>
        <v>1378.1887655172407</v>
      </c>
      <c r="D202" s="75" t="s">
        <v>84</v>
      </c>
      <c r="E202" s="53">
        <f t="shared" si="10"/>
        <v>0.37818876551724068</v>
      </c>
    </row>
    <row r="203" spans="1:5">
      <c r="A203" s="59">
        <v>35884</v>
      </c>
      <c r="B203" s="74"/>
      <c r="C203" s="76">
        <f t="shared" si="9"/>
        <v>1376.4476344827578</v>
      </c>
      <c r="D203" s="75" t="s">
        <v>84</v>
      </c>
      <c r="E203" s="53">
        <f t="shared" si="10"/>
        <v>0.37644763448275786</v>
      </c>
    </row>
    <row r="204" spans="1:5">
      <c r="A204" s="59">
        <v>35885</v>
      </c>
      <c r="B204" s="74"/>
      <c r="C204" s="76">
        <f t="shared" si="9"/>
        <v>1374.706503448275</v>
      </c>
      <c r="D204" s="75" t="s">
        <v>84</v>
      </c>
      <c r="E204" s="53">
        <f t="shared" si="10"/>
        <v>0.37470650344827505</v>
      </c>
    </row>
    <row r="205" spans="1:5">
      <c r="A205" s="59">
        <v>35886</v>
      </c>
      <c r="B205" s="74"/>
      <c r="C205" s="76">
        <f t="shared" si="9"/>
        <v>1372.9653724137922</v>
      </c>
      <c r="D205" s="75" t="s">
        <v>84</v>
      </c>
      <c r="E205" s="53">
        <f t="shared" si="10"/>
        <v>0.37296537241379224</v>
      </c>
    </row>
    <row r="206" spans="1:5">
      <c r="A206" s="59">
        <v>35887</v>
      </c>
      <c r="B206" s="74"/>
      <c r="C206" s="76">
        <f t="shared" si="9"/>
        <v>1371.2242413793094</v>
      </c>
      <c r="D206" s="75" t="s">
        <v>84</v>
      </c>
      <c r="E206" s="53">
        <f t="shared" si="10"/>
        <v>0.37122424137930943</v>
      </c>
    </row>
    <row r="207" spans="1:5">
      <c r="A207" s="59">
        <v>35888</v>
      </c>
      <c r="B207" s="74"/>
      <c r="C207" s="76">
        <f t="shared" si="9"/>
        <v>1369.4831103448266</v>
      </c>
      <c r="D207" s="75" t="s">
        <v>84</v>
      </c>
      <c r="E207" s="53">
        <f t="shared" si="10"/>
        <v>0.36948311034482662</v>
      </c>
    </row>
    <row r="208" spans="1:5">
      <c r="A208" s="59">
        <v>35889</v>
      </c>
      <c r="B208" s="74"/>
      <c r="C208" s="76">
        <f t="shared" si="9"/>
        <v>1367.7419793103438</v>
      </c>
      <c r="D208" s="75" t="s">
        <v>84</v>
      </c>
      <c r="E208" s="53">
        <f t="shared" si="10"/>
        <v>0.3677419793103438</v>
      </c>
    </row>
    <row r="209" spans="1:6">
      <c r="A209" s="59">
        <v>35890</v>
      </c>
      <c r="B209" s="74"/>
      <c r="C209" s="76">
        <f t="shared" si="9"/>
        <v>1366.000848275861</v>
      </c>
      <c r="D209" s="75" t="s">
        <v>84</v>
      </c>
      <c r="E209" s="53">
        <f t="shared" si="10"/>
        <v>0.36600084827586099</v>
      </c>
    </row>
    <row r="210" spans="1:6">
      <c r="A210" s="59">
        <v>35891</v>
      </c>
      <c r="B210" s="74"/>
      <c r="C210" s="76">
        <f t="shared" si="9"/>
        <v>1364.2597172413782</v>
      </c>
      <c r="D210" s="75" t="s">
        <v>84</v>
      </c>
      <c r="E210" s="53">
        <f t="shared" si="10"/>
        <v>0.36425971724137818</v>
      </c>
    </row>
    <row r="211" spans="1:6">
      <c r="A211" s="59">
        <v>35892</v>
      </c>
      <c r="B211" s="74"/>
      <c r="C211" s="76">
        <f t="shared" si="9"/>
        <v>1362.5185862068954</v>
      </c>
      <c r="D211" s="75" t="s">
        <v>84</v>
      </c>
      <c r="E211" s="53">
        <f t="shared" si="10"/>
        <v>0.36251858620689537</v>
      </c>
    </row>
    <row r="212" spans="1:6">
      <c r="A212" s="59">
        <v>35893</v>
      </c>
      <c r="B212" s="74"/>
      <c r="C212" s="76">
        <f t="shared" si="9"/>
        <v>1360.7774551724126</v>
      </c>
      <c r="D212" s="75" t="s">
        <v>84</v>
      </c>
      <c r="E212" s="53">
        <f t="shared" si="10"/>
        <v>0.36077745517241255</v>
      </c>
    </row>
    <row r="213" spans="1:6">
      <c r="A213" s="59">
        <v>35894</v>
      </c>
      <c r="B213" s="74"/>
      <c r="C213" s="76">
        <f t="shared" si="9"/>
        <v>1359.0363241379298</v>
      </c>
      <c r="D213" s="75" t="s">
        <v>84</v>
      </c>
      <c r="E213" s="53">
        <f t="shared" si="10"/>
        <v>0.35903632413792974</v>
      </c>
    </row>
    <row r="214" spans="1:6">
      <c r="A214" s="59">
        <v>35895</v>
      </c>
      <c r="B214" s="74"/>
      <c r="C214" s="76">
        <f t="shared" si="9"/>
        <v>1357.295193103447</v>
      </c>
      <c r="D214" s="75" t="s">
        <v>84</v>
      </c>
      <c r="E214" s="53">
        <f t="shared" si="10"/>
        <v>0.35729519310344693</v>
      </c>
    </row>
    <row r="215" spans="1:6">
      <c r="A215" s="59">
        <v>35896</v>
      </c>
      <c r="B215" s="74"/>
      <c r="C215" s="76">
        <f t="shared" si="9"/>
        <v>1355.5540620689642</v>
      </c>
      <c r="D215" s="75" t="s">
        <v>84</v>
      </c>
      <c r="E215" s="53">
        <f t="shared" si="10"/>
        <v>0.35555406206896412</v>
      </c>
    </row>
    <row r="216" spans="1:6">
      <c r="A216" s="59">
        <v>35897</v>
      </c>
      <c r="B216" s="74"/>
      <c r="C216" s="76">
        <f t="shared" si="9"/>
        <v>1353.8129310344814</v>
      </c>
      <c r="D216" s="75" t="s">
        <v>84</v>
      </c>
      <c r="E216" s="53">
        <f t="shared" si="10"/>
        <v>0.3538129310344813</v>
      </c>
    </row>
    <row r="217" spans="1:6">
      <c r="A217" s="59">
        <v>35898</v>
      </c>
      <c r="B217" s="54">
        <v>531053</v>
      </c>
      <c r="C217" s="53">
        <v>1352.0717999999999</v>
      </c>
      <c r="D217" s="75">
        <v>1</v>
      </c>
      <c r="E217" s="53">
        <f t="shared" si="10"/>
        <v>0.35207180000000005</v>
      </c>
      <c r="F217" s="78">
        <f>(C240-C217)/23</f>
        <v>-0.13636956521738441</v>
      </c>
    </row>
    <row r="218" spans="1:6">
      <c r="A218" s="59">
        <v>35899</v>
      </c>
      <c r="B218" s="74"/>
      <c r="C218" s="76">
        <f>C217+F$217</f>
        <v>1351.9354304347826</v>
      </c>
      <c r="D218" s="75" t="s">
        <v>84</v>
      </c>
      <c r="E218" s="53">
        <f t="shared" si="10"/>
        <v>0.35193543043478259</v>
      </c>
    </row>
    <row r="219" spans="1:6">
      <c r="A219" s="59">
        <v>35900</v>
      </c>
      <c r="B219" s="54"/>
      <c r="C219" s="76">
        <f t="shared" ref="C219:C239" si="11">C218+F$217</f>
        <v>1351.7990608695652</v>
      </c>
      <c r="D219" s="75"/>
      <c r="E219" s="53">
        <f t="shared" si="10"/>
        <v>0.35179906086956514</v>
      </c>
      <c r="F219" s="62"/>
    </row>
    <row r="220" spans="1:6">
      <c r="A220" s="59">
        <v>35901</v>
      </c>
      <c r="B220" s="74"/>
      <c r="C220" s="76">
        <f t="shared" si="11"/>
        <v>1351.6626913043478</v>
      </c>
      <c r="D220" s="75" t="s">
        <v>84</v>
      </c>
      <c r="E220" s="53">
        <f t="shared" si="10"/>
        <v>0.35166269130434791</v>
      </c>
    </row>
    <row r="221" spans="1:6">
      <c r="A221" s="59">
        <v>35902</v>
      </c>
      <c r="B221" s="74"/>
      <c r="C221" s="76">
        <f t="shared" si="11"/>
        <v>1351.5263217391305</v>
      </c>
      <c r="D221" s="75" t="s">
        <v>84</v>
      </c>
      <c r="E221" s="53">
        <f t="shared" si="10"/>
        <v>0.35152632173913045</v>
      </c>
    </row>
    <row r="222" spans="1:6">
      <c r="A222" s="59">
        <v>35903</v>
      </c>
      <c r="B222" s="74"/>
      <c r="C222" s="76">
        <f t="shared" si="11"/>
        <v>1351.3899521739131</v>
      </c>
      <c r="D222" s="75" t="s">
        <v>84</v>
      </c>
      <c r="E222" s="53">
        <f t="shared" si="10"/>
        <v>0.35138995217391322</v>
      </c>
    </row>
    <row r="223" spans="1:6">
      <c r="A223" s="59">
        <v>35904</v>
      </c>
      <c r="B223" s="74"/>
      <c r="C223" s="76">
        <f t="shared" si="11"/>
        <v>1351.2535826086958</v>
      </c>
      <c r="D223" s="75" t="s">
        <v>84</v>
      </c>
      <c r="E223" s="53">
        <f t="shared" si="10"/>
        <v>0.35125358260869577</v>
      </c>
    </row>
    <row r="224" spans="1:6">
      <c r="A224" s="59">
        <v>35905</v>
      </c>
      <c r="B224" s="74"/>
      <c r="C224" s="76">
        <f t="shared" si="11"/>
        <v>1351.1172130434784</v>
      </c>
      <c r="D224" s="75" t="s">
        <v>84</v>
      </c>
      <c r="E224" s="53">
        <f t="shared" si="10"/>
        <v>0.35111721304347832</v>
      </c>
    </row>
    <row r="225" spans="1:6">
      <c r="A225" s="59">
        <v>35906</v>
      </c>
      <c r="B225" s="74"/>
      <c r="C225" s="76">
        <f t="shared" si="11"/>
        <v>1350.980843478261</v>
      </c>
      <c r="D225" s="75" t="s">
        <v>84</v>
      </c>
      <c r="E225" s="53">
        <f t="shared" si="10"/>
        <v>0.35098084347826108</v>
      </c>
    </row>
    <row r="226" spans="1:6">
      <c r="A226" s="59">
        <v>35907</v>
      </c>
      <c r="B226" s="74"/>
      <c r="C226" s="76">
        <f t="shared" si="11"/>
        <v>1350.8444739130437</v>
      </c>
      <c r="D226" s="75" t="s">
        <v>84</v>
      </c>
      <c r="E226" s="53">
        <f t="shared" si="10"/>
        <v>0.35084447391304363</v>
      </c>
    </row>
    <row r="227" spans="1:6">
      <c r="A227" s="59">
        <v>35908</v>
      </c>
      <c r="B227" s="74"/>
      <c r="C227" s="76">
        <f t="shared" si="11"/>
        <v>1350.7081043478263</v>
      </c>
      <c r="D227" s="75" t="s">
        <v>84</v>
      </c>
      <c r="E227" s="53">
        <f t="shared" si="10"/>
        <v>0.3507081043478264</v>
      </c>
    </row>
    <row r="228" spans="1:6">
      <c r="A228" s="59">
        <v>35909</v>
      </c>
      <c r="B228" s="74"/>
      <c r="C228" s="76">
        <f t="shared" si="11"/>
        <v>1350.5717347826089</v>
      </c>
      <c r="D228" s="75" t="s">
        <v>84</v>
      </c>
      <c r="E228" s="53">
        <f t="shared" si="10"/>
        <v>0.35057173478260895</v>
      </c>
    </row>
    <row r="229" spans="1:6">
      <c r="A229" s="59">
        <v>35910</v>
      </c>
      <c r="B229" s="74"/>
      <c r="C229" s="76">
        <f t="shared" si="11"/>
        <v>1350.4353652173916</v>
      </c>
      <c r="D229" s="75"/>
      <c r="E229" s="53">
        <f t="shared" si="10"/>
        <v>0.35043536521739149</v>
      </c>
    </row>
    <row r="230" spans="1:6">
      <c r="A230" s="59">
        <v>35911</v>
      </c>
      <c r="B230" s="74"/>
      <c r="C230" s="76">
        <f t="shared" si="11"/>
        <v>1350.2989956521742</v>
      </c>
      <c r="D230" s="75" t="s">
        <v>84</v>
      </c>
      <c r="E230" s="53">
        <f t="shared" si="10"/>
        <v>0.35029899565217426</v>
      </c>
    </row>
    <row r="231" spans="1:6">
      <c r="A231" s="59">
        <v>35912</v>
      </c>
      <c r="B231" s="74"/>
      <c r="C231" s="76">
        <f t="shared" si="11"/>
        <v>1350.1626260869568</v>
      </c>
      <c r="D231" s="75" t="s">
        <v>84</v>
      </c>
      <c r="E231" s="53">
        <f t="shared" si="10"/>
        <v>0.35016262608695681</v>
      </c>
    </row>
    <row r="232" spans="1:6">
      <c r="A232" s="59">
        <v>35913</v>
      </c>
      <c r="B232" s="74"/>
      <c r="C232" s="76">
        <f t="shared" si="11"/>
        <v>1350.0262565217395</v>
      </c>
      <c r="D232" s="75" t="s">
        <v>84</v>
      </c>
      <c r="E232" s="53">
        <f t="shared" si="10"/>
        <v>0.35002625652173958</v>
      </c>
    </row>
    <row r="233" spans="1:6">
      <c r="A233" s="59">
        <v>35914</v>
      </c>
      <c r="B233" s="74"/>
      <c r="C233" s="76">
        <f t="shared" si="11"/>
        <v>1349.8898869565221</v>
      </c>
      <c r="D233" s="75" t="s">
        <v>84</v>
      </c>
      <c r="E233" s="53">
        <f t="shared" si="10"/>
        <v>0.34988988695652212</v>
      </c>
    </row>
    <row r="234" spans="1:6">
      <c r="A234" s="59">
        <v>35915</v>
      </c>
      <c r="B234" s="74"/>
      <c r="C234" s="76">
        <f t="shared" si="11"/>
        <v>1349.7535173913047</v>
      </c>
      <c r="D234" s="75" t="s">
        <v>84</v>
      </c>
      <c r="E234" s="53">
        <f t="shared" si="10"/>
        <v>0.34975351739130467</v>
      </c>
    </row>
    <row r="235" spans="1:6">
      <c r="A235" s="59">
        <v>35916</v>
      </c>
      <c r="B235" s="74"/>
      <c r="C235" s="76">
        <f t="shared" si="11"/>
        <v>1349.6171478260874</v>
      </c>
      <c r="D235" s="75" t="s">
        <v>84</v>
      </c>
      <c r="E235" s="53">
        <f t="shared" si="10"/>
        <v>0.34961714782608744</v>
      </c>
    </row>
    <row r="236" spans="1:6">
      <c r="A236" s="59">
        <v>35917</v>
      </c>
      <c r="B236" s="74"/>
      <c r="C236" s="76">
        <f t="shared" si="11"/>
        <v>1349.48077826087</v>
      </c>
      <c r="D236" s="75" t="s">
        <v>84</v>
      </c>
      <c r="E236" s="53">
        <f t="shared" si="10"/>
        <v>0.34948077826086998</v>
      </c>
    </row>
    <row r="237" spans="1:6">
      <c r="A237" s="59">
        <v>35918</v>
      </c>
      <c r="B237" s="74"/>
      <c r="C237" s="76">
        <f t="shared" si="11"/>
        <v>1349.3444086956526</v>
      </c>
      <c r="D237" s="75" t="s">
        <v>84</v>
      </c>
      <c r="E237" s="53">
        <f t="shared" si="10"/>
        <v>0.34934440869565275</v>
      </c>
    </row>
    <row r="238" spans="1:6">
      <c r="A238" s="59">
        <v>35919</v>
      </c>
      <c r="B238" s="74"/>
      <c r="C238" s="76">
        <f t="shared" si="11"/>
        <v>1349.2080391304353</v>
      </c>
      <c r="D238" s="75" t="s">
        <v>84</v>
      </c>
      <c r="E238" s="53">
        <f t="shared" si="10"/>
        <v>0.3492080391304353</v>
      </c>
    </row>
    <row r="239" spans="1:6">
      <c r="A239" s="59">
        <v>35920</v>
      </c>
      <c r="B239" s="74"/>
      <c r="C239" s="76">
        <f t="shared" si="11"/>
        <v>1349.0716695652179</v>
      </c>
      <c r="D239" s="75"/>
      <c r="E239" s="53">
        <f t="shared" si="10"/>
        <v>0.34907166956521785</v>
      </c>
    </row>
    <row r="240" spans="1:6">
      <c r="A240" s="59">
        <v>35921</v>
      </c>
      <c r="B240" s="54">
        <v>492797</v>
      </c>
      <c r="C240" s="53">
        <v>1348.9353000000001</v>
      </c>
      <c r="D240" s="75">
        <v>1</v>
      </c>
      <c r="E240" s="53">
        <f t="shared" si="10"/>
        <v>0.34893530000000017</v>
      </c>
      <c r="F240" s="78">
        <f>(C274-C240)/34</f>
        <v>-1.0465441176470649</v>
      </c>
    </row>
    <row r="241" spans="1:6">
      <c r="A241" s="59">
        <v>35922</v>
      </c>
      <c r="B241" s="74"/>
      <c r="C241" s="76">
        <f>C240+F$240</f>
        <v>1347.8887558823531</v>
      </c>
      <c r="D241" s="75" t="s">
        <v>84</v>
      </c>
      <c r="E241" s="53">
        <f t="shared" si="10"/>
        <v>0.34788875588235313</v>
      </c>
    </row>
    <row r="242" spans="1:6">
      <c r="A242" s="59">
        <v>35923</v>
      </c>
      <c r="B242" s="74"/>
      <c r="C242" s="76">
        <f t="shared" ref="C242:C273" si="12">C241+F$240</f>
        <v>1346.842211764706</v>
      </c>
      <c r="D242" s="75" t="s">
        <v>84</v>
      </c>
      <c r="E242" s="53">
        <f t="shared" si="10"/>
        <v>0.34684221176470609</v>
      </c>
    </row>
    <row r="243" spans="1:6">
      <c r="A243" s="59">
        <v>35924</v>
      </c>
      <c r="B243" s="74"/>
      <c r="C243" s="76">
        <f t="shared" si="12"/>
        <v>1345.795667647059</v>
      </c>
      <c r="D243" s="75" t="s">
        <v>84</v>
      </c>
      <c r="E243" s="53">
        <f t="shared" si="10"/>
        <v>0.34579566764705905</v>
      </c>
    </row>
    <row r="244" spans="1:6">
      <c r="A244" s="59">
        <v>35925</v>
      </c>
      <c r="B244" s="74"/>
      <c r="C244" s="76">
        <f t="shared" si="12"/>
        <v>1344.7491235294119</v>
      </c>
      <c r="D244" s="75" t="s">
        <v>84</v>
      </c>
      <c r="E244" s="53">
        <f t="shared" si="10"/>
        <v>0.344749123529412</v>
      </c>
    </row>
    <row r="245" spans="1:6">
      <c r="A245" s="59">
        <v>35926</v>
      </c>
      <c r="B245" s="74"/>
      <c r="C245" s="76">
        <f t="shared" si="12"/>
        <v>1343.7025794117649</v>
      </c>
      <c r="D245" s="75" t="s">
        <v>84</v>
      </c>
      <c r="E245" s="53">
        <f t="shared" si="10"/>
        <v>0.34370257941176496</v>
      </c>
    </row>
    <row r="246" spans="1:6">
      <c r="A246" s="59">
        <v>35927</v>
      </c>
      <c r="B246" s="74"/>
      <c r="C246" s="76">
        <f t="shared" si="12"/>
        <v>1342.6560352941178</v>
      </c>
      <c r="D246" s="75"/>
      <c r="E246" s="53">
        <f t="shared" si="10"/>
        <v>0.34265603529411792</v>
      </c>
    </row>
    <row r="247" spans="1:6">
      <c r="A247" s="59">
        <v>35928</v>
      </c>
      <c r="B247" s="74"/>
      <c r="C247" s="76">
        <f t="shared" si="12"/>
        <v>1341.6094911764708</v>
      </c>
      <c r="D247" s="75" t="s">
        <v>84</v>
      </c>
      <c r="E247" s="53">
        <f t="shared" si="10"/>
        <v>0.34160949117647088</v>
      </c>
    </row>
    <row r="248" spans="1:6">
      <c r="A248" s="59">
        <v>35929</v>
      </c>
      <c r="B248" s="74"/>
      <c r="C248" s="76">
        <f t="shared" si="12"/>
        <v>1340.5629470588237</v>
      </c>
      <c r="D248" s="75" t="s">
        <v>84</v>
      </c>
      <c r="E248" s="53">
        <f t="shared" si="10"/>
        <v>0.34056294705882384</v>
      </c>
    </row>
    <row r="249" spans="1:6">
      <c r="A249" s="59">
        <v>35930</v>
      </c>
      <c r="B249" s="54"/>
      <c r="C249" s="76">
        <f t="shared" si="12"/>
        <v>1339.5164029411767</v>
      </c>
      <c r="D249" s="75"/>
      <c r="E249" s="53">
        <f t="shared" si="10"/>
        <v>0.3395164029411768</v>
      </c>
      <c r="F249" s="62"/>
    </row>
    <row r="250" spans="1:6">
      <c r="A250" s="59">
        <v>35931</v>
      </c>
      <c r="B250" s="74"/>
      <c r="C250" s="76">
        <f t="shared" si="12"/>
        <v>1338.4698588235296</v>
      </c>
      <c r="D250" s="75" t="s">
        <v>84</v>
      </c>
      <c r="E250" s="53">
        <f t="shared" si="10"/>
        <v>0.33846985882352976</v>
      </c>
    </row>
    <row r="251" spans="1:6">
      <c r="A251" s="59">
        <v>35932</v>
      </c>
      <c r="B251" s="74"/>
      <c r="C251" s="76">
        <f t="shared" si="12"/>
        <v>1337.4233147058826</v>
      </c>
      <c r="D251" s="75" t="s">
        <v>84</v>
      </c>
      <c r="E251" s="53">
        <f t="shared" si="10"/>
        <v>0.33742331470588249</v>
      </c>
    </row>
    <row r="252" spans="1:6">
      <c r="A252" s="59">
        <v>35933</v>
      </c>
      <c r="B252" s="74"/>
      <c r="C252" s="76">
        <f t="shared" si="12"/>
        <v>1336.3767705882356</v>
      </c>
      <c r="D252" s="75" t="s">
        <v>84</v>
      </c>
      <c r="E252" s="53">
        <f t="shared" si="10"/>
        <v>0.33637677058823545</v>
      </c>
    </row>
    <row r="253" spans="1:6">
      <c r="A253" s="59">
        <v>35934</v>
      </c>
      <c r="B253" s="74"/>
      <c r="C253" s="76">
        <f t="shared" si="12"/>
        <v>1335.3302264705885</v>
      </c>
      <c r="D253" s="75" t="s">
        <v>84</v>
      </c>
      <c r="E253" s="53">
        <f t="shared" si="10"/>
        <v>0.33533022647058841</v>
      </c>
    </row>
    <row r="254" spans="1:6">
      <c r="A254" s="59">
        <v>35935</v>
      </c>
      <c r="B254" s="74"/>
      <c r="C254" s="76">
        <f t="shared" si="12"/>
        <v>1334.2836823529415</v>
      </c>
      <c r="D254" s="75" t="s">
        <v>84</v>
      </c>
      <c r="E254" s="53">
        <f t="shared" si="10"/>
        <v>0.33428368235294137</v>
      </c>
    </row>
    <row r="255" spans="1:6">
      <c r="A255" s="59">
        <v>35936</v>
      </c>
      <c r="B255" s="74"/>
      <c r="C255" s="76">
        <f t="shared" si="12"/>
        <v>1333.2371382352944</v>
      </c>
      <c r="D255" s="75" t="s">
        <v>84</v>
      </c>
      <c r="E255" s="53">
        <f t="shared" si="10"/>
        <v>0.33323713823529433</v>
      </c>
    </row>
    <row r="256" spans="1:6">
      <c r="A256" s="59">
        <v>35937</v>
      </c>
      <c r="B256" s="74"/>
      <c r="C256" s="76">
        <f t="shared" si="12"/>
        <v>1332.1905941176474</v>
      </c>
      <c r="D256" s="75" t="s">
        <v>84</v>
      </c>
      <c r="E256" s="53">
        <f t="shared" si="10"/>
        <v>0.33219059411764729</v>
      </c>
    </row>
    <row r="257" spans="1:5">
      <c r="A257" s="59">
        <v>35938</v>
      </c>
      <c r="B257" s="74"/>
      <c r="C257" s="76">
        <f t="shared" si="12"/>
        <v>1331.1440500000003</v>
      </c>
      <c r="D257" s="75" t="s">
        <v>84</v>
      </c>
      <c r="E257" s="53">
        <f t="shared" si="10"/>
        <v>0.33114405000000025</v>
      </c>
    </row>
    <row r="258" spans="1:5">
      <c r="A258" s="59">
        <v>35939</v>
      </c>
      <c r="B258" s="74"/>
      <c r="C258" s="76">
        <f t="shared" si="12"/>
        <v>1330.0975058823533</v>
      </c>
      <c r="D258" s="75" t="s">
        <v>84</v>
      </c>
      <c r="E258" s="53">
        <f t="shared" si="10"/>
        <v>0.3300975058823532</v>
      </c>
    </row>
    <row r="259" spans="1:5">
      <c r="A259" s="59">
        <v>35940</v>
      </c>
      <c r="B259" s="74"/>
      <c r="C259" s="76">
        <f t="shared" si="12"/>
        <v>1329.0509617647062</v>
      </c>
      <c r="D259" s="75" t="s">
        <v>84</v>
      </c>
      <c r="E259" s="53">
        <f t="shared" si="10"/>
        <v>0.32905096176470616</v>
      </c>
    </row>
    <row r="260" spans="1:5">
      <c r="A260" s="59">
        <v>35941</v>
      </c>
      <c r="B260" s="74"/>
      <c r="C260" s="76">
        <f t="shared" si="12"/>
        <v>1328.0044176470592</v>
      </c>
      <c r="D260" s="75" t="s">
        <v>84</v>
      </c>
      <c r="E260" s="53">
        <f t="shared" si="10"/>
        <v>0.32800441764705912</v>
      </c>
    </row>
    <row r="261" spans="1:5">
      <c r="A261" s="59">
        <v>35942</v>
      </c>
      <c r="B261" s="74"/>
      <c r="C261" s="76">
        <f t="shared" si="12"/>
        <v>1326.9578735294122</v>
      </c>
      <c r="D261" s="75" t="s">
        <v>84</v>
      </c>
      <c r="E261" s="53">
        <f t="shared" si="10"/>
        <v>0.32695787352941208</v>
      </c>
    </row>
    <row r="262" spans="1:5">
      <c r="A262" s="59">
        <v>35943</v>
      </c>
      <c r="B262" s="74"/>
      <c r="C262" s="76">
        <f t="shared" si="12"/>
        <v>1325.9113294117651</v>
      </c>
      <c r="D262" s="75" t="s">
        <v>84</v>
      </c>
      <c r="E262" s="53">
        <f t="shared" si="10"/>
        <v>0.32591132941176504</v>
      </c>
    </row>
    <row r="263" spans="1:5">
      <c r="A263" s="59">
        <v>35944</v>
      </c>
      <c r="B263" s="74"/>
      <c r="C263" s="76">
        <f t="shared" si="12"/>
        <v>1324.8647852941181</v>
      </c>
      <c r="D263" s="75" t="s">
        <v>84</v>
      </c>
      <c r="E263" s="53">
        <f t="shared" ref="E263:E326" si="13">(C263/1000)-1</f>
        <v>0.324864785294118</v>
      </c>
    </row>
    <row r="264" spans="1:5">
      <c r="A264" s="59">
        <v>35945</v>
      </c>
      <c r="B264" s="74"/>
      <c r="C264" s="76">
        <f t="shared" si="12"/>
        <v>1323.818241176471</v>
      </c>
      <c r="D264" s="75" t="s">
        <v>84</v>
      </c>
      <c r="E264" s="53">
        <f t="shared" si="13"/>
        <v>0.32381824117647096</v>
      </c>
    </row>
    <row r="265" spans="1:5">
      <c r="A265" s="59">
        <v>35946</v>
      </c>
      <c r="B265" s="74"/>
      <c r="C265" s="76">
        <f t="shared" si="12"/>
        <v>1322.771697058824</v>
      </c>
      <c r="D265" s="75" t="s">
        <v>84</v>
      </c>
      <c r="E265" s="53">
        <f t="shared" si="13"/>
        <v>0.32277169705882391</v>
      </c>
    </row>
    <row r="266" spans="1:5">
      <c r="A266" s="59">
        <v>35947</v>
      </c>
      <c r="B266" s="74"/>
      <c r="C266" s="76">
        <f t="shared" si="12"/>
        <v>1321.7251529411769</v>
      </c>
      <c r="D266" s="75" t="s">
        <v>84</v>
      </c>
      <c r="E266" s="53">
        <f t="shared" si="13"/>
        <v>0.32172515294117687</v>
      </c>
    </row>
    <row r="267" spans="1:5">
      <c r="A267" s="59">
        <v>35948</v>
      </c>
      <c r="B267" s="74"/>
      <c r="C267" s="76">
        <f t="shared" si="12"/>
        <v>1320.6786088235299</v>
      </c>
      <c r="D267" s="75" t="s">
        <v>84</v>
      </c>
      <c r="E267" s="53">
        <f t="shared" si="13"/>
        <v>0.32067860882352983</v>
      </c>
    </row>
    <row r="268" spans="1:5">
      <c r="A268" s="59">
        <v>35949</v>
      </c>
      <c r="B268" s="74"/>
      <c r="C268" s="76">
        <f t="shared" si="12"/>
        <v>1319.6320647058828</v>
      </c>
      <c r="D268" s="75" t="s">
        <v>84</v>
      </c>
      <c r="E268" s="53">
        <f t="shared" si="13"/>
        <v>0.31963206470588279</v>
      </c>
    </row>
    <row r="269" spans="1:5">
      <c r="A269" s="59">
        <v>35950</v>
      </c>
      <c r="B269" s="74"/>
      <c r="C269" s="76">
        <f t="shared" si="12"/>
        <v>1318.5855205882358</v>
      </c>
      <c r="D269" s="75" t="s">
        <v>84</v>
      </c>
      <c r="E269" s="53">
        <f t="shared" si="13"/>
        <v>0.31858552058823575</v>
      </c>
    </row>
    <row r="270" spans="1:5">
      <c r="A270" s="59">
        <v>35951</v>
      </c>
      <c r="B270" s="74"/>
      <c r="C270" s="76">
        <f t="shared" si="12"/>
        <v>1317.5389764705888</v>
      </c>
      <c r="D270" s="75" t="s">
        <v>84</v>
      </c>
      <c r="E270" s="53">
        <f t="shared" si="13"/>
        <v>0.31753897647058871</v>
      </c>
    </row>
    <row r="271" spans="1:5">
      <c r="A271" s="59">
        <v>35952</v>
      </c>
      <c r="B271" s="74"/>
      <c r="C271" s="76">
        <f t="shared" si="12"/>
        <v>1316.4924323529417</v>
      </c>
      <c r="D271" s="75" t="s">
        <v>84</v>
      </c>
      <c r="E271" s="53">
        <f t="shared" si="13"/>
        <v>0.31649243235294167</v>
      </c>
    </row>
    <row r="272" spans="1:5">
      <c r="A272" s="59">
        <v>35953</v>
      </c>
      <c r="B272" s="74"/>
      <c r="C272" s="76">
        <f t="shared" si="12"/>
        <v>1315.4458882352947</v>
      </c>
      <c r="D272" s="75" t="s">
        <v>84</v>
      </c>
      <c r="E272" s="53">
        <f t="shared" si="13"/>
        <v>0.31544588823529462</v>
      </c>
    </row>
    <row r="273" spans="1:6">
      <c r="A273" s="59">
        <v>35954</v>
      </c>
      <c r="B273" s="74"/>
      <c r="C273" s="76">
        <f t="shared" si="12"/>
        <v>1314.3993441176476</v>
      </c>
      <c r="D273" s="75" t="s">
        <v>84</v>
      </c>
      <c r="E273" s="53">
        <f t="shared" si="13"/>
        <v>0.31439934411764758</v>
      </c>
    </row>
    <row r="274" spans="1:6">
      <c r="A274" s="59">
        <v>35955</v>
      </c>
      <c r="B274" s="54">
        <v>522289</v>
      </c>
      <c r="C274" s="53">
        <v>1313.3527999999999</v>
      </c>
      <c r="D274" s="75">
        <v>1</v>
      </c>
      <c r="E274" s="53">
        <f t="shared" si="13"/>
        <v>0.31335279999999988</v>
      </c>
      <c r="F274" s="78">
        <f>(C279-C274)/5</f>
        <v>-2.7272399999999832</v>
      </c>
    </row>
    <row r="275" spans="1:6">
      <c r="A275" s="59">
        <v>35956</v>
      </c>
      <c r="B275" s="74"/>
      <c r="C275" s="76">
        <f>C274+F$274</f>
        <v>1310.62556</v>
      </c>
      <c r="D275" s="75" t="s">
        <v>84</v>
      </c>
      <c r="E275" s="53">
        <f t="shared" si="13"/>
        <v>0.31062555999999986</v>
      </c>
    </row>
    <row r="276" spans="1:6">
      <c r="A276" s="59">
        <v>35957</v>
      </c>
      <c r="B276" s="74"/>
      <c r="C276" s="76">
        <f>C275+F$274</f>
        <v>1307.89832</v>
      </c>
      <c r="D276" s="75" t="s">
        <v>84</v>
      </c>
      <c r="E276" s="53">
        <f t="shared" si="13"/>
        <v>0.30789832000000006</v>
      </c>
    </row>
    <row r="277" spans="1:6">
      <c r="A277" s="59">
        <v>35958</v>
      </c>
      <c r="B277" s="74"/>
      <c r="C277" s="76">
        <f>C276+F$274</f>
        <v>1305.1710800000001</v>
      </c>
      <c r="D277" s="75" t="s">
        <v>84</v>
      </c>
      <c r="E277" s="53">
        <f t="shared" si="13"/>
        <v>0.30517108000000004</v>
      </c>
    </row>
    <row r="278" spans="1:6">
      <c r="A278" s="59">
        <v>35959</v>
      </c>
      <c r="B278" s="74"/>
      <c r="C278" s="76">
        <f>C277+F$274</f>
        <v>1302.4438400000001</v>
      </c>
      <c r="D278" s="75" t="s">
        <v>84</v>
      </c>
      <c r="E278" s="53">
        <f t="shared" si="13"/>
        <v>0.30244384000000024</v>
      </c>
    </row>
    <row r="279" spans="1:6">
      <c r="A279" s="59">
        <v>35960</v>
      </c>
      <c r="B279" s="54">
        <v>536098</v>
      </c>
      <c r="C279" s="53">
        <v>1299.7166</v>
      </c>
      <c r="D279" s="75">
        <v>1</v>
      </c>
      <c r="E279" s="53">
        <f t="shared" si="13"/>
        <v>0.2997166</v>
      </c>
      <c r="F279" s="78">
        <f>(C298-C279)/19</f>
        <v>-1.4674999999999967</v>
      </c>
    </row>
    <row r="280" spans="1:6">
      <c r="A280" s="59">
        <v>35961</v>
      </c>
      <c r="B280" s="54"/>
      <c r="C280" s="76">
        <f>C279+F$279</f>
        <v>1298.2491</v>
      </c>
      <c r="D280" s="75"/>
      <c r="E280" s="53">
        <f t="shared" si="13"/>
        <v>0.29824910000000004</v>
      </c>
      <c r="F280" s="62"/>
    </row>
    <row r="281" spans="1:6">
      <c r="A281" s="59">
        <v>35962</v>
      </c>
      <c r="B281" s="74"/>
      <c r="C281" s="76">
        <f t="shared" ref="C281:C297" si="14">C280+F$279</f>
        <v>1296.7816</v>
      </c>
      <c r="D281" s="75" t="s">
        <v>84</v>
      </c>
      <c r="E281" s="53">
        <f t="shared" si="13"/>
        <v>0.29678160000000009</v>
      </c>
    </row>
    <row r="282" spans="1:6">
      <c r="A282" s="59">
        <v>35963</v>
      </c>
      <c r="B282" s="74"/>
      <c r="C282" s="76">
        <f t="shared" si="14"/>
        <v>1295.3141000000001</v>
      </c>
      <c r="D282" s="75" t="s">
        <v>84</v>
      </c>
      <c r="E282" s="53">
        <f t="shared" si="13"/>
        <v>0.29531410000000013</v>
      </c>
    </row>
    <row r="283" spans="1:6">
      <c r="A283" s="59">
        <v>35964</v>
      </c>
      <c r="B283" s="74"/>
      <c r="C283" s="76">
        <f t="shared" si="14"/>
        <v>1293.8466000000001</v>
      </c>
      <c r="D283" s="75" t="s">
        <v>84</v>
      </c>
      <c r="E283" s="53">
        <f t="shared" si="13"/>
        <v>0.29384660000000018</v>
      </c>
    </row>
    <row r="284" spans="1:6">
      <c r="A284" s="59">
        <v>35965</v>
      </c>
      <c r="B284" s="74"/>
      <c r="C284" s="76">
        <f t="shared" si="14"/>
        <v>1292.3791000000001</v>
      </c>
      <c r="D284" s="75" t="s">
        <v>84</v>
      </c>
      <c r="E284" s="53">
        <f t="shared" si="13"/>
        <v>0.2923791</v>
      </c>
    </row>
    <row r="285" spans="1:6">
      <c r="A285" s="59">
        <v>35966</v>
      </c>
      <c r="B285" s="74"/>
      <c r="C285" s="76">
        <f t="shared" si="14"/>
        <v>1290.9116000000001</v>
      </c>
      <c r="D285" s="75" t="s">
        <v>84</v>
      </c>
      <c r="E285" s="53">
        <f t="shared" si="13"/>
        <v>0.29091160000000005</v>
      </c>
    </row>
    <row r="286" spans="1:6">
      <c r="A286" s="59">
        <v>35967</v>
      </c>
      <c r="B286" s="74"/>
      <c r="C286" s="76">
        <f t="shared" si="14"/>
        <v>1289.4441000000002</v>
      </c>
      <c r="D286" s="75" t="s">
        <v>84</v>
      </c>
      <c r="E286" s="53">
        <f t="shared" si="13"/>
        <v>0.28944410000000009</v>
      </c>
    </row>
    <row r="287" spans="1:6">
      <c r="A287" s="59">
        <v>35968</v>
      </c>
      <c r="B287" s="74"/>
      <c r="C287" s="76">
        <f t="shared" si="14"/>
        <v>1287.9766000000002</v>
      </c>
      <c r="D287" s="75" t="s">
        <v>84</v>
      </c>
      <c r="E287" s="53">
        <f t="shared" si="13"/>
        <v>0.28797660000000014</v>
      </c>
    </row>
    <row r="288" spans="1:6">
      <c r="A288" s="59">
        <v>35969</v>
      </c>
      <c r="B288" s="74"/>
      <c r="C288" s="76">
        <f t="shared" si="14"/>
        <v>1286.5091000000002</v>
      </c>
      <c r="D288" s="75" t="s">
        <v>84</v>
      </c>
      <c r="E288" s="53">
        <f t="shared" si="13"/>
        <v>0.28650910000000018</v>
      </c>
    </row>
    <row r="289" spans="1:6">
      <c r="A289" s="59">
        <v>35970</v>
      </c>
      <c r="B289" s="74"/>
      <c r="C289" s="76">
        <f t="shared" si="14"/>
        <v>1285.0416000000002</v>
      </c>
      <c r="D289" s="75" t="s">
        <v>84</v>
      </c>
      <c r="E289" s="53">
        <f t="shared" si="13"/>
        <v>0.28504160000000023</v>
      </c>
    </row>
    <row r="290" spans="1:6">
      <c r="A290" s="59">
        <v>35971</v>
      </c>
      <c r="B290" s="74"/>
      <c r="C290" s="76">
        <f t="shared" si="14"/>
        <v>1283.5741000000003</v>
      </c>
      <c r="D290" s="75"/>
      <c r="E290" s="53">
        <f t="shared" si="13"/>
        <v>0.28357410000000027</v>
      </c>
    </row>
    <row r="291" spans="1:6">
      <c r="A291" s="59">
        <v>35972</v>
      </c>
      <c r="B291" s="74"/>
      <c r="C291" s="76">
        <f t="shared" si="14"/>
        <v>1282.1066000000003</v>
      </c>
      <c r="D291" s="75" t="s">
        <v>84</v>
      </c>
      <c r="E291" s="53">
        <f t="shared" si="13"/>
        <v>0.28210660000000032</v>
      </c>
    </row>
    <row r="292" spans="1:6">
      <c r="A292" s="59">
        <v>35973</v>
      </c>
      <c r="B292" s="74"/>
      <c r="C292" s="76">
        <f t="shared" si="14"/>
        <v>1280.6391000000003</v>
      </c>
      <c r="D292" s="75" t="s">
        <v>84</v>
      </c>
      <c r="E292" s="53">
        <f t="shared" si="13"/>
        <v>0.28063910000000036</v>
      </c>
    </row>
    <row r="293" spans="1:6">
      <c r="A293" s="59">
        <v>35974</v>
      </c>
      <c r="B293" s="74"/>
      <c r="C293" s="76">
        <f t="shared" si="14"/>
        <v>1279.1716000000004</v>
      </c>
      <c r="D293" s="75" t="s">
        <v>84</v>
      </c>
      <c r="E293" s="53">
        <f t="shared" si="13"/>
        <v>0.27917160000000041</v>
      </c>
    </row>
    <row r="294" spans="1:6">
      <c r="A294" s="59">
        <v>35975</v>
      </c>
      <c r="B294" s="74"/>
      <c r="C294" s="76">
        <f t="shared" si="14"/>
        <v>1277.7041000000004</v>
      </c>
      <c r="D294" s="75" t="s">
        <v>84</v>
      </c>
      <c r="E294" s="53">
        <f t="shared" si="13"/>
        <v>0.27770410000000045</v>
      </c>
    </row>
    <row r="295" spans="1:6">
      <c r="A295" s="59">
        <v>35976</v>
      </c>
      <c r="B295" s="74"/>
      <c r="C295" s="76">
        <f t="shared" si="14"/>
        <v>1276.2366000000004</v>
      </c>
      <c r="D295" s="75" t="s">
        <v>84</v>
      </c>
      <c r="E295" s="53">
        <f t="shared" si="13"/>
        <v>0.2762366000000005</v>
      </c>
    </row>
    <row r="296" spans="1:6">
      <c r="A296" s="59">
        <v>35977</v>
      </c>
      <c r="B296" s="74"/>
      <c r="C296" s="76">
        <f t="shared" si="14"/>
        <v>1274.7691000000004</v>
      </c>
      <c r="D296" s="75" t="s">
        <v>84</v>
      </c>
      <c r="E296" s="53">
        <f t="shared" si="13"/>
        <v>0.27476910000000054</v>
      </c>
    </row>
    <row r="297" spans="1:6">
      <c r="A297" s="59">
        <v>35978</v>
      </c>
      <c r="B297" s="74"/>
      <c r="C297" s="76">
        <f t="shared" si="14"/>
        <v>1273.3016000000005</v>
      </c>
      <c r="D297" s="75" t="s">
        <v>84</v>
      </c>
      <c r="E297" s="53">
        <f t="shared" si="13"/>
        <v>0.27330160000000037</v>
      </c>
    </row>
    <row r="298" spans="1:6">
      <c r="A298" s="59">
        <v>35979</v>
      </c>
      <c r="B298" s="54">
        <v>539008</v>
      </c>
      <c r="C298" s="53">
        <v>1271.8341</v>
      </c>
      <c r="D298" s="75">
        <v>1</v>
      </c>
      <c r="E298" s="53">
        <f t="shared" si="13"/>
        <v>0.27183409999999997</v>
      </c>
      <c r="F298" s="78">
        <f>(C308-C298)/10</f>
        <v>-4.1600599999999988</v>
      </c>
    </row>
    <row r="299" spans="1:6">
      <c r="A299" s="59">
        <v>35980</v>
      </c>
      <c r="B299" s="74"/>
      <c r="C299" s="76">
        <f>C298+F$298</f>
        <v>1267.6740400000001</v>
      </c>
      <c r="D299" s="75" t="s">
        <v>84</v>
      </c>
      <c r="E299" s="53">
        <f t="shared" si="13"/>
        <v>0.26767404000000017</v>
      </c>
    </row>
    <row r="300" spans="1:6">
      <c r="A300" s="59">
        <v>35981</v>
      </c>
      <c r="B300" s="74"/>
      <c r="C300" s="76">
        <f t="shared" ref="C300:C307" si="15">C299+F$298</f>
        <v>1263.5139800000002</v>
      </c>
      <c r="D300" s="75"/>
      <c r="E300" s="53">
        <f t="shared" si="13"/>
        <v>0.26351398000000015</v>
      </c>
    </row>
    <row r="301" spans="1:6">
      <c r="A301" s="59">
        <v>35982</v>
      </c>
      <c r="B301" s="74"/>
      <c r="C301" s="76">
        <f t="shared" si="15"/>
        <v>1259.3539200000002</v>
      </c>
      <c r="D301" s="75" t="s">
        <v>84</v>
      </c>
      <c r="E301" s="53">
        <f t="shared" si="13"/>
        <v>0.25935392000000035</v>
      </c>
    </row>
    <row r="302" spans="1:6">
      <c r="A302" s="59">
        <v>35983</v>
      </c>
      <c r="B302" s="74"/>
      <c r="C302" s="76">
        <f t="shared" si="15"/>
        <v>1255.1938600000003</v>
      </c>
      <c r="D302" s="75" t="s">
        <v>84</v>
      </c>
      <c r="E302" s="53">
        <f t="shared" si="13"/>
        <v>0.25519386000000033</v>
      </c>
    </row>
    <row r="303" spans="1:6">
      <c r="A303" s="59">
        <v>35984</v>
      </c>
      <c r="B303" s="74"/>
      <c r="C303" s="76">
        <f t="shared" si="15"/>
        <v>1251.0338000000004</v>
      </c>
      <c r="D303" s="75" t="s">
        <v>84</v>
      </c>
      <c r="E303" s="53">
        <f t="shared" si="13"/>
        <v>0.25103380000000031</v>
      </c>
    </row>
    <row r="304" spans="1:6">
      <c r="A304" s="59">
        <v>35985</v>
      </c>
      <c r="B304" s="74"/>
      <c r="C304" s="76">
        <f t="shared" si="15"/>
        <v>1246.8737400000005</v>
      </c>
      <c r="D304" s="75" t="s">
        <v>84</v>
      </c>
      <c r="E304" s="53">
        <f t="shared" si="13"/>
        <v>0.24687374000000051</v>
      </c>
    </row>
    <row r="305" spans="1:6">
      <c r="A305" s="59">
        <v>35986</v>
      </c>
      <c r="B305" s="74"/>
      <c r="C305" s="76">
        <f t="shared" si="15"/>
        <v>1242.7136800000005</v>
      </c>
      <c r="D305" s="75" t="s">
        <v>84</v>
      </c>
      <c r="E305" s="53">
        <f t="shared" si="13"/>
        <v>0.24271368000000049</v>
      </c>
    </row>
    <row r="306" spans="1:6">
      <c r="A306" s="59">
        <v>35987</v>
      </c>
      <c r="B306" s="74"/>
      <c r="C306" s="76">
        <f t="shared" si="15"/>
        <v>1238.5536200000006</v>
      </c>
      <c r="D306" s="75" t="s">
        <v>84</v>
      </c>
      <c r="E306" s="53">
        <f t="shared" si="13"/>
        <v>0.23855362000000069</v>
      </c>
    </row>
    <row r="307" spans="1:6">
      <c r="A307" s="59">
        <v>35988</v>
      </c>
      <c r="B307" s="74"/>
      <c r="C307" s="76">
        <f t="shared" si="15"/>
        <v>1234.3935600000007</v>
      </c>
      <c r="D307" s="75" t="s">
        <v>84</v>
      </c>
      <c r="E307" s="53">
        <f t="shared" si="13"/>
        <v>0.23439356000000067</v>
      </c>
    </row>
    <row r="308" spans="1:6">
      <c r="A308" s="59">
        <v>35989</v>
      </c>
      <c r="B308" s="54">
        <v>539008</v>
      </c>
      <c r="C308" s="53">
        <v>1230.2335</v>
      </c>
      <c r="D308" s="75">
        <v>1</v>
      </c>
      <c r="E308" s="53">
        <f t="shared" si="13"/>
        <v>0.23023349999999998</v>
      </c>
      <c r="F308" s="78">
        <f>(C346-C308)/38</f>
        <v>-0.34335526315789811</v>
      </c>
    </row>
    <row r="309" spans="1:6">
      <c r="A309" s="59">
        <v>35990</v>
      </c>
      <c r="B309" s="74"/>
      <c r="C309" s="76">
        <f>C308+F$308</f>
        <v>1229.8901447368421</v>
      </c>
      <c r="D309" s="75" t="s">
        <v>84</v>
      </c>
      <c r="E309" s="53">
        <f t="shared" si="13"/>
        <v>0.22989014473684199</v>
      </c>
    </row>
    <row r="310" spans="1:6">
      <c r="A310" s="59">
        <v>35991</v>
      </c>
      <c r="B310" s="54"/>
      <c r="C310" s="76">
        <f t="shared" ref="C310:C345" si="16">C309+F$308</f>
        <v>1229.5467894736842</v>
      </c>
      <c r="D310" s="75"/>
      <c r="E310" s="53">
        <f t="shared" si="13"/>
        <v>0.22954678947368423</v>
      </c>
      <c r="F310" s="62"/>
    </row>
    <row r="311" spans="1:6">
      <c r="A311" s="59">
        <v>35992</v>
      </c>
      <c r="B311" s="74"/>
      <c r="C311" s="76">
        <f t="shared" si="16"/>
        <v>1229.2034342105262</v>
      </c>
      <c r="D311" s="75" t="s">
        <v>84</v>
      </c>
      <c r="E311" s="53">
        <f t="shared" si="13"/>
        <v>0.22920343421052625</v>
      </c>
    </row>
    <row r="312" spans="1:6">
      <c r="A312" s="59">
        <v>35993</v>
      </c>
      <c r="B312" s="74"/>
      <c r="C312" s="76">
        <f t="shared" si="16"/>
        <v>1228.8600789473683</v>
      </c>
      <c r="D312" s="75" t="s">
        <v>84</v>
      </c>
      <c r="E312" s="53">
        <f t="shared" si="13"/>
        <v>0.22886007894736826</v>
      </c>
    </row>
    <row r="313" spans="1:6">
      <c r="A313" s="59">
        <v>35994</v>
      </c>
      <c r="B313" s="74"/>
      <c r="C313" s="76">
        <f t="shared" si="16"/>
        <v>1228.5167236842103</v>
      </c>
      <c r="D313" s="75" t="s">
        <v>84</v>
      </c>
      <c r="E313" s="53">
        <f t="shared" si="13"/>
        <v>0.22851672368421028</v>
      </c>
    </row>
    <row r="314" spans="1:6">
      <c r="A314" s="59">
        <v>35995</v>
      </c>
      <c r="B314" s="74"/>
      <c r="C314" s="76">
        <f t="shared" si="16"/>
        <v>1228.1733684210524</v>
      </c>
      <c r="D314" s="75" t="s">
        <v>84</v>
      </c>
      <c r="E314" s="53">
        <f t="shared" si="13"/>
        <v>0.22817336842105229</v>
      </c>
    </row>
    <row r="315" spans="1:6">
      <c r="A315" s="59">
        <v>35996</v>
      </c>
      <c r="B315" s="74"/>
      <c r="C315" s="76">
        <f t="shared" si="16"/>
        <v>1227.8300131578944</v>
      </c>
      <c r="D315" s="75" t="s">
        <v>84</v>
      </c>
      <c r="E315" s="53">
        <f t="shared" si="13"/>
        <v>0.22783001315789453</v>
      </c>
    </row>
    <row r="316" spans="1:6">
      <c r="A316" s="59">
        <v>35997</v>
      </c>
      <c r="B316" s="74"/>
      <c r="C316" s="76">
        <f t="shared" si="16"/>
        <v>1227.4866578947365</v>
      </c>
      <c r="D316" s="75" t="s">
        <v>84</v>
      </c>
      <c r="E316" s="53">
        <f t="shared" si="13"/>
        <v>0.22748665789473654</v>
      </c>
    </row>
    <row r="317" spans="1:6">
      <c r="A317" s="59">
        <v>35998</v>
      </c>
      <c r="B317" s="74"/>
      <c r="C317" s="76">
        <f t="shared" si="16"/>
        <v>1227.1433026315785</v>
      </c>
      <c r="D317" s="75" t="s">
        <v>84</v>
      </c>
      <c r="E317" s="53">
        <f t="shared" si="13"/>
        <v>0.22714330263157856</v>
      </c>
    </row>
    <row r="318" spans="1:6">
      <c r="A318" s="59">
        <v>35999</v>
      </c>
      <c r="B318" s="74"/>
      <c r="C318" s="76">
        <f t="shared" si="16"/>
        <v>1226.7999473684206</v>
      </c>
      <c r="D318" s="75" t="s">
        <v>84</v>
      </c>
      <c r="E318" s="53">
        <f t="shared" si="13"/>
        <v>0.22679994736842057</v>
      </c>
    </row>
    <row r="319" spans="1:6">
      <c r="A319" s="59">
        <v>36000</v>
      </c>
      <c r="B319" s="74"/>
      <c r="C319" s="76">
        <f t="shared" si="16"/>
        <v>1226.4565921052626</v>
      </c>
      <c r="D319" s="75" t="s">
        <v>84</v>
      </c>
      <c r="E319" s="53">
        <f t="shared" si="13"/>
        <v>0.22645659210526259</v>
      </c>
    </row>
    <row r="320" spans="1:6">
      <c r="A320" s="59">
        <v>36001</v>
      </c>
      <c r="B320" s="74"/>
      <c r="C320" s="76">
        <f t="shared" si="16"/>
        <v>1226.1132368421047</v>
      </c>
      <c r="D320" s="75"/>
      <c r="E320" s="53">
        <f t="shared" si="13"/>
        <v>0.2261132368421046</v>
      </c>
    </row>
    <row r="321" spans="1:5">
      <c r="A321" s="59">
        <v>36002</v>
      </c>
      <c r="B321" s="74"/>
      <c r="C321" s="76">
        <f t="shared" si="16"/>
        <v>1225.7698815789468</v>
      </c>
      <c r="D321" s="75" t="s">
        <v>84</v>
      </c>
      <c r="E321" s="53">
        <f t="shared" si="13"/>
        <v>0.22576988157894684</v>
      </c>
    </row>
    <row r="322" spans="1:5">
      <c r="A322" s="59">
        <v>36003</v>
      </c>
      <c r="B322" s="74"/>
      <c r="C322" s="76">
        <f t="shared" si="16"/>
        <v>1225.4265263157888</v>
      </c>
      <c r="D322" s="75" t="s">
        <v>84</v>
      </c>
      <c r="E322" s="53">
        <f t="shared" si="13"/>
        <v>0.22542652631578886</v>
      </c>
    </row>
    <row r="323" spans="1:5">
      <c r="A323" s="59">
        <v>36004</v>
      </c>
      <c r="B323" s="74"/>
      <c r="C323" s="76">
        <f t="shared" si="16"/>
        <v>1225.0831710526309</v>
      </c>
      <c r="D323" s="75" t="s">
        <v>84</v>
      </c>
      <c r="E323" s="53">
        <f t="shared" si="13"/>
        <v>0.22508317105263087</v>
      </c>
    </row>
    <row r="324" spans="1:5">
      <c r="A324" s="59">
        <v>36005</v>
      </c>
      <c r="B324" s="74"/>
      <c r="C324" s="76">
        <f t="shared" si="16"/>
        <v>1224.7398157894729</v>
      </c>
      <c r="D324" s="75" t="s">
        <v>84</v>
      </c>
      <c r="E324" s="53">
        <f t="shared" si="13"/>
        <v>0.22473981578947289</v>
      </c>
    </row>
    <row r="325" spans="1:5">
      <c r="A325" s="59">
        <v>36006</v>
      </c>
      <c r="B325" s="74"/>
      <c r="C325" s="76">
        <f t="shared" si="16"/>
        <v>1224.396460526315</v>
      </c>
      <c r="D325" s="75" t="s">
        <v>84</v>
      </c>
      <c r="E325" s="53">
        <f t="shared" si="13"/>
        <v>0.2243964605263149</v>
      </c>
    </row>
    <row r="326" spans="1:5">
      <c r="A326" s="59">
        <v>36007</v>
      </c>
      <c r="B326" s="74"/>
      <c r="C326" s="76">
        <f t="shared" si="16"/>
        <v>1224.053105263157</v>
      </c>
      <c r="D326" s="75" t="s">
        <v>84</v>
      </c>
      <c r="E326" s="53">
        <f t="shared" si="13"/>
        <v>0.22405310526315692</v>
      </c>
    </row>
    <row r="327" spans="1:5">
      <c r="A327" s="59">
        <v>36008</v>
      </c>
      <c r="B327" s="74"/>
      <c r="C327" s="76">
        <f t="shared" si="16"/>
        <v>1223.7097499999991</v>
      </c>
      <c r="D327" s="75" t="s">
        <v>84</v>
      </c>
      <c r="E327" s="53">
        <f t="shared" ref="E327:E390" si="17">(C327/1000)-1</f>
        <v>0.22370974999999915</v>
      </c>
    </row>
    <row r="328" spans="1:5">
      <c r="A328" s="59">
        <v>36009</v>
      </c>
      <c r="B328" s="74"/>
      <c r="C328" s="76">
        <f t="shared" si="16"/>
        <v>1223.3663947368411</v>
      </c>
      <c r="D328" s="75" t="s">
        <v>84</v>
      </c>
      <c r="E328" s="53">
        <f t="shared" si="17"/>
        <v>0.22336639473684117</v>
      </c>
    </row>
    <row r="329" spans="1:5">
      <c r="A329" s="59">
        <v>36010</v>
      </c>
      <c r="B329" s="74"/>
      <c r="C329" s="76">
        <f t="shared" si="16"/>
        <v>1223.0230394736832</v>
      </c>
      <c r="D329" s="75" t="s">
        <v>84</v>
      </c>
      <c r="E329" s="53">
        <f t="shared" si="17"/>
        <v>0.22302303947368318</v>
      </c>
    </row>
    <row r="330" spans="1:5">
      <c r="A330" s="59">
        <v>36011</v>
      </c>
      <c r="B330" s="74"/>
      <c r="C330" s="76">
        <f t="shared" si="16"/>
        <v>1222.6796842105252</v>
      </c>
      <c r="D330" s="75" t="s">
        <v>84</v>
      </c>
      <c r="E330" s="53">
        <f t="shared" si="17"/>
        <v>0.2226796842105252</v>
      </c>
    </row>
    <row r="331" spans="1:5">
      <c r="A331" s="59">
        <v>36012</v>
      </c>
      <c r="B331" s="74"/>
      <c r="C331" s="76">
        <f t="shared" si="16"/>
        <v>1222.3363289473673</v>
      </c>
      <c r="D331" s="75"/>
      <c r="E331" s="53">
        <f t="shared" si="17"/>
        <v>0.22233632894736721</v>
      </c>
    </row>
    <row r="332" spans="1:5">
      <c r="A332" s="59">
        <v>36013</v>
      </c>
      <c r="B332" s="74"/>
      <c r="C332" s="76">
        <f t="shared" si="16"/>
        <v>1221.9929736842093</v>
      </c>
      <c r="D332" s="75" t="s">
        <v>84</v>
      </c>
      <c r="E332" s="53">
        <f t="shared" si="17"/>
        <v>0.22199297368420945</v>
      </c>
    </row>
    <row r="333" spans="1:5">
      <c r="A333" s="59">
        <v>36014</v>
      </c>
      <c r="B333" s="74"/>
      <c r="C333" s="76">
        <f t="shared" si="16"/>
        <v>1221.6496184210514</v>
      </c>
      <c r="D333" s="75" t="s">
        <v>84</v>
      </c>
      <c r="E333" s="53">
        <f t="shared" si="17"/>
        <v>0.22164961842105146</v>
      </c>
    </row>
    <row r="334" spans="1:5">
      <c r="A334" s="59">
        <v>36015</v>
      </c>
      <c r="B334" s="74"/>
      <c r="C334" s="76">
        <f t="shared" si="16"/>
        <v>1221.3062631578935</v>
      </c>
      <c r="D334" s="75" t="s">
        <v>84</v>
      </c>
      <c r="E334" s="53">
        <f t="shared" si="17"/>
        <v>0.22130626315789348</v>
      </c>
    </row>
    <row r="335" spans="1:5">
      <c r="A335" s="59">
        <v>36016</v>
      </c>
      <c r="B335" s="74"/>
      <c r="C335" s="76">
        <f t="shared" si="16"/>
        <v>1220.9629078947355</v>
      </c>
      <c r="D335" s="75" t="s">
        <v>84</v>
      </c>
      <c r="E335" s="53">
        <f t="shared" si="17"/>
        <v>0.22096290789473549</v>
      </c>
    </row>
    <row r="336" spans="1:5">
      <c r="A336" s="59">
        <v>36017</v>
      </c>
      <c r="B336" s="74"/>
      <c r="C336" s="76">
        <f t="shared" si="16"/>
        <v>1220.6195526315776</v>
      </c>
      <c r="D336" s="75" t="s">
        <v>84</v>
      </c>
      <c r="E336" s="53">
        <f t="shared" si="17"/>
        <v>0.22061955263157751</v>
      </c>
    </row>
    <row r="337" spans="1:6">
      <c r="A337" s="59">
        <v>36018</v>
      </c>
      <c r="B337" s="74"/>
      <c r="C337" s="76">
        <f t="shared" si="16"/>
        <v>1220.2761973684196</v>
      </c>
      <c r="D337" s="75" t="s">
        <v>84</v>
      </c>
      <c r="E337" s="53">
        <f t="shared" si="17"/>
        <v>0.22027619736841952</v>
      </c>
    </row>
    <row r="338" spans="1:6">
      <c r="A338" s="59">
        <v>36019</v>
      </c>
      <c r="B338" s="74"/>
      <c r="C338" s="76">
        <f t="shared" si="16"/>
        <v>1219.9328421052617</v>
      </c>
      <c r="D338" s="75" t="s">
        <v>84</v>
      </c>
      <c r="E338" s="53">
        <f t="shared" si="17"/>
        <v>0.21993284210526176</v>
      </c>
    </row>
    <row r="339" spans="1:6">
      <c r="A339" s="59">
        <v>36020</v>
      </c>
      <c r="B339" s="74"/>
      <c r="C339" s="76">
        <f t="shared" si="16"/>
        <v>1219.5894868421037</v>
      </c>
      <c r="D339" s="75" t="s">
        <v>84</v>
      </c>
      <c r="E339" s="53">
        <f t="shared" si="17"/>
        <v>0.21958948684210378</v>
      </c>
    </row>
    <row r="340" spans="1:6">
      <c r="A340" s="59">
        <v>36021</v>
      </c>
      <c r="B340" s="74"/>
      <c r="C340" s="76">
        <f t="shared" si="16"/>
        <v>1219.2461315789458</v>
      </c>
      <c r="D340" s="75" t="s">
        <v>84</v>
      </c>
      <c r="E340" s="53">
        <f t="shared" si="17"/>
        <v>0.21924613157894579</v>
      </c>
    </row>
    <row r="341" spans="1:6">
      <c r="A341" s="59">
        <v>36022</v>
      </c>
      <c r="B341" s="54"/>
      <c r="C341" s="76">
        <f t="shared" si="16"/>
        <v>1218.9027763157878</v>
      </c>
      <c r="D341" s="75"/>
      <c r="E341" s="53">
        <f t="shared" si="17"/>
        <v>0.21890277631578781</v>
      </c>
      <c r="F341" s="62"/>
    </row>
    <row r="342" spans="1:6">
      <c r="A342" s="59">
        <v>36023</v>
      </c>
      <c r="B342" s="74"/>
      <c r="C342" s="76">
        <f t="shared" si="16"/>
        <v>1218.5594210526299</v>
      </c>
      <c r="D342" s="75" t="s">
        <v>84</v>
      </c>
      <c r="E342" s="53">
        <f t="shared" si="17"/>
        <v>0.21855942105262982</v>
      </c>
    </row>
    <row r="343" spans="1:6">
      <c r="A343" s="59">
        <v>36024</v>
      </c>
      <c r="B343" s="74"/>
      <c r="C343" s="76">
        <f t="shared" si="16"/>
        <v>1218.2160657894719</v>
      </c>
      <c r="D343" s="75" t="s">
        <v>84</v>
      </c>
      <c r="E343" s="53">
        <f t="shared" si="17"/>
        <v>0.21821606578947184</v>
      </c>
    </row>
    <row r="344" spans="1:6">
      <c r="A344" s="59">
        <v>36025</v>
      </c>
      <c r="B344" s="74"/>
      <c r="C344" s="76">
        <f t="shared" si="16"/>
        <v>1217.872710526314</v>
      </c>
      <c r="D344" s="75" t="s">
        <v>84</v>
      </c>
      <c r="E344" s="53">
        <f t="shared" si="17"/>
        <v>0.21787271052631407</v>
      </c>
    </row>
    <row r="345" spans="1:6">
      <c r="A345" s="59">
        <v>36026</v>
      </c>
      <c r="B345" s="74"/>
      <c r="C345" s="76">
        <f t="shared" si="16"/>
        <v>1217.529355263156</v>
      </c>
      <c r="D345" s="75" t="s">
        <v>84</v>
      </c>
      <c r="E345" s="53">
        <f t="shared" si="17"/>
        <v>0.21752935526315609</v>
      </c>
    </row>
    <row r="346" spans="1:6">
      <c r="A346" s="59">
        <v>36027</v>
      </c>
      <c r="B346" s="54">
        <v>510991</v>
      </c>
      <c r="C346" s="53">
        <v>1217.1859999999999</v>
      </c>
      <c r="D346" s="75">
        <v>1</v>
      </c>
      <c r="E346" s="53">
        <f t="shared" si="17"/>
        <v>0.21718599999999988</v>
      </c>
      <c r="F346" s="78">
        <f>(C370-C346)/24</f>
        <v>-0.25362499999999955</v>
      </c>
    </row>
    <row r="347" spans="1:6">
      <c r="A347" s="59">
        <v>36028</v>
      </c>
      <c r="B347" s="74"/>
      <c r="C347" s="76">
        <f>C346+F$346</f>
        <v>1216.9323749999999</v>
      </c>
      <c r="D347" s="75" t="s">
        <v>84</v>
      </c>
      <c r="E347" s="53">
        <f t="shared" si="17"/>
        <v>0.21693237499999984</v>
      </c>
    </row>
    <row r="348" spans="1:6">
      <c r="A348" s="59">
        <v>36029</v>
      </c>
      <c r="B348" s="74"/>
      <c r="C348" s="76">
        <f t="shared" ref="C348:C369" si="18">C347+F$346</f>
        <v>1216.6787499999998</v>
      </c>
      <c r="D348" s="75" t="s">
        <v>84</v>
      </c>
      <c r="E348" s="53">
        <f t="shared" si="17"/>
        <v>0.21667874999999981</v>
      </c>
    </row>
    <row r="349" spans="1:6">
      <c r="A349" s="59">
        <v>36030</v>
      </c>
      <c r="B349" s="74"/>
      <c r="C349" s="76">
        <f t="shared" si="18"/>
        <v>1216.4251249999998</v>
      </c>
      <c r="D349" s="75" t="s">
        <v>84</v>
      </c>
      <c r="E349" s="53">
        <f t="shared" si="17"/>
        <v>0.21642512499999977</v>
      </c>
    </row>
    <row r="350" spans="1:6">
      <c r="A350" s="59">
        <v>36031</v>
      </c>
      <c r="B350" s="74"/>
      <c r="C350" s="76">
        <f t="shared" si="18"/>
        <v>1216.1714999999997</v>
      </c>
      <c r="D350" s="75" t="s">
        <v>84</v>
      </c>
      <c r="E350" s="53">
        <f t="shared" si="17"/>
        <v>0.21617149999999974</v>
      </c>
    </row>
    <row r="351" spans="1:6">
      <c r="A351" s="59">
        <v>36032</v>
      </c>
      <c r="B351" s="74"/>
      <c r="C351" s="76">
        <f t="shared" si="18"/>
        <v>1215.9178749999996</v>
      </c>
      <c r="D351" s="75"/>
      <c r="E351" s="53">
        <f t="shared" si="17"/>
        <v>0.2159178749999997</v>
      </c>
    </row>
    <row r="352" spans="1:6">
      <c r="A352" s="59">
        <v>36033</v>
      </c>
      <c r="B352" s="74"/>
      <c r="C352" s="76">
        <f t="shared" si="18"/>
        <v>1215.6642499999996</v>
      </c>
      <c r="D352" s="75" t="s">
        <v>84</v>
      </c>
      <c r="E352" s="53">
        <f t="shared" si="17"/>
        <v>0.21566424999999967</v>
      </c>
    </row>
    <row r="353" spans="1:5">
      <c r="A353" s="59">
        <v>36034</v>
      </c>
      <c r="B353" s="74"/>
      <c r="C353" s="76">
        <f t="shared" si="18"/>
        <v>1215.4106249999995</v>
      </c>
      <c r="D353" s="75" t="s">
        <v>84</v>
      </c>
      <c r="E353" s="53">
        <f t="shared" si="17"/>
        <v>0.21541062499999963</v>
      </c>
    </row>
    <row r="354" spans="1:5">
      <c r="A354" s="59">
        <v>36035</v>
      </c>
      <c r="B354" s="74"/>
      <c r="C354" s="76">
        <f t="shared" si="18"/>
        <v>1215.1569999999995</v>
      </c>
      <c r="D354" s="75" t="s">
        <v>84</v>
      </c>
      <c r="E354" s="53">
        <f t="shared" si="17"/>
        <v>0.21515699999999938</v>
      </c>
    </row>
    <row r="355" spans="1:5">
      <c r="A355" s="59">
        <v>36036</v>
      </c>
      <c r="B355" s="74"/>
      <c r="C355" s="76">
        <f t="shared" si="18"/>
        <v>1214.9033749999994</v>
      </c>
      <c r="D355" s="75" t="s">
        <v>84</v>
      </c>
      <c r="E355" s="53">
        <f t="shared" si="17"/>
        <v>0.21490337499999934</v>
      </c>
    </row>
    <row r="356" spans="1:5">
      <c r="A356" s="59">
        <v>36037</v>
      </c>
      <c r="B356" s="74"/>
      <c r="C356" s="76">
        <f t="shared" si="18"/>
        <v>1214.6497499999994</v>
      </c>
      <c r="D356" s="75" t="s">
        <v>84</v>
      </c>
      <c r="E356" s="53">
        <f t="shared" si="17"/>
        <v>0.21464974999999931</v>
      </c>
    </row>
    <row r="357" spans="1:5">
      <c r="A357" s="59">
        <v>36038</v>
      </c>
      <c r="B357" s="74"/>
      <c r="C357" s="76">
        <f t="shared" si="18"/>
        <v>1214.3961249999993</v>
      </c>
      <c r="D357" s="75" t="s">
        <v>84</v>
      </c>
      <c r="E357" s="53">
        <f t="shared" si="17"/>
        <v>0.21439612499999927</v>
      </c>
    </row>
    <row r="358" spans="1:5">
      <c r="A358" s="59">
        <v>36039</v>
      </c>
      <c r="B358" s="74"/>
      <c r="C358" s="76">
        <f t="shared" si="18"/>
        <v>1214.1424999999992</v>
      </c>
      <c r="D358" s="75" t="s">
        <v>84</v>
      </c>
      <c r="E358" s="53">
        <f t="shared" si="17"/>
        <v>0.21414249999999924</v>
      </c>
    </row>
    <row r="359" spans="1:5">
      <c r="A359" s="59">
        <v>36040</v>
      </c>
      <c r="B359" s="74"/>
      <c r="C359" s="76">
        <f t="shared" si="18"/>
        <v>1213.8888749999992</v>
      </c>
      <c r="D359" s="75" t="s">
        <v>84</v>
      </c>
      <c r="E359" s="53">
        <f t="shared" si="17"/>
        <v>0.2138888749999992</v>
      </c>
    </row>
    <row r="360" spans="1:5">
      <c r="A360" s="59">
        <v>36041</v>
      </c>
      <c r="B360" s="74"/>
      <c r="C360" s="76">
        <f t="shared" si="18"/>
        <v>1213.6352499999991</v>
      </c>
      <c r="D360" s="75" t="s">
        <v>84</v>
      </c>
      <c r="E360" s="53">
        <f t="shared" si="17"/>
        <v>0.21363524999999917</v>
      </c>
    </row>
    <row r="361" spans="1:5">
      <c r="A361" s="59">
        <v>36042</v>
      </c>
      <c r="B361" s="74"/>
      <c r="C361" s="76">
        <f t="shared" si="18"/>
        <v>1213.3816249999991</v>
      </c>
      <c r="D361" s="75" t="s">
        <v>84</v>
      </c>
      <c r="E361" s="53">
        <f t="shared" si="17"/>
        <v>0.21338162499999913</v>
      </c>
    </row>
    <row r="362" spans="1:5">
      <c r="A362" s="59">
        <v>36043</v>
      </c>
      <c r="B362" s="74"/>
      <c r="C362" s="76">
        <f t="shared" si="18"/>
        <v>1213.127999999999</v>
      </c>
      <c r="D362" s="75"/>
      <c r="E362" s="53">
        <f t="shared" si="17"/>
        <v>0.2131279999999991</v>
      </c>
    </row>
    <row r="363" spans="1:5">
      <c r="A363" s="59">
        <v>36044</v>
      </c>
      <c r="B363" s="74"/>
      <c r="C363" s="76">
        <f t="shared" si="18"/>
        <v>1212.874374999999</v>
      </c>
      <c r="D363" s="75" t="s">
        <v>84</v>
      </c>
      <c r="E363" s="53">
        <f t="shared" si="17"/>
        <v>0.21287437499999906</v>
      </c>
    </row>
    <row r="364" spans="1:5">
      <c r="A364" s="59">
        <v>36045</v>
      </c>
      <c r="B364" s="74"/>
      <c r="C364" s="76">
        <f t="shared" si="18"/>
        <v>1212.6207499999989</v>
      </c>
      <c r="D364" s="75" t="s">
        <v>84</v>
      </c>
      <c r="E364" s="53">
        <f t="shared" si="17"/>
        <v>0.2126207499999988</v>
      </c>
    </row>
    <row r="365" spans="1:5">
      <c r="A365" s="59">
        <v>36046</v>
      </c>
      <c r="B365" s="74"/>
      <c r="C365" s="76">
        <f t="shared" si="18"/>
        <v>1212.3671249999989</v>
      </c>
      <c r="D365" s="75" t="s">
        <v>84</v>
      </c>
      <c r="E365" s="53">
        <f t="shared" si="17"/>
        <v>0.21236712499999877</v>
      </c>
    </row>
    <row r="366" spans="1:5">
      <c r="A366" s="59">
        <v>36047</v>
      </c>
      <c r="B366" s="74"/>
      <c r="C366" s="76">
        <f>C365+F$346</f>
        <v>1212.1134999999988</v>
      </c>
      <c r="D366" s="75" t="s">
        <v>84</v>
      </c>
      <c r="E366" s="53">
        <f t="shared" si="17"/>
        <v>0.21211349999999873</v>
      </c>
    </row>
    <row r="367" spans="1:5">
      <c r="A367" s="59">
        <v>36048</v>
      </c>
      <c r="B367" s="74"/>
      <c r="C367" s="76">
        <f t="shared" si="18"/>
        <v>1211.8598749999987</v>
      </c>
      <c r="D367" s="75" t="s">
        <v>84</v>
      </c>
      <c r="E367" s="53">
        <f t="shared" si="17"/>
        <v>0.2118598749999987</v>
      </c>
    </row>
    <row r="368" spans="1:5">
      <c r="A368" s="59">
        <v>36049</v>
      </c>
      <c r="B368" s="74"/>
      <c r="C368" s="76">
        <f t="shared" si="18"/>
        <v>1211.6062499999987</v>
      </c>
      <c r="D368" s="75" t="s">
        <v>84</v>
      </c>
      <c r="E368" s="53">
        <f t="shared" si="17"/>
        <v>0.21160624999999866</v>
      </c>
    </row>
    <row r="369" spans="1:6">
      <c r="A369" s="59">
        <v>36050</v>
      </c>
      <c r="B369" s="74"/>
      <c r="C369" s="76">
        <f t="shared" si="18"/>
        <v>1211.3526249999986</v>
      </c>
      <c r="D369" s="75" t="s">
        <v>84</v>
      </c>
      <c r="E369" s="53">
        <f t="shared" si="17"/>
        <v>0.21135262499999863</v>
      </c>
    </row>
    <row r="370" spans="1:6">
      <c r="A370" s="59">
        <v>36051</v>
      </c>
      <c r="B370" s="54">
        <v>538721</v>
      </c>
      <c r="C370" s="53">
        <v>1211.0989999999999</v>
      </c>
      <c r="D370" s="75">
        <v>1</v>
      </c>
      <c r="E370" s="53">
        <f t="shared" si="17"/>
        <v>0.21109899999999993</v>
      </c>
      <c r="F370" s="78">
        <f>(C399-C370)/29</f>
        <v>0.48714482758621136</v>
      </c>
    </row>
    <row r="371" spans="1:6">
      <c r="A371" s="59">
        <v>36052</v>
      </c>
      <c r="B371" s="74"/>
      <c r="C371" s="76">
        <f>C370+F$370</f>
        <v>1211.5861448275862</v>
      </c>
      <c r="D371" s="75" t="s">
        <v>84</v>
      </c>
      <c r="E371" s="53">
        <f t="shared" si="17"/>
        <v>0.2115861448275862</v>
      </c>
    </row>
    <row r="372" spans="1:6">
      <c r="A372" s="59">
        <v>36053</v>
      </c>
      <c r="B372" s="54"/>
      <c r="C372" s="76">
        <f t="shared" ref="C372:C398" si="19">C371+F$370</f>
        <v>1212.0732896551724</v>
      </c>
      <c r="D372" s="75"/>
      <c r="E372" s="53">
        <f t="shared" si="17"/>
        <v>0.21207328965517247</v>
      </c>
      <c r="F372" s="62"/>
    </row>
    <row r="373" spans="1:6">
      <c r="A373" s="59">
        <v>36054</v>
      </c>
      <c r="B373" s="74"/>
      <c r="C373" s="76">
        <f t="shared" si="19"/>
        <v>1212.5604344827586</v>
      </c>
      <c r="D373" s="75" t="s">
        <v>84</v>
      </c>
      <c r="E373" s="53">
        <f t="shared" si="17"/>
        <v>0.21256043448275874</v>
      </c>
    </row>
    <row r="374" spans="1:6">
      <c r="A374" s="59">
        <v>36055</v>
      </c>
      <c r="B374" s="74"/>
      <c r="C374" s="76">
        <f t="shared" si="19"/>
        <v>1213.0475793103449</v>
      </c>
      <c r="D374" s="75" t="s">
        <v>84</v>
      </c>
      <c r="E374" s="53">
        <f t="shared" si="17"/>
        <v>0.21304757931034479</v>
      </c>
    </row>
    <row r="375" spans="1:6">
      <c r="A375" s="59">
        <v>36056</v>
      </c>
      <c r="B375" s="74"/>
      <c r="C375" s="76">
        <f t="shared" si="19"/>
        <v>1213.5347241379311</v>
      </c>
      <c r="D375" s="75" t="s">
        <v>84</v>
      </c>
      <c r="E375" s="53">
        <f t="shared" si="17"/>
        <v>0.21353472413793106</v>
      </c>
    </row>
    <row r="376" spans="1:6">
      <c r="A376" s="59">
        <v>36057</v>
      </c>
      <c r="B376" s="74"/>
      <c r="C376" s="76">
        <f t="shared" si="19"/>
        <v>1214.0218689655173</v>
      </c>
      <c r="D376" s="75" t="s">
        <v>84</v>
      </c>
      <c r="E376" s="53">
        <f t="shared" si="17"/>
        <v>0.21402186896551734</v>
      </c>
    </row>
    <row r="377" spans="1:6">
      <c r="A377" s="59">
        <v>36058</v>
      </c>
      <c r="B377" s="74"/>
      <c r="C377" s="76">
        <f t="shared" si="19"/>
        <v>1214.5090137931036</v>
      </c>
      <c r="D377" s="75" t="s">
        <v>84</v>
      </c>
      <c r="E377" s="53">
        <f t="shared" si="17"/>
        <v>0.21450901379310361</v>
      </c>
    </row>
    <row r="378" spans="1:6">
      <c r="A378" s="59">
        <v>36059</v>
      </c>
      <c r="B378" s="74"/>
      <c r="C378" s="76">
        <f t="shared" si="19"/>
        <v>1214.9961586206898</v>
      </c>
      <c r="D378" s="75" t="s">
        <v>84</v>
      </c>
      <c r="E378" s="53">
        <f t="shared" si="17"/>
        <v>0.21499615862068988</v>
      </c>
    </row>
    <row r="379" spans="1:6">
      <c r="A379" s="59">
        <v>36060</v>
      </c>
      <c r="B379" s="74"/>
      <c r="C379" s="76">
        <f t="shared" si="19"/>
        <v>1215.483303448276</v>
      </c>
      <c r="D379" s="75" t="s">
        <v>84</v>
      </c>
      <c r="E379" s="53">
        <f t="shared" si="17"/>
        <v>0.21548330344827615</v>
      </c>
    </row>
    <row r="380" spans="1:6">
      <c r="A380" s="59">
        <v>36061</v>
      </c>
      <c r="B380" s="74"/>
      <c r="C380" s="76">
        <f t="shared" si="19"/>
        <v>1215.9704482758623</v>
      </c>
      <c r="D380" s="75" t="s">
        <v>84</v>
      </c>
      <c r="E380" s="53">
        <f t="shared" si="17"/>
        <v>0.2159704482758622</v>
      </c>
    </row>
    <row r="381" spans="1:6">
      <c r="A381" s="59">
        <v>36062</v>
      </c>
      <c r="B381" s="74"/>
      <c r="C381" s="76">
        <f t="shared" si="19"/>
        <v>1216.4575931034485</v>
      </c>
      <c r="D381" s="75" t="s">
        <v>84</v>
      </c>
      <c r="E381" s="53">
        <f t="shared" si="17"/>
        <v>0.21645759310344848</v>
      </c>
    </row>
    <row r="382" spans="1:6">
      <c r="A382" s="59">
        <v>36063</v>
      </c>
      <c r="B382" s="74"/>
      <c r="C382" s="76">
        <f t="shared" si="19"/>
        <v>1216.9447379310348</v>
      </c>
      <c r="D382" s="75" t="s">
        <v>84</v>
      </c>
      <c r="E382" s="53">
        <f t="shared" si="17"/>
        <v>0.21694473793103475</v>
      </c>
    </row>
    <row r="383" spans="1:6">
      <c r="A383" s="59">
        <v>36064</v>
      </c>
      <c r="B383" s="74"/>
      <c r="C383" s="76">
        <f t="shared" si="19"/>
        <v>1217.431882758621</v>
      </c>
      <c r="D383" s="75" t="s">
        <v>84</v>
      </c>
      <c r="E383" s="53">
        <f t="shared" si="17"/>
        <v>0.21743188275862102</v>
      </c>
    </row>
    <row r="384" spans="1:6">
      <c r="A384" s="59">
        <v>36065</v>
      </c>
      <c r="B384" s="74"/>
      <c r="C384" s="76">
        <f t="shared" si="19"/>
        <v>1217.9190275862072</v>
      </c>
      <c r="D384" s="75" t="s">
        <v>84</v>
      </c>
      <c r="E384" s="53">
        <f t="shared" si="17"/>
        <v>0.21791902758620729</v>
      </c>
    </row>
    <row r="385" spans="1:6">
      <c r="A385" s="59">
        <v>36066</v>
      </c>
      <c r="B385" s="74"/>
      <c r="C385" s="76">
        <f t="shared" si="19"/>
        <v>1218.4061724137935</v>
      </c>
      <c r="D385" s="75" t="s">
        <v>84</v>
      </c>
      <c r="E385" s="53">
        <f t="shared" si="17"/>
        <v>0.21840617241379356</v>
      </c>
    </row>
    <row r="386" spans="1:6">
      <c r="A386" s="59">
        <v>36067</v>
      </c>
      <c r="B386" s="74"/>
      <c r="C386" s="76">
        <f t="shared" si="19"/>
        <v>1218.8933172413797</v>
      </c>
      <c r="D386" s="75" t="s">
        <v>84</v>
      </c>
      <c r="E386" s="53">
        <f t="shared" si="17"/>
        <v>0.21889331724137961</v>
      </c>
    </row>
    <row r="387" spans="1:6">
      <c r="A387" s="59">
        <v>36068</v>
      </c>
      <c r="B387" s="74"/>
      <c r="C387" s="76">
        <f t="shared" si="19"/>
        <v>1219.3804620689659</v>
      </c>
      <c r="D387" s="75" t="s">
        <v>84</v>
      </c>
      <c r="E387" s="53">
        <f t="shared" si="17"/>
        <v>0.21938046206896589</v>
      </c>
    </row>
    <row r="388" spans="1:6">
      <c r="A388" s="59">
        <v>36069</v>
      </c>
      <c r="B388" s="74"/>
      <c r="C388" s="76">
        <f t="shared" si="19"/>
        <v>1219.8676068965522</v>
      </c>
      <c r="D388" s="75" t="s">
        <v>84</v>
      </c>
      <c r="E388" s="53">
        <f t="shared" si="17"/>
        <v>0.21986760689655216</v>
      </c>
    </row>
    <row r="389" spans="1:6">
      <c r="A389" s="59">
        <v>36070</v>
      </c>
      <c r="B389" s="74"/>
      <c r="C389" s="76">
        <f t="shared" si="19"/>
        <v>1220.3547517241384</v>
      </c>
      <c r="D389" s="75" t="s">
        <v>84</v>
      </c>
      <c r="E389" s="53">
        <f t="shared" si="17"/>
        <v>0.22035475172413843</v>
      </c>
    </row>
    <row r="390" spans="1:6">
      <c r="A390" s="59">
        <v>36071</v>
      </c>
      <c r="B390" s="74"/>
      <c r="C390" s="76">
        <f t="shared" si="19"/>
        <v>1220.8418965517246</v>
      </c>
      <c r="D390" s="75" t="s">
        <v>84</v>
      </c>
      <c r="E390" s="53">
        <f t="shared" si="17"/>
        <v>0.2208418965517247</v>
      </c>
    </row>
    <row r="391" spans="1:6">
      <c r="A391" s="59">
        <v>36072</v>
      </c>
      <c r="B391" s="74"/>
      <c r="C391" s="76">
        <f t="shared" si="19"/>
        <v>1221.3290413793109</v>
      </c>
      <c r="D391" s="75" t="s">
        <v>84</v>
      </c>
      <c r="E391" s="53">
        <f t="shared" ref="E391:E454" si="20">(C391/1000)-1</f>
        <v>0.22132904137931098</v>
      </c>
    </row>
    <row r="392" spans="1:6">
      <c r="A392" s="59">
        <v>36073</v>
      </c>
      <c r="B392" s="74"/>
      <c r="C392" s="76">
        <f t="shared" si="19"/>
        <v>1221.8161862068971</v>
      </c>
      <c r="D392" s="75" t="s">
        <v>84</v>
      </c>
      <c r="E392" s="53">
        <f t="shared" si="20"/>
        <v>0.22181618620689703</v>
      </c>
    </row>
    <row r="393" spans="1:6">
      <c r="A393" s="59">
        <v>36074</v>
      </c>
      <c r="B393" s="74"/>
      <c r="C393" s="76">
        <f t="shared" si="19"/>
        <v>1222.3033310344833</v>
      </c>
      <c r="D393" s="75" t="s">
        <v>84</v>
      </c>
      <c r="E393" s="53">
        <f t="shared" si="20"/>
        <v>0.2223033310344833</v>
      </c>
    </row>
    <row r="394" spans="1:6">
      <c r="A394" s="59">
        <v>36075</v>
      </c>
      <c r="B394" s="74"/>
      <c r="C394" s="76">
        <f t="shared" si="19"/>
        <v>1222.7904758620696</v>
      </c>
      <c r="D394" s="75" t="s">
        <v>84</v>
      </c>
      <c r="E394" s="53">
        <f t="shared" si="20"/>
        <v>0.22279047586206957</v>
      </c>
    </row>
    <row r="395" spans="1:6">
      <c r="A395" s="59">
        <v>36076</v>
      </c>
      <c r="B395" s="74"/>
      <c r="C395" s="76">
        <f t="shared" si="19"/>
        <v>1223.2776206896558</v>
      </c>
      <c r="D395" s="75" t="s">
        <v>84</v>
      </c>
      <c r="E395" s="53">
        <f t="shared" si="20"/>
        <v>0.22327762068965584</v>
      </c>
    </row>
    <row r="396" spans="1:6">
      <c r="A396" s="59">
        <v>36077</v>
      </c>
      <c r="B396" s="74"/>
      <c r="C396" s="76">
        <f t="shared" si="19"/>
        <v>1223.764765517242</v>
      </c>
      <c r="D396" s="75" t="s">
        <v>84</v>
      </c>
      <c r="E396" s="53">
        <f t="shared" si="20"/>
        <v>0.22376476551724211</v>
      </c>
    </row>
    <row r="397" spans="1:6">
      <c r="A397" s="59">
        <v>36078</v>
      </c>
      <c r="B397" s="74"/>
      <c r="C397" s="76">
        <f t="shared" si="19"/>
        <v>1224.2519103448283</v>
      </c>
      <c r="D397" s="75" t="s">
        <v>84</v>
      </c>
      <c r="E397" s="53">
        <f t="shared" si="20"/>
        <v>0.22425191034482816</v>
      </c>
    </row>
    <row r="398" spans="1:6">
      <c r="A398" s="59">
        <v>36079</v>
      </c>
      <c r="B398" s="74"/>
      <c r="C398" s="76">
        <f t="shared" si="19"/>
        <v>1224.7390551724145</v>
      </c>
      <c r="D398" s="75" t="s">
        <v>84</v>
      </c>
      <c r="E398" s="53">
        <f t="shared" si="20"/>
        <v>0.22473905517241444</v>
      </c>
    </row>
    <row r="399" spans="1:6">
      <c r="A399" s="59">
        <v>36080</v>
      </c>
      <c r="B399" s="54">
        <v>539009</v>
      </c>
      <c r="C399" s="53">
        <v>1225.2262000000001</v>
      </c>
      <c r="D399" s="75">
        <v>1</v>
      </c>
      <c r="E399" s="53">
        <f t="shared" si="20"/>
        <v>0.22522620000000004</v>
      </c>
      <c r="F399" s="78">
        <f>(C447-C399)/48</f>
        <v>-0.26673958333333303</v>
      </c>
    </row>
    <row r="400" spans="1:6">
      <c r="A400" s="59">
        <v>36081</v>
      </c>
      <c r="B400" s="74"/>
      <c r="C400" s="76">
        <f>C399+F$399</f>
        <v>1224.9594604166668</v>
      </c>
      <c r="D400" s="75" t="s">
        <v>84</v>
      </c>
      <c r="E400" s="53">
        <f t="shared" si="20"/>
        <v>0.22495946041666692</v>
      </c>
    </row>
    <row r="401" spans="1:6">
      <c r="A401" s="59">
        <v>36082</v>
      </c>
      <c r="B401" s="74"/>
      <c r="C401" s="76">
        <f t="shared" ref="C401:C446" si="21">C400+F$399</f>
        <v>1224.6927208333336</v>
      </c>
      <c r="D401" s="75" t="s">
        <v>84</v>
      </c>
      <c r="E401" s="53">
        <f t="shared" si="20"/>
        <v>0.22469272083333358</v>
      </c>
    </row>
    <row r="402" spans="1:6">
      <c r="A402" s="59">
        <v>36083</v>
      </c>
      <c r="B402" s="54"/>
      <c r="C402" s="76">
        <f t="shared" si="21"/>
        <v>1224.4259812500004</v>
      </c>
      <c r="D402" s="75"/>
      <c r="E402" s="53">
        <f t="shared" si="20"/>
        <v>0.22442598125000046</v>
      </c>
      <c r="F402" s="62"/>
    </row>
    <row r="403" spans="1:6">
      <c r="A403" s="59">
        <v>36084</v>
      </c>
      <c r="B403" s="74"/>
      <c r="C403" s="76">
        <f t="shared" si="21"/>
        <v>1224.1592416666672</v>
      </c>
      <c r="D403" s="75" t="s">
        <v>84</v>
      </c>
      <c r="E403" s="53">
        <f t="shared" si="20"/>
        <v>0.22415924166666712</v>
      </c>
    </row>
    <row r="404" spans="1:6">
      <c r="A404" s="59">
        <v>36085</v>
      </c>
      <c r="B404" s="74"/>
      <c r="C404" s="76">
        <f t="shared" si="21"/>
        <v>1223.892502083334</v>
      </c>
      <c r="D404" s="75" t="s">
        <v>84</v>
      </c>
      <c r="E404" s="53">
        <f t="shared" si="20"/>
        <v>0.223892502083334</v>
      </c>
    </row>
    <row r="405" spans="1:6">
      <c r="A405" s="59">
        <v>36086</v>
      </c>
      <c r="B405" s="74"/>
      <c r="C405" s="76">
        <f t="shared" si="21"/>
        <v>1223.6257625000007</v>
      </c>
      <c r="D405" s="75" t="s">
        <v>84</v>
      </c>
      <c r="E405" s="53">
        <f t="shared" si="20"/>
        <v>0.22362576250000066</v>
      </c>
    </row>
    <row r="406" spans="1:6">
      <c r="A406" s="59">
        <v>36087</v>
      </c>
      <c r="B406" s="74"/>
      <c r="C406" s="76">
        <f t="shared" si="21"/>
        <v>1223.3590229166675</v>
      </c>
      <c r="D406" s="75" t="s">
        <v>84</v>
      </c>
      <c r="E406" s="53">
        <f t="shared" si="20"/>
        <v>0.22335902291666754</v>
      </c>
    </row>
    <row r="407" spans="1:6">
      <c r="A407" s="59">
        <v>36088</v>
      </c>
      <c r="B407" s="74"/>
      <c r="C407" s="76">
        <f t="shared" si="21"/>
        <v>1223.0922833333343</v>
      </c>
      <c r="D407" s="75" t="s">
        <v>84</v>
      </c>
      <c r="E407" s="53">
        <f t="shared" si="20"/>
        <v>0.22309228333333442</v>
      </c>
    </row>
    <row r="408" spans="1:6">
      <c r="A408" s="59">
        <v>36089</v>
      </c>
      <c r="B408" s="74"/>
      <c r="C408" s="76">
        <f t="shared" si="21"/>
        <v>1222.8255437500011</v>
      </c>
      <c r="D408" s="75" t="s">
        <v>84</v>
      </c>
      <c r="E408" s="53">
        <f t="shared" si="20"/>
        <v>0.22282554375000108</v>
      </c>
    </row>
    <row r="409" spans="1:6">
      <c r="A409" s="59">
        <v>36090</v>
      </c>
      <c r="B409" s="74"/>
      <c r="C409" s="76">
        <f t="shared" si="21"/>
        <v>1222.5588041666679</v>
      </c>
      <c r="D409" s="75" t="s">
        <v>84</v>
      </c>
      <c r="E409" s="53">
        <f t="shared" si="20"/>
        <v>0.22255880416666796</v>
      </c>
    </row>
    <row r="410" spans="1:6">
      <c r="A410" s="59">
        <v>36091</v>
      </c>
      <c r="B410" s="74"/>
      <c r="C410" s="76">
        <f t="shared" si="21"/>
        <v>1222.2920645833346</v>
      </c>
      <c r="D410" s="75" t="s">
        <v>84</v>
      </c>
      <c r="E410" s="53">
        <f t="shared" si="20"/>
        <v>0.22229206458333461</v>
      </c>
    </row>
    <row r="411" spans="1:6">
      <c r="A411" s="59">
        <v>36092</v>
      </c>
      <c r="B411" s="74"/>
      <c r="C411" s="76">
        <f t="shared" si="21"/>
        <v>1222.0253250000014</v>
      </c>
      <c r="D411" s="75" t="s">
        <v>84</v>
      </c>
      <c r="E411" s="53">
        <f t="shared" si="20"/>
        <v>0.22202532500000149</v>
      </c>
    </row>
    <row r="412" spans="1:6">
      <c r="A412" s="59">
        <v>36093</v>
      </c>
      <c r="B412" s="74"/>
      <c r="C412" s="76">
        <f t="shared" si="21"/>
        <v>1221.7585854166682</v>
      </c>
      <c r="D412" s="75"/>
      <c r="E412" s="53">
        <f t="shared" si="20"/>
        <v>0.22175858541666815</v>
      </c>
    </row>
    <row r="413" spans="1:6">
      <c r="A413" s="59">
        <v>36094</v>
      </c>
      <c r="B413" s="74"/>
      <c r="C413" s="76">
        <f t="shared" si="21"/>
        <v>1221.491845833335</v>
      </c>
      <c r="D413" s="75" t="s">
        <v>84</v>
      </c>
      <c r="E413" s="53">
        <f t="shared" si="20"/>
        <v>0.22149184583333503</v>
      </c>
    </row>
    <row r="414" spans="1:6">
      <c r="A414" s="59">
        <v>36095</v>
      </c>
      <c r="B414" s="74"/>
      <c r="C414" s="76">
        <f t="shared" si="21"/>
        <v>1221.2251062500018</v>
      </c>
      <c r="D414" s="75" t="s">
        <v>84</v>
      </c>
      <c r="E414" s="53">
        <f t="shared" si="20"/>
        <v>0.22122510625000169</v>
      </c>
    </row>
    <row r="415" spans="1:6">
      <c r="A415" s="59">
        <v>36096</v>
      </c>
      <c r="B415" s="74"/>
      <c r="C415" s="76">
        <f t="shared" si="21"/>
        <v>1220.9583666666686</v>
      </c>
      <c r="D415" s="75" t="s">
        <v>84</v>
      </c>
      <c r="E415" s="53">
        <f t="shared" si="20"/>
        <v>0.22095836666666857</v>
      </c>
    </row>
    <row r="416" spans="1:6">
      <c r="A416" s="59">
        <v>36097</v>
      </c>
      <c r="B416" s="74"/>
      <c r="C416" s="76">
        <f t="shared" si="21"/>
        <v>1220.6916270833353</v>
      </c>
      <c r="D416" s="75" t="s">
        <v>84</v>
      </c>
      <c r="E416" s="53">
        <f t="shared" si="20"/>
        <v>0.22069162708333523</v>
      </c>
    </row>
    <row r="417" spans="1:5">
      <c r="A417" s="59">
        <v>36098</v>
      </c>
      <c r="B417" s="74"/>
      <c r="C417" s="76">
        <f t="shared" si="21"/>
        <v>1220.4248875000021</v>
      </c>
      <c r="D417" s="75" t="s">
        <v>84</v>
      </c>
      <c r="E417" s="53">
        <f t="shared" si="20"/>
        <v>0.22042488750000211</v>
      </c>
    </row>
    <row r="418" spans="1:5">
      <c r="A418" s="59">
        <v>36099</v>
      </c>
      <c r="B418" s="74"/>
      <c r="C418" s="76">
        <f t="shared" si="21"/>
        <v>1220.1581479166689</v>
      </c>
      <c r="D418" s="75" t="s">
        <v>84</v>
      </c>
      <c r="E418" s="53">
        <f t="shared" si="20"/>
        <v>0.22015814791666899</v>
      </c>
    </row>
    <row r="419" spans="1:5">
      <c r="A419" s="59">
        <v>36100</v>
      </c>
      <c r="B419" s="74"/>
      <c r="C419" s="76">
        <f t="shared" si="21"/>
        <v>1219.8914083333357</v>
      </c>
      <c r="D419" s="75" t="s">
        <v>84</v>
      </c>
      <c r="E419" s="53">
        <f t="shared" si="20"/>
        <v>0.21989140833333565</v>
      </c>
    </row>
    <row r="420" spans="1:5">
      <c r="A420" s="59">
        <v>36101</v>
      </c>
      <c r="B420" s="74"/>
      <c r="C420" s="76">
        <f t="shared" si="21"/>
        <v>1219.6246687500025</v>
      </c>
      <c r="D420" s="75" t="s">
        <v>84</v>
      </c>
      <c r="E420" s="53">
        <f t="shared" si="20"/>
        <v>0.21962466875000253</v>
      </c>
    </row>
    <row r="421" spans="1:5">
      <c r="A421" s="59">
        <v>36102</v>
      </c>
      <c r="B421" s="74"/>
      <c r="C421" s="76">
        <f t="shared" si="21"/>
        <v>1219.3579291666692</v>
      </c>
      <c r="D421" s="75" t="s">
        <v>84</v>
      </c>
      <c r="E421" s="53">
        <f t="shared" si="20"/>
        <v>0.21935792916666919</v>
      </c>
    </row>
    <row r="422" spans="1:5">
      <c r="A422" s="59">
        <v>36103</v>
      </c>
      <c r="B422" s="74"/>
      <c r="C422" s="76">
        <f t="shared" si="21"/>
        <v>1219.091189583336</v>
      </c>
      <c r="D422" s="75" t="s">
        <v>84</v>
      </c>
      <c r="E422" s="53">
        <f t="shared" si="20"/>
        <v>0.21909118958333607</v>
      </c>
    </row>
    <row r="423" spans="1:5">
      <c r="A423" s="59">
        <v>36104</v>
      </c>
      <c r="B423" s="74"/>
      <c r="C423" s="76">
        <f t="shared" si="21"/>
        <v>1218.8244500000028</v>
      </c>
      <c r="D423" s="75" t="s">
        <v>84</v>
      </c>
      <c r="E423" s="53">
        <f t="shared" si="20"/>
        <v>0.21882445000000272</v>
      </c>
    </row>
    <row r="424" spans="1:5">
      <c r="A424" s="59">
        <v>36105</v>
      </c>
      <c r="B424" s="74"/>
      <c r="C424" s="76">
        <f t="shared" si="21"/>
        <v>1218.5577104166696</v>
      </c>
      <c r="D424" s="75" t="s">
        <v>84</v>
      </c>
      <c r="E424" s="53">
        <f t="shared" si="20"/>
        <v>0.2185577104166696</v>
      </c>
    </row>
    <row r="425" spans="1:5">
      <c r="A425" s="59">
        <v>36106</v>
      </c>
      <c r="B425" s="74"/>
      <c r="C425" s="76">
        <f t="shared" si="21"/>
        <v>1218.2909708333364</v>
      </c>
      <c r="D425" s="75" t="s">
        <v>84</v>
      </c>
      <c r="E425" s="53">
        <f t="shared" si="20"/>
        <v>0.21829097083333626</v>
      </c>
    </row>
    <row r="426" spans="1:5">
      <c r="A426" s="59">
        <v>36107</v>
      </c>
      <c r="B426" s="74"/>
      <c r="C426" s="76">
        <f t="shared" si="21"/>
        <v>1218.0242312500031</v>
      </c>
      <c r="D426" s="75" t="s">
        <v>84</v>
      </c>
      <c r="E426" s="53">
        <f t="shared" si="20"/>
        <v>0.21802423125000314</v>
      </c>
    </row>
    <row r="427" spans="1:5">
      <c r="A427" s="59">
        <v>36108</v>
      </c>
      <c r="B427" s="74"/>
      <c r="C427" s="76">
        <f t="shared" si="21"/>
        <v>1217.7574916666699</v>
      </c>
      <c r="D427" s="75" t="s">
        <v>84</v>
      </c>
      <c r="E427" s="53">
        <f t="shared" si="20"/>
        <v>0.21775749166667002</v>
      </c>
    </row>
    <row r="428" spans="1:5">
      <c r="A428" s="59">
        <v>36109</v>
      </c>
      <c r="B428" s="74"/>
      <c r="C428" s="76">
        <f t="shared" si="21"/>
        <v>1217.4907520833367</v>
      </c>
      <c r="D428" s="75" t="s">
        <v>84</v>
      </c>
      <c r="E428" s="53">
        <f t="shared" si="20"/>
        <v>0.21749075208333668</v>
      </c>
    </row>
    <row r="429" spans="1:5">
      <c r="A429" s="59">
        <v>36110</v>
      </c>
      <c r="B429" s="74"/>
      <c r="C429" s="76">
        <f t="shared" si="21"/>
        <v>1217.2240125000035</v>
      </c>
      <c r="D429" s="75" t="s">
        <v>84</v>
      </c>
      <c r="E429" s="53">
        <f t="shared" si="20"/>
        <v>0.21722401250000356</v>
      </c>
    </row>
    <row r="430" spans="1:5">
      <c r="A430" s="59">
        <v>36111</v>
      </c>
      <c r="B430" s="74"/>
      <c r="C430" s="76">
        <f t="shared" si="21"/>
        <v>1216.9572729166703</v>
      </c>
      <c r="D430" s="75" t="s">
        <v>84</v>
      </c>
      <c r="E430" s="53">
        <f t="shared" si="20"/>
        <v>0.21695727291667022</v>
      </c>
    </row>
    <row r="431" spans="1:5">
      <c r="A431" s="59">
        <v>36112</v>
      </c>
      <c r="B431" s="74"/>
      <c r="C431" s="76">
        <f t="shared" si="21"/>
        <v>1216.690533333337</v>
      </c>
      <c r="D431" s="75" t="s">
        <v>84</v>
      </c>
      <c r="E431" s="53">
        <f t="shared" si="20"/>
        <v>0.2166905333333371</v>
      </c>
    </row>
    <row r="432" spans="1:5">
      <c r="A432" s="59">
        <v>36113</v>
      </c>
      <c r="B432" s="74"/>
      <c r="C432" s="76">
        <f t="shared" si="21"/>
        <v>1216.4237937500038</v>
      </c>
      <c r="D432" s="75" t="s">
        <v>84</v>
      </c>
      <c r="E432" s="53">
        <f t="shared" si="20"/>
        <v>0.21642379375000376</v>
      </c>
    </row>
    <row r="433" spans="1:6">
      <c r="A433" s="59">
        <v>36114</v>
      </c>
      <c r="B433" s="54"/>
      <c r="C433" s="76">
        <f t="shared" si="21"/>
        <v>1216.1570541666706</v>
      </c>
      <c r="D433" s="75"/>
      <c r="E433" s="53">
        <f t="shared" si="20"/>
        <v>0.21615705416667064</v>
      </c>
      <c r="F433" s="62"/>
    </row>
    <row r="434" spans="1:6">
      <c r="A434" s="59">
        <v>36115</v>
      </c>
      <c r="B434" s="74"/>
      <c r="C434" s="76">
        <f t="shared" si="21"/>
        <v>1215.8903145833374</v>
      </c>
      <c r="D434" s="75" t="s">
        <v>84</v>
      </c>
      <c r="E434" s="53">
        <f t="shared" si="20"/>
        <v>0.21589031458333729</v>
      </c>
    </row>
    <row r="435" spans="1:6">
      <c r="A435" s="59">
        <v>36116</v>
      </c>
      <c r="B435" s="74"/>
      <c r="C435" s="76">
        <f t="shared" si="21"/>
        <v>1215.6235750000042</v>
      </c>
      <c r="D435" s="75"/>
      <c r="E435" s="53">
        <f t="shared" si="20"/>
        <v>0.21562357500000418</v>
      </c>
    </row>
    <row r="436" spans="1:6">
      <c r="A436" s="59">
        <v>36117</v>
      </c>
      <c r="B436" s="74"/>
      <c r="C436" s="76">
        <f t="shared" si="21"/>
        <v>1215.3568354166709</v>
      </c>
      <c r="D436" s="75" t="s">
        <v>84</v>
      </c>
      <c r="E436" s="53">
        <f t="shared" si="20"/>
        <v>0.21535683541667106</v>
      </c>
    </row>
    <row r="437" spans="1:6">
      <c r="A437" s="59">
        <v>36118</v>
      </c>
      <c r="B437" s="74"/>
      <c r="C437" s="76">
        <f t="shared" si="21"/>
        <v>1215.0900958333377</v>
      </c>
      <c r="D437" s="75" t="s">
        <v>84</v>
      </c>
      <c r="E437" s="53">
        <f t="shared" si="20"/>
        <v>0.21509009583333771</v>
      </c>
    </row>
    <row r="438" spans="1:6">
      <c r="A438" s="59">
        <v>36119</v>
      </c>
      <c r="B438" s="74"/>
      <c r="C438" s="76">
        <f t="shared" si="21"/>
        <v>1214.8233562500045</v>
      </c>
      <c r="D438" s="75" t="s">
        <v>84</v>
      </c>
      <c r="E438" s="53">
        <f t="shared" si="20"/>
        <v>0.21482335625000459</v>
      </c>
    </row>
    <row r="439" spans="1:6">
      <c r="A439" s="59">
        <v>36120</v>
      </c>
      <c r="B439" s="74"/>
      <c r="C439" s="76">
        <f t="shared" si="21"/>
        <v>1214.5566166666713</v>
      </c>
      <c r="D439" s="75" t="s">
        <v>84</v>
      </c>
      <c r="E439" s="53">
        <f t="shared" si="20"/>
        <v>0.21455661666667125</v>
      </c>
    </row>
    <row r="440" spans="1:6">
      <c r="A440" s="59">
        <v>36121</v>
      </c>
      <c r="B440" s="74"/>
      <c r="C440" s="76">
        <f t="shared" si="21"/>
        <v>1214.2898770833381</v>
      </c>
      <c r="D440" s="75" t="s">
        <v>84</v>
      </c>
      <c r="E440" s="53">
        <f t="shared" si="20"/>
        <v>0.21428987708333813</v>
      </c>
    </row>
    <row r="441" spans="1:6">
      <c r="A441" s="59">
        <v>36122</v>
      </c>
      <c r="B441" s="74"/>
      <c r="C441" s="76">
        <f t="shared" si="21"/>
        <v>1214.0231375000049</v>
      </c>
      <c r="D441" s="75" t="s">
        <v>84</v>
      </c>
      <c r="E441" s="53">
        <f t="shared" si="20"/>
        <v>0.21402313750000479</v>
      </c>
    </row>
    <row r="442" spans="1:6">
      <c r="A442" s="59">
        <v>36123</v>
      </c>
      <c r="B442" s="74"/>
      <c r="C442" s="76">
        <f t="shared" si="21"/>
        <v>1213.7563979166716</v>
      </c>
      <c r="D442" s="75" t="s">
        <v>84</v>
      </c>
      <c r="E442" s="53">
        <f t="shared" si="20"/>
        <v>0.21375639791667167</v>
      </c>
    </row>
    <row r="443" spans="1:6">
      <c r="A443" s="59">
        <v>36124</v>
      </c>
      <c r="B443" s="74"/>
      <c r="C443" s="76">
        <f t="shared" si="21"/>
        <v>1213.4896583333384</v>
      </c>
      <c r="D443" s="75"/>
      <c r="E443" s="53">
        <f t="shared" si="20"/>
        <v>0.21348965833333833</v>
      </c>
    </row>
    <row r="444" spans="1:6">
      <c r="A444" s="59">
        <v>36125</v>
      </c>
      <c r="B444" s="74"/>
      <c r="C444" s="76">
        <f t="shared" si="21"/>
        <v>1213.2229187500052</v>
      </c>
      <c r="D444" s="75" t="s">
        <v>84</v>
      </c>
      <c r="E444" s="53">
        <f t="shared" si="20"/>
        <v>0.21322291875000521</v>
      </c>
    </row>
    <row r="445" spans="1:6">
      <c r="A445" s="59">
        <v>36126</v>
      </c>
      <c r="B445" s="74"/>
      <c r="C445" s="76">
        <f t="shared" si="21"/>
        <v>1212.956179166672</v>
      </c>
      <c r="D445" s="75" t="s">
        <v>84</v>
      </c>
      <c r="E445" s="53">
        <f t="shared" si="20"/>
        <v>0.21295617916667187</v>
      </c>
    </row>
    <row r="446" spans="1:6">
      <c r="A446" s="59">
        <v>36127</v>
      </c>
      <c r="B446" s="74"/>
      <c r="C446" s="76">
        <f t="shared" si="21"/>
        <v>1212.6894395833388</v>
      </c>
      <c r="D446" s="75" t="s">
        <v>84</v>
      </c>
      <c r="E446" s="53">
        <f t="shared" si="20"/>
        <v>0.21268943958333875</v>
      </c>
    </row>
    <row r="447" spans="1:6">
      <c r="A447" s="59">
        <v>36128</v>
      </c>
      <c r="B447" s="54">
        <v>471497</v>
      </c>
      <c r="C447" s="53">
        <v>1212.4227000000001</v>
      </c>
      <c r="D447" s="75">
        <v>1</v>
      </c>
      <c r="E447" s="53">
        <f t="shared" si="20"/>
        <v>0.21242270000000008</v>
      </c>
      <c r="F447" s="78">
        <f>(C514-C447)/67</f>
        <v>0.28732686567164184</v>
      </c>
    </row>
    <row r="448" spans="1:6">
      <c r="A448" s="59">
        <v>36129</v>
      </c>
      <c r="B448" s="74"/>
      <c r="C448" s="76">
        <f>C447+F$447</f>
        <v>1212.7100268656718</v>
      </c>
      <c r="D448" s="75" t="s">
        <v>84</v>
      </c>
      <c r="E448" s="53">
        <f t="shared" si="20"/>
        <v>0.21271002686567186</v>
      </c>
    </row>
    <row r="449" spans="1:8">
      <c r="A449" s="59">
        <v>36130</v>
      </c>
      <c r="B449" s="74"/>
      <c r="C449" s="76">
        <f t="shared" ref="C449:C512" si="22">C448+F$447</f>
        <v>1212.9973537313435</v>
      </c>
      <c r="D449" s="75" t="s">
        <v>84</v>
      </c>
      <c r="E449" s="53">
        <f t="shared" si="20"/>
        <v>0.21299735373134343</v>
      </c>
    </row>
    <row r="450" spans="1:8">
      <c r="A450" s="59">
        <v>36131</v>
      </c>
      <c r="B450" s="74"/>
      <c r="C450" s="76">
        <f t="shared" si="22"/>
        <v>1213.2846805970153</v>
      </c>
      <c r="D450" s="75" t="s">
        <v>84</v>
      </c>
      <c r="E450" s="53">
        <f t="shared" si="20"/>
        <v>0.21328468059701522</v>
      </c>
    </row>
    <row r="451" spans="1:8">
      <c r="A451" s="59">
        <v>36132</v>
      </c>
      <c r="B451" s="74"/>
      <c r="C451" s="76">
        <f t="shared" si="22"/>
        <v>1213.572007462687</v>
      </c>
      <c r="D451" s="75" t="s">
        <v>84</v>
      </c>
      <c r="E451" s="53">
        <f t="shared" si="20"/>
        <v>0.21357200746268701</v>
      </c>
    </row>
    <row r="452" spans="1:8">
      <c r="A452" s="59">
        <v>36133</v>
      </c>
      <c r="B452" s="74"/>
      <c r="C452" s="76">
        <f t="shared" si="22"/>
        <v>1213.8593343283587</v>
      </c>
      <c r="D452" s="75" t="s">
        <v>84</v>
      </c>
      <c r="E452" s="53">
        <f t="shared" si="20"/>
        <v>0.2138593343283588</v>
      </c>
    </row>
    <row r="453" spans="1:8">
      <c r="A453" s="59">
        <v>36134</v>
      </c>
      <c r="B453" s="74"/>
      <c r="C453" s="76">
        <f t="shared" si="22"/>
        <v>1214.1466611940305</v>
      </c>
      <c r="D453" s="75" t="s">
        <v>84</v>
      </c>
      <c r="E453" s="53">
        <f t="shared" si="20"/>
        <v>0.21414666119403036</v>
      </c>
    </row>
    <row r="454" spans="1:8">
      <c r="A454" s="59">
        <v>36135</v>
      </c>
      <c r="B454" s="74"/>
      <c r="C454" s="76">
        <f t="shared" si="22"/>
        <v>1214.4339880597022</v>
      </c>
      <c r="D454" s="75" t="s">
        <v>84</v>
      </c>
      <c r="E454" s="53">
        <f t="shared" si="20"/>
        <v>0.21443398805970215</v>
      </c>
    </row>
    <row r="455" spans="1:8">
      <c r="A455" s="59">
        <v>36136</v>
      </c>
      <c r="B455" s="74"/>
      <c r="C455" s="76">
        <f t="shared" si="22"/>
        <v>1214.7213149253739</v>
      </c>
      <c r="D455" s="75" t="s">
        <v>84</v>
      </c>
      <c r="E455" s="53">
        <f t="shared" ref="E455:E518" si="23">(C455/1000)-1</f>
        <v>0.21472131492537394</v>
      </c>
    </row>
    <row r="456" spans="1:8">
      <c r="A456" s="59">
        <v>36137</v>
      </c>
      <c r="B456" s="74"/>
      <c r="C456" s="76">
        <f t="shared" si="22"/>
        <v>1215.0086417910456</v>
      </c>
      <c r="D456" s="75" t="s">
        <v>84</v>
      </c>
      <c r="E456" s="53">
        <f t="shared" si="23"/>
        <v>0.21500864179104573</v>
      </c>
    </row>
    <row r="457" spans="1:8">
      <c r="A457" s="59">
        <v>36138</v>
      </c>
      <c r="B457" s="74"/>
      <c r="C457" s="76">
        <f t="shared" si="22"/>
        <v>1215.2959686567174</v>
      </c>
      <c r="D457" s="75"/>
      <c r="E457" s="53">
        <f t="shared" si="23"/>
        <v>0.2152959686567173</v>
      </c>
      <c r="F457" s="78"/>
    </row>
    <row r="458" spans="1:8">
      <c r="A458" s="59">
        <v>36139</v>
      </c>
      <c r="B458" s="74"/>
      <c r="C458" s="76">
        <f t="shared" si="22"/>
        <v>1215.5832955223891</v>
      </c>
      <c r="D458" s="75" t="s">
        <v>84</v>
      </c>
      <c r="E458" s="53">
        <f t="shared" si="23"/>
        <v>0.21558329552238908</v>
      </c>
    </row>
    <row r="459" spans="1:8">
      <c r="A459" s="59">
        <v>36140</v>
      </c>
      <c r="B459" s="74"/>
      <c r="C459" s="76">
        <f t="shared" si="22"/>
        <v>1215.8706223880608</v>
      </c>
      <c r="D459" s="75" t="s">
        <v>84</v>
      </c>
      <c r="E459" s="53">
        <f t="shared" si="23"/>
        <v>0.21587062238806087</v>
      </c>
    </row>
    <row r="460" spans="1:8">
      <c r="A460" s="59">
        <v>36141</v>
      </c>
      <c r="B460" s="74"/>
      <c r="C460" s="76">
        <f t="shared" si="22"/>
        <v>1216.1579492537326</v>
      </c>
      <c r="D460" s="75" t="s">
        <v>84</v>
      </c>
      <c r="E460" s="53">
        <f t="shared" si="23"/>
        <v>0.21615794925373266</v>
      </c>
    </row>
    <row r="461" spans="1:8">
      <c r="A461" s="59">
        <v>36142</v>
      </c>
      <c r="B461" s="74"/>
      <c r="C461" s="76">
        <f t="shared" si="22"/>
        <v>1216.4452761194043</v>
      </c>
      <c r="D461" s="75" t="s">
        <v>84</v>
      </c>
      <c r="E461" s="53">
        <f t="shared" si="23"/>
        <v>0.21644527611940423</v>
      </c>
    </row>
    <row r="462" spans="1:8">
      <c r="A462" s="59">
        <v>36143</v>
      </c>
      <c r="B462" s="74"/>
      <c r="C462" s="76">
        <f t="shared" si="22"/>
        <v>1216.732602985076</v>
      </c>
      <c r="D462" s="75" t="s">
        <v>84</v>
      </c>
      <c r="E462" s="53">
        <f t="shared" si="23"/>
        <v>0.21673260298507602</v>
      </c>
    </row>
    <row r="463" spans="1:8">
      <c r="A463" s="59">
        <v>36144</v>
      </c>
      <c r="B463" s="54"/>
      <c r="C463" s="76">
        <f t="shared" si="22"/>
        <v>1217.0199298507478</v>
      </c>
      <c r="D463" s="75"/>
      <c r="E463" s="53">
        <f t="shared" si="23"/>
        <v>0.21701992985074781</v>
      </c>
      <c r="F463" s="77">
        <f>SUM(E463:E691)/229</f>
        <v>0.23594607679528173</v>
      </c>
      <c r="G463" s="77">
        <f>SUM(E463:E691)</f>
        <v>54.031651586119516</v>
      </c>
      <c r="H463" s="77">
        <f>MAX(E463:E691)</f>
        <v>0.31703130000000002</v>
      </c>
    </row>
    <row r="464" spans="1:8">
      <c r="A464" s="59">
        <v>36145</v>
      </c>
      <c r="B464" s="74"/>
      <c r="C464" s="76">
        <f t="shared" si="22"/>
        <v>1217.3072567164195</v>
      </c>
      <c r="D464" s="75" t="s">
        <v>84</v>
      </c>
      <c r="E464" s="53">
        <f t="shared" si="23"/>
        <v>0.21730725671641959</v>
      </c>
    </row>
    <row r="465" spans="1:5">
      <c r="A465" s="59">
        <v>36146</v>
      </c>
      <c r="B465" s="74"/>
      <c r="C465" s="76">
        <f t="shared" si="22"/>
        <v>1217.5945835820912</v>
      </c>
      <c r="D465" s="75" t="s">
        <v>84</v>
      </c>
      <c r="E465" s="53">
        <f t="shared" si="23"/>
        <v>0.21759458358209116</v>
      </c>
    </row>
    <row r="466" spans="1:5">
      <c r="A466" s="59">
        <v>36147</v>
      </c>
      <c r="B466" s="74"/>
      <c r="C466" s="76">
        <f t="shared" si="22"/>
        <v>1217.8819104477629</v>
      </c>
      <c r="D466" s="75" t="s">
        <v>84</v>
      </c>
      <c r="E466" s="53">
        <f t="shared" si="23"/>
        <v>0.21788191044776295</v>
      </c>
    </row>
    <row r="467" spans="1:5">
      <c r="A467" s="59">
        <v>36148</v>
      </c>
      <c r="B467" s="74"/>
      <c r="C467" s="76">
        <f t="shared" si="22"/>
        <v>1218.1692373134347</v>
      </c>
      <c r="D467" s="75" t="s">
        <v>84</v>
      </c>
      <c r="E467" s="53">
        <f t="shared" si="23"/>
        <v>0.21816923731343474</v>
      </c>
    </row>
    <row r="468" spans="1:5">
      <c r="A468" s="59">
        <v>36149</v>
      </c>
      <c r="B468" s="74"/>
      <c r="C468" s="76">
        <f t="shared" si="22"/>
        <v>1218.4565641791064</v>
      </c>
      <c r="D468" s="75" t="s">
        <v>84</v>
      </c>
      <c r="E468" s="53">
        <f t="shared" si="23"/>
        <v>0.21845656417910631</v>
      </c>
    </row>
    <row r="469" spans="1:5">
      <c r="A469" s="59">
        <v>36150</v>
      </c>
      <c r="B469" s="74"/>
      <c r="C469" s="76">
        <f t="shared" si="22"/>
        <v>1218.7438910447781</v>
      </c>
      <c r="D469" s="75" t="s">
        <v>84</v>
      </c>
      <c r="E469" s="53">
        <f t="shared" si="23"/>
        <v>0.21874389104477809</v>
      </c>
    </row>
    <row r="470" spans="1:5">
      <c r="A470" s="59">
        <v>36151</v>
      </c>
      <c r="B470" s="74"/>
      <c r="C470" s="76">
        <f t="shared" si="22"/>
        <v>1219.0312179104499</v>
      </c>
      <c r="D470" s="75" t="s">
        <v>84</v>
      </c>
      <c r="E470" s="53">
        <f t="shared" si="23"/>
        <v>0.21903121791044988</v>
      </c>
    </row>
    <row r="471" spans="1:5">
      <c r="A471" s="59">
        <v>36152</v>
      </c>
      <c r="B471" s="74"/>
      <c r="C471" s="76">
        <f t="shared" si="22"/>
        <v>1219.3185447761216</v>
      </c>
      <c r="D471" s="75" t="s">
        <v>84</v>
      </c>
      <c r="E471" s="53">
        <f t="shared" si="23"/>
        <v>0.21931854477612167</v>
      </c>
    </row>
    <row r="472" spans="1:5">
      <c r="A472" s="59">
        <v>36153</v>
      </c>
      <c r="B472" s="74"/>
      <c r="C472" s="76">
        <f t="shared" si="22"/>
        <v>1219.6058716417933</v>
      </c>
      <c r="D472" s="75" t="s">
        <v>84</v>
      </c>
      <c r="E472" s="53">
        <f t="shared" si="23"/>
        <v>0.21960587164179324</v>
      </c>
    </row>
    <row r="473" spans="1:5">
      <c r="A473" s="59">
        <v>36154</v>
      </c>
      <c r="B473" s="74"/>
      <c r="C473" s="76">
        <f t="shared" si="22"/>
        <v>1219.8931985074651</v>
      </c>
      <c r="D473" s="75" t="s">
        <v>84</v>
      </c>
      <c r="E473" s="53">
        <f t="shared" si="23"/>
        <v>0.21989319850746503</v>
      </c>
    </row>
    <row r="474" spans="1:5">
      <c r="A474" s="59">
        <v>36155</v>
      </c>
      <c r="B474" s="74"/>
      <c r="C474" s="76">
        <f t="shared" si="22"/>
        <v>1220.1805253731368</v>
      </c>
      <c r="D474" s="75" t="s">
        <v>84</v>
      </c>
      <c r="E474" s="53">
        <f t="shared" si="23"/>
        <v>0.22018052537313682</v>
      </c>
    </row>
    <row r="475" spans="1:5">
      <c r="A475" s="59">
        <v>36156</v>
      </c>
      <c r="B475" s="74"/>
      <c r="C475" s="76">
        <f t="shared" si="22"/>
        <v>1220.4678522388085</v>
      </c>
      <c r="D475" s="75" t="s">
        <v>84</v>
      </c>
      <c r="E475" s="53">
        <f t="shared" si="23"/>
        <v>0.2204678522388086</v>
      </c>
    </row>
    <row r="476" spans="1:5">
      <c r="A476" s="59">
        <v>36157</v>
      </c>
      <c r="B476" s="74"/>
      <c r="C476" s="76">
        <f t="shared" si="22"/>
        <v>1220.7551791044802</v>
      </c>
      <c r="D476" s="75" t="s">
        <v>84</v>
      </c>
      <c r="E476" s="53">
        <f t="shared" si="23"/>
        <v>0.22075517910448017</v>
      </c>
    </row>
    <row r="477" spans="1:5">
      <c r="A477" s="59">
        <v>36158</v>
      </c>
      <c r="B477" s="74"/>
      <c r="C477" s="76">
        <f t="shared" si="22"/>
        <v>1221.042505970152</v>
      </c>
      <c r="D477" s="75" t="s">
        <v>84</v>
      </c>
      <c r="E477" s="53">
        <f t="shared" si="23"/>
        <v>0.22104250597015196</v>
      </c>
    </row>
    <row r="478" spans="1:5">
      <c r="A478" s="59">
        <v>36159</v>
      </c>
      <c r="B478" s="74"/>
      <c r="C478" s="76">
        <f t="shared" si="22"/>
        <v>1221.3298328358237</v>
      </c>
      <c r="D478" s="75" t="s">
        <v>84</v>
      </c>
      <c r="E478" s="53">
        <f t="shared" si="23"/>
        <v>0.22132983283582375</v>
      </c>
    </row>
    <row r="479" spans="1:5">
      <c r="A479" s="59">
        <v>36160</v>
      </c>
      <c r="B479" s="74"/>
      <c r="C479" s="76">
        <f t="shared" si="22"/>
        <v>1221.6171597014954</v>
      </c>
      <c r="D479" s="75" t="s">
        <v>84</v>
      </c>
      <c r="E479" s="53">
        <f t="shared" si="23"/>
        <v>0.22161715970149554</v>
      </c>
    </row>
    <row r="480" spans="1:5">
      <c r="A480" s="59">
        <v>36161</v>
      </c>
      <c r="B480" s="74"/>
      <c r="C480" s="76">
        <f t="shared" si="22"/>
        <v>1221.9044865671672</v>
      </c>
      <c r="D480" s="75" t="s">
        <v>84</v>
      </c>
      <c r="E480" s="53">
        <f t="shared" si="23"/>
        <v>0.2219044865671671</v>
      </c>
    </row>
    <row r="481" spans="1:6">
      <c r="A481" s="59">
        <v>36162</v>
      </c>
      <c r="B481" s="74"/>
      <c r="C481" s="76">
        <f t="shared" si="22"/>
        <v>1222.1918134328389</v>
      </c>
      <c r="D481" s="75" t="s">
        <v>84</v>
      </c>
      <c r="E481" s="53">
        <f t="shared" si="23"/>
        <v>0.22219181343283889</v>
      </c>
    </row>
    <row r="482" spans="1:6">
      <c r="A482" s="59">
        <v>36163</v>
      </c>
      <c r="B482" s="74"/>
      <c r="C482" s="76">
        <f t="shared" si="22"/>
        <v>1222.4791402985106</v>
      </c>
      <c r="D482" s="75" t="s">
        <v>84</v>
      </c>
      <c r="E482" s="53">
        <f t="shared" si="23"/>
        <v>0.22247914029851068</v>
      </c>
    </row>
    <row r="483" spans="1:6">
      <c r="A483" s="59">
        <v>36164</v>
      </c>
      <c r="B483" s="74"/>
      <c r="C483" s="76">
        <f t="shared" si="22"/>
        <v>1222.7664671641824</v>
      </c>
      <c r="D483" s="75" t="s">
        <v>84</v>
      </c>
      <c r="E483" s="53">
        <f t="shared" si="23"/>
        <v>0.22276646716418247</v>
      </c>
    </row>
    <row r="484" spans="1:6">
      <c r="A484" s="59">
        <v>36165</v>
      </c>
      <c r="B484" s="74"/>
      <c r="C484" s="76">
        <f t="shared" si="22"/>
        <v>1223.0537940298541</v>
      </c>
      <c r="D484" s="75"/>
      <c r="E484" s="53">
        <f t="shared" si="23"/>
        <v>0.22305379402985404</v>
      </c>
    </row>
    <row r="485" spans="1:6">
      <c r="A485" s="59">
        <v>36166</v>
      </c>
      <c r="B485" s="74"/>
      <c r="C485" s="76">
        <f t="shared" si="22"/>
        <v>1223.3411208955258</v>
      </c>
      <c r="D485" s="75" t="s">
        <v>84</v>
      </c>
      <c r="E485" s="53">
        <f t="shared" si="23"/>
        <v>0.22334112089552582</v>
      </c>
    </row>
    <row r="486" spans="1:6">
      <c r="A486" s="59">
        <v>36167</v>
      </c>
      <c r="B486" s="74"/>
      <c r="C486" s="76">
        <f t="shared" si="22"/>
        <v>1223.6284477611975</v>
      </c>
      <c r="D486" s="75" t="s">
        <v>84</v>
      </c>
      <c r="E486" s="53">
        <f t="shared" si="23"/>
        <v>0.22362844776119761</v>
      </c>
    </row>
    <row r="487" spans="1:6">
      <c r="A487" s="59">
        <v>36168</v>
      </c>
      <c r="B487" s="74"/>
      <c r="C487" s="76">
        <f t="shared" si="22"/>
        <v>1223.9157746268693</v>
      </c>
      <c r="D487" s="75" t="s">
        <v>84</v>
      </c>
      <c r="E487" s="53">
        <f t="shared" si="23"/>
        <v>0.22391577462686918</v>
      </c>
    </row>
    <row r="488" spans="1:6">
      <c r="A488" s="59">
        <v>36169</v>
      </c>
      <c r="B488" s="74"/>
      <c r="C488" s="76">
        <f t="shared" si="22"/>
        <v>1224.203101492541</v>
      </c>
      <c r="D488" s="75" t="s">
        <v>84</v>
      </c>
      <c r="E488" s="53">
        <f t="shared" si="23"/>
        <v>0.22420310149254097</v>
      </c>
    </row>
    <row r="489" spans="1:6">
      <c r="A489" s="59">
        <v>36170</v>
      </c>
      <c r="B489" s="74"/>
      <c r="C489" s="76">
        <f t="shared" si="22"/>
        <v>1224.4904283582127</v>
      </c>
      <c r="D489" s="75" t="s">
        <v>84</v>
      </c>
      <c r="E489" s="53">
        <f t="shared" si="23"/>
        <v>0.22449042835821276</v>
      </c>
    </row>
    <row r="490" spans="1:6">
      <c r="A490" s="59">
        <v>36171</v>
      </c>
      <c r="B490" s="74"/>
      <c r="C490" s="76">
        <f t="shared" si="22"/>
        <v>1224.7777552238845</v>
      </c>
      <c r="D490" s="75" t="s">
        <v>84</v>
      </c>
      <c r="E490" s="53">
        <f t="shared" si="23"/>
        <v>0.22477775522388455</v>
      </c>
    </row>
    <row r="491" spans="1:6">
      <c r="A491" s="59">
        <v>36172</v>
      </c>
      <c r="B491" s="74"/>
      <c r="C491" s="76">
        <f t="shared" si="22"/>
        <v>1225.0650820895562</v>
      </c>
      <c r="D491" s="75" t="s">
        <v>84</v>
      </c>
      <c r="E491" s="53">
        <f t="shared" si="23"/>
        <v>0.22506508208955611</v>
      </c>
    </row>
    <row r="492" spans="1:6">
      <c r="A492" s="59">
        <v>36173</v>
      </c>
      <c r="B492" s="74"/>
      <c r="C492" s="76">
        <f t="shared" si="22"/>
        <v>1225.3524089552279</v>
      </c>
      <c r="D492" s="75" t="s">
        <v>84</v>
      </c>
      <c r="E492" s="53">
        <f t="shared" si="23"/>
        <v>0.2253524089552279</v>
      </c>
    </row>
    <row r="493" spans="1:6">
      <c r="A493" s="59">
        <v>36174</v>
      </c>
      <c r="B493" s="74"/>
      <c r="C493" s="76">
        <f t="shared" si="22"/>
        <v>1225.6397358208997</v>
      </c>
      <c r="D493" s="75" t="s">
        <v>84</v>
      </c>
      <c r="E493" s="53">
        <f t="shared" si="23"/>
        <v>0.22563973582089969</v>
      </c>
    </row>
    <row r="494" spans="1:6">
      <c r="A494" s="59">
        <v>36175</v>
      </c>
      <c r="B494" s="54"/>
      <c r="C494" s="76">
        <f t="shared" si="22"/>
        <v>1225.9270626865714</v>
      </c>
      <c r="D494" s="75"/>
      <c r="E494" s="53">
        <f t="shared" si="23"/>
        <v>0.22592706268657148</v>
      </c>
      <c r="F494" s="62"/>
    </row>
    <row r="495" spans="1:6">
      <c r="A495" s="59">
        <v>36176</v>
      </c>
      <c r="B495" s="74"/>
      <c r="C495" s="76">
        <f t="shared" si="22"/>
        <v>1226.2143895522431</v>
      </c>
      <c r="D495" s="75" t="s">
        <v>84</v>
      </c>
      <c r="E495" s="53">
        <f t="shared" si="23"/>
        <v>0.22621438955224304</v>
      </c>
    </row>
    <row r="496" spans="1:6">
      <c r="A496" s="59">
        <v>36177</v>
      </c>
      <c r="B496" s="74"/>
      <c r="C496" s="76">
        <f t="shared" si="22"/>
        <v>1226.5017164179148</v>
      </c>
      <c r="D496" s="75" t="s">
        <v>84</v>
      </c>
      <c r="E496" s="53">
        <f t="shared" si="23"/>
        <v>0.22650171641791483</v>
      </c>
    </row>
    <row r="497" spans="1:5">
      <c r="A497" s="59">
        <v>36178</v>
      </c>
      <c r="B497" s="74"/>
      <c r="C497" s="76">
        <f t="shared" si="22"/>
        <v>1226.7890432835866</v>
      </c>
      <c r="D497" s="75" t="s">
        <v>84</v>
      </c>
      <c r="E497" s="53">
        <f t="shared" si="23"/>
        <v>0.22678904328358662</v>
      </c>
    </row>
    <row r="498" spans="1:5">
      <c r="A498" s="59">
        <v>36179</v>
      </c>
      <c r="B498" s="74"/>
      <c r="C498" s="76">
        <f t="shared" si="22"/>
        <v>1227.0763701492583</v>
      </c>
      <c r="D498" s="75" t="s">
        <v>84</v>
      </c>
      <c r="E498" s="53">
        <f t="shared" si="23"/>
        <v>0.22707637014925841</v>
      </c>
    </row>
    <row r="499" spans="1:5">
      <c r="A499" s="59">
        <v>36180</v>
      </c>
      <c r="B499" s="74"/>
      <c r="C499" s="76">
        <f t="shared" si="22"/>
        <v>1227.36369701493</v>
      </c>
      <c r="D499" s="75" t="s">
        <v>84</v>
      </c>
      <c r="E499" s="53">
        <f t="shared" si="23"/>
        <v>0.22736369701492998</v>
      </c>
    </row>
    <row r="500" spans="1:5">
      <c r="A500" s="59">
        <v>36181</v>
      </c>
      <c r="B500" s="74"/>
      <c r="C500" s="76">
        <f t="shared" si="22"/>
        <v>1227.6510238806018</v>
      </c>
      <c r="D500" s="75" t="s">
        <v>84</v>
      </c>
      <c r="E500" s="53">
        <f t="shared" si="23"/>
        <v>0.22765102388060177</v>
      </c>
    </row>
    <row r="501" spans="1:5">
      <c r="A501" s="59">
        <v>36182</v>
      </c>
      <c r="B501" s="74"/>
      <c r="C501" s="76">
        <f t="shared" si="22"/>
        <v>1227.9383507462735</v>
      </c>
      <c r="D501" s="75" t="s">
        <v>84</v>
      </c>
      <c r="E501" s="53">
        <f t="shared" si="23"/>
        <v>0.22793835074627355</v>
      </c>
    </row>
    <row r="502" spans="1:5">
      <c r="A502" s="59">
        <v>36183</v>
      </c>
      <c r="B502" s="74"/>
      <c r="C502" s="76">
        <f t="shared" si="22"/>
        <v>1228.2256776119452</v>
      </c>
      <c r="D502" s="75" t="s">
        <v>84</v>
      </c>
      <c r="E502" s="53">
        <f t="shared" si="23"/>
        <v>0.22822567761194512</v>
      </c>
    </row>
    <row r="503" spans="1:5">
      <c r="A503" s="59">
        <v>36184</v>
      </c>
      <c r="B503" s="74"/>
      <c r="C503" s="76">
        <f t="shared" si="22"/>
        <v>1228.513004477617</v>
      </c>
      <c r="D503" s="75" t="s">
        <v>84</v>
      </c>
      <c r="E503" s="53">
        <f t="shared" si="23"/>
        <v>0.22851300447761691</v>
      </c>
    </row>
    <row r="504" spans="1:5">
      <c r="A504" s="59">
        <v>36185</v>
      </c>
      <c r="B504" s="74"/>
      <c r="C504" s="76">
        <f t="shared" si="22"/>
        <v>1228.8003313432887</v>
      </c>
      <c r="D504" s="75"/>
      <c r="E504" s="53">
        <f t="shared" si="23"/>
        <v>0.2288003313432887</v>
      </c>
    </row>
    <row r="505" spans="1:5">
      <c r="A505" s="59">
        <v>36186</v>
      </c>
      <c r="B505" s="74"/>
      <c r="C505" s="76">
        <f t="shared" si="22"/>
        <v>1229.0876582089604</v>
      </c>
      <c r="D505" s="75" t="s">
        <v>84</v>
      </c>
      <c r="E505" s="53">
        <f t="shared" si="23"/>
        <v>0.22908765820896049</v>
      </c>
    </row>
    <row r="506" spans="1:5">
      <c r="A506" s="59">
        <v>36187</v>
      </c>
      <c r="B506" s="74"/>
      <c r="C506" s="76">
        <f t="shared" si="22"/>
        <v>1229.3749850746321</v>
      </c>
      <c r="D506" s="75" t="s">
        <v>84</v>
      </c>
      <c r="E506" s="53">
        <f t="shared" si="23"/>
        <v>0.22937498507463205</v>
      </c>
    </row>
    <row r="507" spans="1:5">
      <c r="A507" s="59">
        <v>36188</v>
      </c>
      <c r="B507" s="74"/>
      <c r="C507" s="76">
        <f t="shared" si="22"/>
        <v>1229.6623119403039</v>
      </c>
      <c r="D507" s="75" t="s">
        <v>84</v>
      </c>
      <c r="E507" s="53">
        <f t="shared" si="23"/>
        <v>0.22966231194030384</v>
      </c>
    </row>
    <row r="508" spans="1:5">
      <c r="A508" s="59">
        <v>36189</v>
      </c>
      <c r="B508" s="74"/>
      <c r="C508" s="76">
        <f t="shared" si="22"/>
        <v>1229.9496388059756</v>
      </c>
      <c r="D508" s="75" t="s">
        <v>84</v>
      </c>
      <c r="E508" s="53">
        <f t="shared" si="23"/>
        <v>0.22994963880597563</v>
      </c>
    </row>
    <row r="509" spans="1:5">
      <c r="A509" s="59">
        <v>36190</v>
      </c>
      <c r="B509" s="74"/>
      <c r="C509" s="76">
        <f t="shared" si="22"/>
        <v>1230.2369656716473</v>
      </c>
      <c r="D509" s="75" t="s">
        <v>84</v>
      </c>
      <c r="E509" s="53">
        <f t="shared" si="23"/>
        <v>0.23023696567164742</v>
      </c>
    </row>
    <row r="510" spans="1:5">
      <c r="A510" s="59">
        <v>36191</v>
      </c>
      <c r="B510" s="74"/>
      <c r="C510" s="76">
        <f t="shared" si="22"/>
        <v>1230.5242925373191</v>
      </c>
      <c r="D510" s="75" t="s">
        <v>84</v>
      </c>
      <c r="E510" s="53">
        <f t="shared" si="23"/>
        <v>0.23052429253731899</v>
      </c>
    </row>
    <row r="511" spans="1:5">
      <c r="A511" s="59">
        <v>36192</v>
      </c>
      <c r="B511" s="74"/>
      <c r="C511" s="76">
        <f t="shared" si="22"/>
        <v>1230.8116194029908</v>
      </c>
      <c r="D511" s="75" t="s">
        <v>84</v>
      </c>
      <c r="E511" s="53">
        <f t="shared" si="23"/>
        <v>0.23081161940299078</v>
      </c>
    </row>
    <row r="512" spans="1:5">
      <c r="A512" s="59">
        <v>36193</v>
      </c>
      <c r="B512" s="74"/>
      <c r="C512" s="76">
        <f t="shared" si="22"/>
        <v>1231.0989462686625</v>
      </c>
      <c r="D512" s="75" t="s">
        <v>84</v>
      </c>
      <c r="E512" s="53">
        <f t="shared" si="23"/>
        <v>0.23109894626866256</v>
      </c>
    </row>
    <row r="513" spans="1:6">
      <c r="A513" s="59">
        <v>36194</v>
      </c>
      <c r="B513" s="74"/>
      <c r="C513" s="76">
        <f>C512+F$447</f>
        <v>1231.3862731343343</v>
      </c>
      <c r="D513" s="75" t="s">
        <v>84</v>
      </c>
      <c r="E513" s="53">
        <f t="shared" si="23"/>
        <v>0.23138627313433435</v>
      </c>
    </row>
    <row r="514" spans="1:6">
      <c r="A514" s="59">
        <v>36195</v>
      </c>
      <c r="B514" s="54">
        <v>454291</v>
      </c>
      <c r="C514" s="53">
        <v>1231.6736000000001</v>
      </c>
      <c r="D514" s="75">
        <v>1</v>
      </c>
      <c r="E514" s="53">
        <f t="shared" si="23"/>
        <v>0.23167360000000015</v>
      </c>
      <c r="F514" s="78">
        <f>(C533-C514)/19</f>
        <v>0.77547894736841572</v>
      </c>
    </row>
    <row r="515" spans="1:6">
      <c r="A515" s="59">
        <v>36196</v>
      </c>
      <c r="B515" s="74"/>
      <c r="C515" s="76">
        <f>C514+F$514</f>
        <v>1232.4490789473684</v>
      </c>
      <c r="D515" s="75"/>
      <c r="E515" s="53">
        <f t="shared" si="23"/>
        <v>0.23244907894736833</v>
      </c>
    </row>
    <row r="516" spans="1:6">
      <c r="A516" s="59">
        <v>36197</v>
      </c>
      <c r="B516" s="74"/>
      <c r="C516" s="76">
        <f t="shared" ref="C516:C532" si="24">C515+F$514</f>
        <v>1233.2245578947368</v>
      </c>
      <c r="D516" s="75" t="s">
        <v>84</v>
      </c>
      <c r="E516" s="53">
        <f t="shared" si="23"/>
        <v>0.23322455789473673</v>
      </c>
    </row>
    <row r="517" spans="1:6">
      <c r="A517" s="59">
        <v>36198</v>
      </c>
      <c r="B517" s="74"/>
      <c r="C517" s="76">
        <f t="shared" si="24"/>
        <v>1234.0000368421051</v>
      </c>
      <c r="D517" s="75" t="s">
        <v>84</v>
      </c>
      <c r="E517" s="53">
        <f t="shared" si="23"/>
        <v>0.23400003684210513</v>
      </c>
    </row>
    <row r="518" spans="1:6">
      <c r="A518" s="59">
        <v>36199</v>
      </c>
      <c r="B518" s="74"/>
      <c r="C518" s="76">
        <f t="shared" si="24"/>
        <v>1234.7755157894735</v>
      </c>
      <c r="D518" s="75" t="s">
        <v>84</v>
      </c>
      <c r="E518" s="53">
        <f t="shared" si="23"/>
        <v>0.23477551578947353</v>
      </c>
    </row>
    <row r="519" spans="1:6">
      <c r="A519" s="59">
        <v>36200</v>
      </c>
      <c r="B519" s="74"/>
      <c r="C519" s="76">
        <f t="shared" si="24"/>
        <v>1235.5509947368419</v>
      </c>
      <c r="D519" s="75" t="s">
        <v>84</v>
      </c>
      <c r="E519" s="53">
        <f t="shared" ref="E519:E582" si="25">(C519/1000)-1</f>
        <v>0.23555099473684193</v>
      </c>
    </row>
    <row r="520" spans="1:6">
      <c r="A520" s="59">
        <v>36201</v>
      </c>
      <c r="B520" s="74"/>
      <c r="C520" s="76">
        <f t="shared" si="24"/>
        <v>1236.3264736842102</v>
      </c>
      <c r="D520" s="75" t="s">
        <v>84</v>
      </c>
      <c r="E520" s="53">
        <f t="shared" si="25"/>
        <v>0.23632647368421011</v>
      </c>
    </row>
    <row r="521" spans="1:6">
      <c r="A521" s="59">
        <v>36202</v>
      </c>
      <c r="B521" s="74"/>
      <c r="C521" s="76">
        <f t="shared" si="24"/>
        <v>1237.1019526315786</v>
      </c>
      <c r="D521" s="75" t="s">
        <v>84</v>
      </c>
      <c r="E521" s="53">
        <f t="shared" si="25"/>
        <v>0.23710195263157852</v>
      </c>
    </row>
    <row r="522" spans="1:6">
      <c r="A522" s="59">
        <v>36203</v>
      </c>
      <c r="B522" s="74"/>
      <c r="C522" s="76">
        <f t="shared" si="24"/>
        <v>1237.8774315789469</v>
      </c>
      <c r="D522" s="75" t="s">
        <v>84</v>
      </c>
      <c r="E522" s="53">
        <f t="shared" si="25"/>
        <v>0.23787743157894692</v>
      </c>
    </row>
    <row r="523" spans="1:6">
      <c r="A523" s="59">
        <v>36204</v>
      </c>
      <c r="B523" s="74"/>
      <c r="C523" s="76">
        <f t="shared" si="24"/>
        <v>1238.6529105263153</v>
      </c>
      <c r="D523" s="75" t="s">
        <v>84</v>
      </c>
      <c r="E523" s="53">
        <f t="shared" si="25"/>
        <v>0.23865291052631532</v>
      </c>
    </row>
    <row r="524" spans="1:6">
      <c r="A524" s="59">
        <v>36205</v>
      </c>
      <c r="B524" s="74"/>
      <c r="C524" s="76">
        <f t="shared" si="24"/>
        <v>1239.4283894736836</v>
      </c>
      <c r="D524" s="75" t="s">
        <v>84</v>
      </c>
      <c r="E524" s="53">
        <f t="shared" si="25"/>
        <v>0.23942838947368372</v>
      </c>
    </row>
    <row r="525" spans="1:6">
      <c r="A525" s="59">
        <v>36206</v>
      </c>
      <c r="B525" s="54"/>
      <c r="C525" s="76">
        <f t="shared" si="24"/>
        <v>1240.203868421052</v>
      </c>
      <c r="D525" s="75"/>
      <c r="E525" s="53">
        <f t="shared" si="25"/>
        <v>0.2402038684210519</v>
      </c>
      <c r="F525" s="62"/>
    </row>
    <row r="526" spans="1:6">
      <c r="A526" s="59">
        <v>36207</v>
      </c>
      <c r="B526" s="74"/>
      <c r="C526" s="76">
        <f t="shared" si="24"/>
        <v>1240.9793473684203</v>
      </c>
      <c r="D526" s="75" t="s">
        <v>84</v>
      </c>
      <c r="E526" s="53">
        <f t="shared" si="25"/>
        <v>0.2409793473684203</v>
      </c>
    </row>
    <row r="527" spans="1:6">
      <c r="A527" s="59">
        <v>36208</v>
      </c>
      <c r="B527" s="74"/>
      <c r="C527" s="76">
        <f t="shared" si="24"/>
        <v>1241.7548263157887</v>
      </c>
      <c r="D527" s="75" t="s">
        <v>84</v>
      </c>
      <c r="E527" s="53">
        <f t="shared" si="25"/>
        <v>0.24175482631578871</v>
      </c>
    </row>
    <row r="528" spans="1:6">
      <c r="A528" s="59">
        <v>36209</v>
      </c>
      <c r="B528" s="74"/>
      <c r="C528" s="76">
        <f t="shared" si="24"/>
        <v>1242.5303052631571</v>
      </c>
      <c r="D528" s="75" t="s">
        <v>84</v>
      </c>
      <c r="E528" s="53">
        <f t="shared" si="25"/>
        <v>0.24253030526315711</v>
      </c>
    </row>
    <row r="529" spans="1:6">
      <c r="A529" s="59">
        <v>36210</v>
      </c>
      <c r="B529" s="74"/>
      <c r="C529" s="76">
        <f t="shared" si="24"/>
        <v>1243.3057842105254</v>
      </c>
      <c r="D529" s="75" t="s">
        <v>84</v>
      </c>
      <c r="E529" s="53">
        <f t="shared" si="25"/>
        <v>0.24330578421052551</v>
      </c>
    </row>
    <row r="530" spans="1:6">
      <c r="A530" s="59">
        <v>36211</v>
      </c>
      <c r="B530" s="74"/>
      <c r="C530" s="76">
        <f t="shared" si="24"/>
        <v>1244.0812631578938</v>
      </c>
      <c r="D530" s="75" t="s">
        <v>84</v>
      </c>
      <c r="E530" s="53">
        <f t="shared" si="25"/>
        <v>0.24408126315789369</v>
      </c>
    </row>
    <row r="531" spans="1:6">
      <c r="A531" s="59">
        <v>36212</v>
      </c>
      <c r="B531" s="74"/>
      <c r="C531" s="76">
        <f t="shared" si="24"/>
        <v>1244.8567421052621</v>
      </c>
      <c r="D531" s="75" t="s">
        <v>84</v>
      </c>
      <c r="E531" s="53">
        <f t="shared" si="25"/>
        <v>0.24485674210526209</v>
      </c>
    </row>
    <row r="532" spans="1:6">
      <c r="A532" s="59">
        <v>36213</v>
      </c>
      <c r="B532" s="74"/>
      <c r="C532" s="76">
        <f t="shared" si="24"/>
        <v>1245.6322210526305</v>
      </c>
      <c r="D532" s="75" t="s">
        <v>84</v>
      </c>
      <c r="E532" s="53">
        <f t="shared" si="25"/>
        <v>0.24563222105263049</v>
      </c>
    </row>
    <row r="533" spans="1:6">
      <c r="A533" s="59">
        <v>36214</v>
      </c>
      <c r="B533" s="54">
        <v>414020</v>
      </c>
      <c r="C533" s="53">
        <v>1246.4077</v>
      </c>
      <c r="D533" s="75">
        <v>1</v>
      </c>
      <c r="E533" s="53">
        <f t="shared" si="25"/>
        <v>0.24640770000000001</v>
      </c>
      <c r="F533" s="78">
        <f>(C567-C533)/34</f>
        <v>2.0771647058823568</v>
      </c>
    </row>
    <row r="534" spans="1:6">
      <c r="A534" s="59">
        <v>36215</v>
      </c>
      <c r="B534" s="74"/>
      <c r="C534" s="76">
        <f>C533+F$533</f>
        <v>1248.4848647058823</v>
      </c>
      <c r="D534" s="75" t="s">
        <v>84</v>
      </c>
      <c r="E534" s="53">
        <f t="shared" si="25"/>
        <v>0.24848486470588238</v>
      </c>
    </row>
    <row r="535" spans="1:6">
      <c r="A535" s="59">
        <v>36216</v>
      </c>
      <c r="B535" s="74"/>
      <c r="C535" s="76">
        <f t="shared" ref="C535:C566" si="26">C534+F$533</f>
        <v>1250.5620294117646</v>
      </c>
      <c r="D535" s="75" t="s">
        <v>84</v>
      </c>
      <c r="E535" s="53">
        <f t="shared" si="25"/>
        <v>0.25056202941176453</v>
      </c>
    </row>
    <row r="536" spans="1:6">
      <c r="A536" s="59">
        <v>36217</v>
      </c>
      <c r="B536" s="74"/>
      <c r="C536" s="76">
        <f t="shared" si="26"/>
        <v>1252.6391941176469</v>
      </c>
      <c r="D536" s="75" t="s">
        <v>84</v>
      </c>
      <c r="E536" s="53">
        <f t="shared" si="25"/>
        <v>0.2526391941176469</v>
      </c>
    </row>
    <row r="537" spans="1:6">
      <c r="A537" s="59">
        <v>36218</v>
      </c>
      <c r="B537" s="74"/>
      <c r="C537" s="76">
        <f t="shared" si="26"/>
        <v>1254.7163588235292</v>
      </c>
      <c r="D537" s="75" t="s">
        <v>84</v>
      </c>
      <c r="E537" s="53">
        <f t="shared" si="25"/>
        <v>0.25471635882352905</v>
      </c>
    </row>
    <row r="538" spans="1:6">
      <c r="A538" s="59">
        <v>36219</v>
      </c>
      <c r="B538" s="74"/>
      <c r="C538" s="76">
        <f t="shared" si="26"/>
        <v>1256.7935235294115</v>
      </c>
      <c r="D538" s="75" t="s">
        <v>84</v>
      </c>
      <c r="E538" s="53">
        <f t="shared" si="25"/>
        <v>0.25679352352941143</v>
      </c>
    </row>
    <row r="539" spans="1:6">
      <c r="A539" s="59">
        <v>36220</v>
      </c>
      <c r="B539" s="74"/>
      <c r="C539" s="76">
        <f t="shared" si="26"/>
        <v>1258.8706882352938</v>
      </c>
      <c r="D539" s="75" t="s">
        <v>84</v>
      </c>
      <c r="E539" s="53">
        <f t="shared" si="25"/>
        <v>0.2588706882352938</v>
      </c>
    </row>
    <row r="540" spans="1:6">
      <c r="A540" s="59">
        <v>36221</v>
      </c>
      <c r="B540" s="74"/>
      <c r="C540" s="76">
        <f t="shared" si="26"/>
        <v>1260.9478529411761</v>
      </c>
      <c r="D540" s="75" t="s">
        <v>84</v>
      </c>
      <c r="E540" s="53">
        <f t="shared" si="25"/>
        <v>0.26094785294117595</v>
      </c>
    </row>
    <row r="541" spans="1:6">
      <c r="A541" s="59">
        <v>36222</v>
      </c>
      <c r="B541" s="74"/>
      <c r="C541" s="76">
        <f t="shared" si="26"/>
        <v>1263.0250176470583</v>
      </c>
      <c r="D541" s="75" t="s">
        <v>84</v>
      </c>
      <c r="E541" s="53">
        <f t="shared" si="25"/>
        <v>0.26302501764705832</v>
      </c>
    </row>
    <row r="542" spans="1:6">
      <c r="A542" s="59">
        <v>36223</v>
      </c>
      <c r="B542" s="74"/>
      <c r="C542" s="76">
        <f t="shared" si="26"/>
        <v>1265.1021823529406</v>
      </c>
      <c r="D542" s="75" t="s">
        <v>84</v>
      </c>
      <c r="E542" s="53">
        <f t="shared" si="25"/>
        <v>0.2651021823529407</v>
      </c>
    </row>
    <row r="543" spans="1:6">
      <c r="A543" s="59">
        <v>36224</v>
      </c>
      <c r="B543" s="74"/>
      <c r="C543" s="76">
        <f t="shared" si="26"/>
        <v>1267.1793470588229</v>
      </c>
      <c r="D543" s="75" t="s">
        <v>84</v>
      </c>
      <c r="E543" s="53">
        <f t="shared" si="25"/>
        <v>0.26717934705882285</v>
      </c>
    </row>
    <row r="544" spans="1:6">
      <c r="A544" s="59">
        <v>36225</v>
      </c>
      <c r="B544" s="74"/>
      <c r="C544" s="76">
        <f t="shared" si="26"/>
        <v>1269.2565117647052</v>
      </c>
      <c r="D544" s="75" t="s">
        <v>84</v>
      </c>
      <c r="E544" s="53">
        <f t="shared" si="25"/>
        <v>0.26925651176470522</v>
      </c>
    </row>
    <row r="545" spans="1:6">
      <c r="A545" s="59">
        <v>36226</v>
      </c>
      <c r="B545" s="74"/>
      <c r="C545" s="76">
        <f t="shared" si="26"/>
        <v>1271.3336764705875</v>
      </c>
      <c r="D545" s="75" t="s">
        <v>84</v>
      </c>
      <c r="E545" s="53">
        <f t="shared" si="25"/>
        <v>0.27133367647058759</v>
      </c>
    </row>
    <row r="546" spans="1:6">
      <c r="A546" s="59">
        <v>36227</v>
      </c>
      <c r="B546" s="74"/>
      <c r="C546" s="76">
        <f t="shared" si="26"/>
        <v>1273.4108411764698</v>
      </c>
      <c r="D546" s="75" t="s">
        <v>84</v>
      </c>
      <c r="E546" s="53">
        <f t="shared" si="25"/>
        <v>0.27341084117646974</v>
      </c>
    </row>
    <row r="547" spans="1:6">
      <c r="A547" s="59">
        <v>36228</v>
      </c>
      <c r="B547" s="74"/>
      <c r="C547" s="76">
        <f t="shared" si="26"/>
        <v>1275.4880058823521</v>
      </c>
      <c r="D547" s="75" t="s">
        <v>84</v>
      </c>
      <c r="E547" s="53">
        <f t="shared" si="25"/>
        <v>0.27548800588235212</v>
      </c>
    </row>
    <row r="548" spans="1:6">
      <c r="A548" s="59">
        <v>36229</v>
      </c>
      <c r="B548" s="74"/>
      <c r="C548" s="76">
        <f t="shared" si="26"/>
        <v>1277.5651705882344</v>
      </c>
      <c r="D548" s="75" t="s">
        <v>84</v>
      </c>
      <c r="E548" s="53">
        <f t="shared" si="25"/>
        <v>0.27756517058823449</v>
      </c>
    </row>
    <row r="549" spans="1:6">
      <c r="A549" s="59">
        <v>36230</v>
      </c>
      <c r="B549" s="74"/>
      <c r="C549" s="76">
        <f t="shared" si="26"/>
        <v>1279.6423352941167</v>
      </c>
      <c r="D549" s="75" t="s">
        <v>84</v>
      </c>
      <c r="E549" s="53">
        <f t="shared" si="25"/>
        <v>0.27964233529411664</v>
      </c>
    </row>
    <row r="550" spans="1:6">
      <c r="A550" s="59">
        <v>36231</v>
      </c>
      <c r="B550" s="74"/>
      <c r="C550" s="76">
        <f t="shared" si="26"/>
        <v>1281.719499999999</v>
      </c>
      <c r="D550" s="75" t="s">
        <v>84</v>
      </c>
      <c r="E550" s="53">
        <f t="shared" si="25"/>
        <v>0.28171949999999901</v>
      </c>
    </row>
    <row r="551" spans="1:6">
      <c r="A551" s="59">
        <v>36232</v>
      </c>
      <c r="B551" s="74"/>
      <c r="C551" s="76">
        <f t="shared" si="26"/>
        <v>1283.7966647058813</v>
      </c>
      <c r="D551" s="75" t="s">
        <v>84</v>
      </c>
      <c r="E551" s="53">
        <f t="shared" si="25"/>
        <v>0.28379666470588139</v>
      </c>
    </row>
    <row r="552" spans="1:6">
      <c r="A552" s="59">
        <v>36233</v>
      </c>
      <c r="B552" s="74"/>
      <c r="C552" s="76">
        <f t="shared" si="26"/>
        <v>1285.8738294117636</v>
      </c>
      <c r="D552" s="75" t="s">
        <v>84</v>
      </c>
      <c r="E552" s="53">
        <f t="shared" si="25"/>
        <v>0.28587382941176354</v>
      </c>
    </row>
    <row r="553" spans="1:6">
      <c r="A553" s="59">
        <v>36234</v>
      </c>
      <c r="B553" s="54"/>
      <c r="C553" s="76">
        <f t="shared" si="26"/>
        <v>1287.9509941176459</v>
      </c>
      <c r="D553" s="75"/>
      <c r="E553" s="53">
        <f t="shared" si="25"/>
        <v>0.28795099411764591</v>
      </c>
      <c r="F553" s="62"/>
    </row>
    <row r="554" spans="1:6">
      <c r="A554" s="59">
        <v>36235</v>
      </c>
      <c r="B554" s="74"/>
      <c r="C554" s="76">
        <f t="shared" si="26"/>
        <v>1290.0281588235282</v>
      </c>
      <c r="D554" s="75" t="s">
        <v>84</v>
      </c>
      <c r="E554" s="53">
        <f t="shared" si="25"/>
        <v>0.29002815882352828</v>
      </c>
    </row>
    <row r="555" spans="1:6">
      <c r="A555" s="59">
        <v>36236</v>
      </c>
      <c r="B555" s="74"/>
      <c r="C555" s="76">
        <f t="shared" si="26"/>
        <v>1292.1053235294105</v>
      </c>
      <c r="D555" s="75" t="s">
        <v>84</v>
      </c>
      <c r="E555" s="53">
        <f t="shared" si="25"/>
        <v>0.29210532352941043</v>
      </c>
    </row>
    <row r="556" spans="1:6">
      <c r="A556" s="59">
        <v>36237</v>
      </c>
      <c r="B556" s="74"/>
      <c r="C556" s="76">
        <f t="shared" si="26"/>
        <v>1294.1824882352928</v>
      </c>
      <c r="D556" s="75" t="s">
        <v>84</v>
      </c>
      <c r="E556" s="53">
        <f t="shared" si="25"/>
        <v>0.29418248823529281</v>
      </c>
    </row>
    <row r="557" spans="1:6">
      <c r="A557" s="59">
        <v>36238</v>
      </c>
      <c r="B557" s="74"/>
      <c r="C557" s="76">
        <f t="shared" si="26"/>
        <v>1296.2596529411751</v>
      </c>
      <c r="D557" s="75" t="s">
        <v>84</v>
      </c>
      <c r="E557" s="53">
        <f t="shared" si="25"/>
        <v>0.29625965294117518</v>
      </c>
    </row>
    <row r="558" spans="1:6">
      <c r="A558" s="59">
        <v>36239</v>
      </c>
      <c r="B558" s="74"/>
      <c r="C558" s="76">
        <f t="shared" si="26"/>
        <v>1298.3368176470574</v>
      </c>
      <c r="D558" s="75" t="s">
        <v>84</v>
      </c>
      <c r="E558" s="53">
        <f t="shared" si="25"/>
        <v>0.29833681764705733</v>
      </c>
    </row>
    <row r="559" spans="1:6">
      <c r="A559" s="59">
        <v>36240</v>
      </c>
      <c r="B559" s="74"/>
      <c r="C559" s="76">
        <f t="shared" si="26"/>
        <v>1300.4139823529397</v>
      </c>
      <c r="D559" s="75" t="s">
        <v>84</v>
      </c>
      <c r="E559" s="53">
        <f t="shared" si="25"/>
        <v>0.3004139823529397</v>
      </c>
    </row>
    <row r="560" spans="1:6">
      <c r="A560" s="59">
        <v>36241</v>
      </c>
      <c r="B560" s="74"/>
      <c r="C560" s="76">
        <f t="shared" si="26"/>
        <v>1302.491147058822</v>
      </c>
      <c r="D560" s="75" t="s">
        <v>84</v>
      </c>
      <c r="E560" s="53">
        <f t="shared" si="25"/>
        <v>0.30249114705882207</v>
      </c>
    </row>
    <row r="561" spans="1:6">
      <c r="A561" s="59">
        <v>36242</v>
      </c>
      <c r="B561" s="74"/>
      <c r="C561" s="76">
        <f t="shared" si="26"/>
        <v>1304.5683117647043</v>
      </c>
      <c r="D561" s="75" t="s">
        <v>84</v>
      </c>
      <c r="E561" s="53">
        <f t="shared" si="25"/>
        <v>0.30456831176470422</v>
      </c>
    </row>
    <row r="562" spans="1:6">
      <c r="A562" s="59">
        <v>36243</v>
      </c>
      <c r="B562" s="74"/>
      <c r="C562" s="76">
        <f t="shared" si="26"/>
        <v>1306.6454764705866</v>
      </c>
      <c r="D562" s="75" t="s">
        <v>84</v>
      </c>
      <c r="E562" s="53">
        <f t="shared" si="25"/>
        <v>0.3066454764705866</v>
      </c>
    </row>
    <row r="563" spans="1:6">
      <c r="A563" s="59">
        <v>36244</v>
      </c>
      <c r="B563" s="74"/>
      <c r="C563" s="76">
        <f t="shared" si="26"/>
        <v>1308.7226411764689</v>
      </c>
      <c r="D563" s="75" t="s">
        <v>84</v>
      </c>
      <c r="E563" s="53">
        <f t="shared" si="25"/>
        <v>0.30872264117646897</v>
      </c>
    </row>
    <row r="564" spans="1:6">
      <c r="A564" s="59">
        <v>36245</v>
      </c>
      <c r="B564" s="74"/>
      <c r="C564" s="76">
        <f t="shared" si="26"/>
        <v>1310.7998058823512</v>
      </c>
      <c r="D564" s="75" t="s">
        <v>84</v>
      </c>
      <c r="E564" s="53">
        <f t="shared" si="25"/>
        <v>0.31079980588235112</v>
      </c>
    </row>
    <row r="565" spans="1:6">
      <c r="A565" s="59">
        <v>36246</v>
      </c>
      <c r="B565" s="74"/>
      <c r="C565" s="76">
        <f t="shared" si="26"/>
        <v>1312.8769705882335</v>
      </c>
      <c r="D565" s="75" t="s">
        <v>84</v>
      </c>
      <c r="E565" s="53">
        <f t="shared" si="25"/>
        <v>0.31287697058823349</v>
      </c>
    </row>
    <row r="566" spans="1:6">
      <c r="A566" s="59">
        <v>36247</v>
      </c>
      <c r="B566" s="74"/>
      <c r="C566" s="76">
        <f t="shared" si="26"/>
        <v>1314.9541352941158</v>
      </c>
      <c r="D566" s="75" t="s">
        <v>84</v>
      </c>
      <c r="E566" s="53">
        <f t="shared" si="25"/>
        <v>0.31495413529411587</v>
      </c>
    </row>
    <row r="567" spans="1:6">
      <c r="A567" s="59">
        <v>36248</v>
      </c>
      <c r="B567" s="54">
        <v>453447</v>
      </c>
      <c r="C567" s="53">
        <v>1317.0313000000001</v>
      </c>
      <c r="D567" s="75">
        <v>1</v>
      </c>
      <c r="E567" s="53">
        <f t="shared" si="25"/>
        <v>0.31703130000000002</v>
      </c>
      <c r="F567" s="78">
        <f>(C579-C567)/12</f>
        <v>-1.2815416666666692</v>
      </c>
    </row>
    <row r="568" spans="1:6">
      <c r="A568" s="59">
        <v>36249</v>
      </c>
      <c r="B568" s="74"/>
      <c r="C568" s="76">
        <f>C567+F$567</f>
        <v>1315.7497583333334</v>
      </c>
      <c r="D568" s="75" t="s">
        <v>84</v>
      </c>
      <c r="E568" s="53">
        <f t="shared" si="25"/>
        <v>0.3157497583333333</v>
      </c>
    </row>
    <row r="569" spans="1:6">
      <c r="A569" s="59">
        <v>36250</v>
      </c>
      <c r="B569" s="74"/>
      <c r="C569" s="76">
        <f t="shared" ref="C569:C578" si="27">C568+F$567</f>
        <v>1314.4682166666666</v>
      </c>
      <c r="D569" s="75" t="s">
        <v>84</v>
      </c>
      <c r="E569" s="53">
        <f t="shared" si="25"/>
        <v>0.31446821666666658</v>
      </c>
    </row>
    <row r="570" spans="1:6">
      <c r="A570" s="59">
        <v>36251</v>
      </c>
      <c r="B570" s="74"/>
      <c r="C570" s="76">
        <f t="shared" si="27"/>
        <v>1313.1866749999999</v>
      </c>
      <c r="D570" s="75" t="s">
        <v>84</v>
      </c>
      <c r="E570" s="53">
        <f t="shared" si="25"/>
        <v>0.31318667499999986</v>
      </c>
    </row>
    <row r="571" spans="1:6">
      <c r="A571" s="59">
        <v>36252</v>
      </c>
      <c r="B571" s="74"/>
      <c r="C571" s="76">
        <f t="shared" si="27"/>
        <v>1311.9051333333332</v>
      </c>
      <c r="D571" s="75" t="s">
        <v>84</v>
      </c>
      <c r="E571" s="53">
        <f t="shared" si="25"/>
        <v>0.31190513333333314</v>
      </c>
    </row>
    <row r="572" spans="1:6">
      <c r="A572" s="59">
        <v>36253</v>
      </c>
      <c r="B572" s="74"/>
      <c r="C572" s="76">
        <f t="shared" si="27"/>
        <v>1310.6235916666665</v>
      </c>
      <c r="D572" s="75" t="s">
        <v>84</v>
      </c>
      <c r="E572" s="53">
        <f t="shared" si="25"/>
        <v>0.31062359166666642</v>
      </c>
    </row>
    <row r="573" spans="1:6">
      <c r="A573" s="59">
        <v>36254</v>
      </c>
      <c r="B573" s="74"/>
      <c r="C573" s="76">
        <f t="shared" si="27"/>
        <v>1309.3420499999997</v>
      </c>
      <c r="D573" s="75" t="s">
        <v>84</v>
      </c>
      <c r="E573" s="53">
        <f t="shared" si="25"/>
        <v>0.3093420499999997</v>
      </c>
    </row>
    <row r="574" spans="1:6">
      <c r="A574" s="59">
        <v>36255</v>
      </c>
      <c r="B574" s="74"/>
      <c r="C574" s="76">
        <f t="shared" si="27"/>
        <v>1308.060508333333</v>
      </c>
      <c r="D574" s="75"/>
      <c r="E574" s="53">
        <f t="shared" si="25"/>
        <v>0.30806050833333298</v>
      </c>
    </row>
    <row r="575" spans="1:6">
      <c r="A575" s="59">
        <v>36256</v>
      </c>
      <c r="B575" s="74"/>
      <c r="C575" s="76">
        <f t="shared" si="27"/>
        <v>1306.7789666666663</v>
      </c>
      <c r="D575" s="75" t="s">
        <v>84</v>
      </c>
      <c r="E575" s="53">
        <f t="shared" si="25"/>
        <v>0.30677896666666626</v>
      </c>
    </row>
    <row r="576" spans="1:6">
      <c r="A576" s="59">
        <v>36257</v>
      </c>
      <c r="B576" s="74"/>
      <c r="C576" s="76">
        <f t="shared" si="27"/>
        <v>1305.4974249999996</v>
      </c>
      <c r="D576" s="75" t="s">
        <v>84</v>
      </c>
      <c r="E576" s="53">
        <f t="shared" si="25"/>
        <v>0.30549742499999955</v>
      </c>
    </row>
    <row r="577" spans="1:6">
      <c r="A577" s="59">
        <v>36258</v>
      </c>
      <c r="B577" s="74"/>
      <c r="C577" s="76">
        <f t="shared" si="27"/>
        <v>1304.2158833333328</v>
      </c>
      <c r="D577" s="75" t="s">
        <v>84</v>
      </c>
      <c r="E577" s="53">
        <f t="shared" si="25"/>
        <v>0.30421588333333283</v>
      </c>
    </row>
    <row r="578" spans="1:6">
      <c r="A578" s="59">
        <v>36259</v>
      </c>
      <c r="B578" s="74"/>
      <c r="C578" s="76">
        <f t="shared" si="27"/>
        <v>1302.9343416666661</v>
      </c>
      <c r="D578" s="75" t="s">
        <v>84</v>
      </c>
      <c r="E578" s="53">
        <f t="shared" si="25"/>
        <v>0.30293434166666611</v>
      </c>
    </row>
    <row r="579" spans="1:6">
      <c r="A579" s="59">
        <v>36260</v>
      </c>
      <c r="B579" s="54">
        <v>453554</v>
      </c>
      <c r="C579" s="53">
        <v>1301.6528000000001</v>
      </c>
      <c r="D579" s="75">
        <v>1</v>
      </c>
      <c r="E579" s="53">
        <f t="shared" si="25"/>
        <v>0.30165280000000005</v>
      </c>
      <c r="F579" s="78">
        <f>(C623-C579)/44</f>
        <v>-1.3816136363636402</v>
      </c>
    </row>
    <row r="580" spans="1:6">
      <c r="A580" s="59">
        <v>36261</v>
      </c>
      <c r="B580" s="74"/>
      <c r="C580" s="76">
        <f>C579+F$579</f>
        <v>1300.2711863636364</v>
      </c>
      <c r="D580" s="75" t="s">
        <v>84</v>
      </c>
      <c r="E580" s="53">
        <f t="shared" si="25"/>
        <v>0.30027118636363648</v>
      </c>
    </row>
    <row r="581" spans="1:6">
      <c r="A581" s="59">
        <v>36262</v>
      </c>
      <c r="B581" s="74"/>
      <c r="C581" s="76">
        <f t="shared" ref="C581:C622" si="28">C580+F$579</f>
        <v>1298.8895727272727</v>
      </c>
      <c r="D581" s="75" t="s">
        <v>84</v>
      </c>
      <c r="E581" s="53">
        <f t="shared" si="25"/>
        <v>0.29888957272727268</v>
      </c>
    </row>
    <row r="582" spans="1:6">
      <c r="A582" s="59">
        <v>36263</v>
      </c>
      <c r="B582" s="74"/>
      <c r="C582" s="76">
        <f t="shared" si="28"/>
        <v>1297.507959090909</v>
      </c>
      <c r="D582" s="75" t="s">
        <v>84</v>
      </c>
      <c r="E582" s="53">
        <f t="shared" si="25"/>
        <v>0.2975079590909091</v>
      </c>
    </row>
    <row r="583" spans="1:6">
      <c r="A583" s="59">
        <v>36264</v>
      </c>
      <c r="B583" s="74"/>
      <c r="C583" s="76">
        <f t="shared" si="28"/>
        <v>1296.1263454545453</v>
      </c>
      <c r="D583" s="75" t="s">
        <v>84</v>
      </c>
      <c r="E583" s="53">
        <f t="shared" ref="E583:E646" si="29">(C583/1000)-1</f>
        <v>0.2961263454545453</v>
      </c>
    </row>
    <row r="584" spans="1:6">
      <c r="A584" s="59">
        <v>36265</v>
      </c>
      <c r="B584" s="54"/>
      <c r="C584" s="76">
        <f t="shared" si="28"/>
        <v>1294.7447318181817</v>
      </c>
      <c r="D584" s="75"/>
      <c r="E584" s="53">
        <f t="shared" si="29"/>
        <v>0.29474473181818173</v>
      </c>
      <c r="F584" s="62"/>
    </row>
    <row r="585" spans="1:6">
      <c r="A585" s="59">
        <v>36266</v>
      </c>
      <c r="B585" s="74"/>
      <c r="C585" s="76">
        <f t="shared" si="28"/>
        <v>1293.363118181818</v>
      </c>
      <c r="D585" s="75" t="s">
        <v>84</v>
      </c>
      <c r="E585" s="53">
        <f t="shared" si="29"/>
        <v>0.29336311818181793</v>
      </c>
    </row>
    <row r="586" spans="1:6">
      <c r="A586" s="59">
        <v>36267</v>
      </c>
      <c r="B586" s="74"/>
      <c r="C586" s="76">
        <f t="shared" si="28"/>
        <v>1291.9815045454543</v>
      </c>
      <c r="D586" s="75" t="s">
        <v>84</v>
      </c>
      <c r="E586" s="53">
        <f t="shared" si="29"/>
        <v>0.29198150454545435</v>
      </c>
    </row>
    <row r="587" spans="1:6">
      <c r="A587" s="59">
        <v>36268</v>
      </c>
      <c r="B587" s="74"/>
      <c r="C587" s="76">
        <f t="shared" si="28"/>
        <v>1290.5998909090906</v>
      </c>
      <c r="D587" s="75" t="s">
        <v>84</v>
      </c>
      <c r="E587" s="53">
        <f t="shared" si="29"/>
        <v>0.29059989090909055</v>
      </c>
    </row>
    <row r="588" spans="1:6">
      <c r="A588" s="59">
        <v>36269</v>
      </c>
      <c r="B588" s="74"/>
      <c r="C588" s="76">
        <f t="shared" si="28"/>
        <v>1289.2182772727269</v>
      </c>
      <c r="D588" s="75" t="s">
        <v>84</v>
      </c>
      <c r="E588" s="53">
        <f t="shared" si="29"/>
        <v>0.28921827727272698</v>
      </c>
    </row>
    <row r="589" spans="1:6">
      <c r="A589" s="59">
        <v>36270</v>
      </c>
      <c r="B589" s="74"/>
      <c r="C589" s="76">
        <f t="shared" si="28"/>
        <v>1287.8366636363633</v>
      </c>
      <c r="D589" s="75" t="s">
        <v>84</v>
      </c>
      <c r="E589" s="53">
        <f t="shared" si="29"/>
        <v>0.28783666363636318</v>
      </c>
    </row>
    <row r="590" spans="1:6">
      <c r="A590" s="59">
        <v>36271</v>
      </c>
      <c r="B590" s="74"/>
      <c r="C590" s="76">
        <f t="shared" si="28"/>
        <v>1286.4550499999996</v>
      </c>
      <c r="D590" s="75" t="s">
        <v>84</v>
      </c>
      <c r="E590" s="53">
        <f t="shared" si="29"/>
        <v>0.2864550499999996</v>
      </c>
    </row>
    <row r="591" spans="1:6">
      <c r="A591" s="59">
        <v>36272</v>
      </c>
      <c r="B591" s="74"/>
      <c r="C591" s="76">
        <f t="shared" si="28"/>
        <v>1285.0734363636359</v>
      </c>
      <c r="D591" s="75" t="s">
        <v>84</v>
      </c>
      <c r="E591" s="53">
        <f t="shared" si="29"/>
        <v>0.2850734363636358</v>
      </c>
    </row>
    <row r="592" spans="1:6">
      <c r="A592" s="59">
        <v>36273</v>
      </c>
      <c r="B592" s="74"/>
      <c r="C592" s="76">
        <f t="shared" si="28"/>
        <v>1283.6918227272722</v>
      </c>
      <c r="D592" s="75" t="s">
        <v>84</v>
      </c>
      <c r="E592" s="53">
        <f t="shared" si="29"/>
        <v>0.28369182272727222</v>
      </c>
    </row>
    <row r="593" spans="1:5">
      <c r="A593" s="59">
        <v>36274</v>
      </c>
      <c r="B593" s="74"/>
      <c r="C593" s="76">
        <f t="shared" si="28"/>
        <v>1282.3102090909085</v>
      </c>
      <c r="D593" s="75" t="s">
        <v>84</v>
      </c>
      <c r="E593" s="53">
        <f t="shared" si="29"/>
        <v>0.28231020909090843</v>
      </c>
    </row>
    <row r="594" spans="1:5">
      <c r="A594" s="59">
        <v>36275</v>
      </c>
      <c r="B594" s="74"/>
      <c r="C594" s="76">
        <f t="shared" si="28"/>
        <v>1280.9285954545448</v>
      </c>
      <c r="D594" s="75" t="s">
        <v>84</v>
      </c>
      <c r="E594" s="53">
        <f t="shared" si="29"/>
        <v>0.28092859545454485</v>
      </c>
    </row>
    <row r="595" spans="1:5">
      <c r="A595" s="59">
        <v>36276</v>
      </c>
      <c r="B595" s="74"/>
      <c r="C595" s="76">
        <f t="shared" si="28"/>
        <v>1279.5469818181812</v>
      </c>
      <c r="D595" s="75" t="s">
        <v>84</v>
      </c>
      <c r="E595" s="53">
        <f t="shared" si="29"/>
        <v>0.27954698181818127</v>
      </c>
    </row>
    <row r="596" spans="1:5">
      <c r="A596" s="59">
        <v>36277</v>
      </c>
      <c r="B596" s="74"/>
      <c r="C596" s="76">
        <f t="shared" si="28"/>
        <v>1278.1653681818175</v>
      </c>
      <c r="D596" s="75" t="s">
        <v>84</v>
      </c>
      <c r="E596" s="53">
        <f t="shared" si="29"/>
        <v>0.27816536818181747</v>
      </c>
    </row>
    <row r="597" spans="1:5">
      <c r="A597" s="59">
        <v>36278</v>
      </c>
      <c r="B597" s="74"/>
      <c r="C597" s="76">
        <f t="shared" si="28"/>
        <v>1276.7837545454538</v>
      </c>
      <c r="D597" s="75" t="s">
        <v>84</v>
      </c>
      <c r="E597" s="53">
        <f t="shared" si="29"/>
        <v>0.2767837545454539</v>
      </c>
    </row>
    <row r="598" spans="1:5">
      <c r="A598" s="59">
        <v>36279</v>
      </c>
      <c r="B598" s="74"/>
      <c r="C598" s="76">
        <f t="shared" si="28"/>
        <v>1275.4021409090901</v>
      </c>
      <c r="D598" s="75" t="s">
        <v>84</v>
      </c>
      <c r="E598" s="53">
        <f t="shared" si="29"/>
        <v>0.2754021409090901</v>
      </c>
    </row>
    <row r="599" spans="1:5">
      <c r="A599" s="59">
        <v>36280</v>
      </c>
      <c r="B599" s="74"/>
      <c r="C599" s="76">
        <f t="shared" si="28"/>
        <v>1274.0205272727264</v>
      </c>
      <c r="D599" s="75" t="s">
        <v>84</v>
      </c>
      <c r="E599" s="53">
        <f t="shared" si="29"/>
        <v>0.27402052727272652</v>
      </c>
    </row>
    <row r="600" spans="1:5">
      <c r="A600" s="59">
        <v>36281</v>
      </c>
      <c r="B600" s="74"/>
      <c r="C600" s="76">
        <f t="shared" si="28"/>
        <v>1272.6389136363628</v>
      </c>
      <c r="D600" s="75" t="s">
        <v>84</v>
      </c>
      <c r="E600" s="53">
        <f t="shared" si="29"/>
        <v>0.27263891363636272</v>
      </c>
    </row>
    <row r="601" spans="1:5">
      <c r="A601" s="59">
        <v>36282</v>
      </c>
      <c r="B601" s="74"/>
      <c r="C601" s="76">
        <f t="shared" si="28"/>
        <v>1271.2572999999991</v>
      </c>
      <c r="D601" s="75" t="s">
        <v>84</v>
      </c>
      <c r="E601" s="53">
        <f t="shared" si="29"/>
        <v>0.27125729999999915</v>
      </c>
    </row>
    <row r="602" spans="1:5">
      <c r="A602" s="59">
        <v>36283</v>
      </c>
      <c r="B602" s="74"/>
      <c r="C602" s="76">
        <f t="shared" si="28"/>
        <v>1269.8756863636354</v>
      </c>
      <c r="D602" s="75" t="s">
        <v>84</v>
      </c>
      <c r="E602" s="53">
        <f t="shared" si="29"/>
        <v>0.26987568636363535</v>
      </c>
    </row>
    <row r="603" spans="1:5">
      <c r="A603" s="59">
        <v>36284</v>
      </c>
      <c r="B603" s="74"/>
      <c r="C603" s="76">
        <f t="shared" si="28"/>
        <v>1268.4940727272717</v>
      </c>
      <c r="D603" s="75" t="s">
        <v>84</v>
      </c>
      <c r="E603" s="53">
        <f t="shared" si="29"/>
        <v>0.26849407272727177</v>
      </c>
    </row>
    <row r="604" spans="1:5">
      <c r="A604" s="59">
        <v>36285</v>
      </c>
      <c r="B604" s="74"/>
      <c r="C604" s="76">
        <f t="shared" si="28"/>
        <v>1267.112459090908</v>
      </c>
      <c r="D604" s="75" t="s">
        <v>84</v>
      </c>
      <c r="E604" s="53">
        <f t="shared" si="29"/>
        <v>0.26711245909090797</v>
      </c>
    </row>
    <row r="605" spans="1:5">
      <c r="A605" s="59">
        <v>36286</v>
      </c>
      <c r="B605" s="74"/>
      <c r="C605" s="76">
        <f t="shared" si="28"/>
        <v>1265.7308454545444</v>
      </c>
      <c r="D605" s="75" t="s">
        <v>84</v>
      </c>
      <c r="E605" s="53">
        <f t="shared" si="29"/>
        <v>0.2657308454545444</v>
      </c>
    </row>
    <row r="606" spans="1:5">
      <c r="A606" s="59">
        <v>36287</v>
      </c>
      <c r="B606" s="74"/>
      <c r="C606" s="76">
        <f t="shared" si="28"/>
        <v>1264.3492318181807</v>
      </c>
      <c r="D606" s="75" t="s">
        <v>84</v>
      </c>
      <c r="E606" s="53">
        <f t="shared" si="29"/>
        <v>0.2643492318181806</v>
      </c>
    </row>
    <row r="607" spans="1:5">
      <c r="A607" s="59">
        <v>36288</v>
      </c>
      <c r="B607" s="74"/>
      <c r="C607" s="76">
        <f t="shared" si="28"/>
        <v>1262.967618181817</v>
      </c>
      <c r="D607" s="75" t="s">
        <v>84</v>
      </c>
      <c r="E607" s="53">
        <f t="shared" si="29"/>
        <v>0.26296761818181702</v>
      </c>
    </row>
    <row r="608" spans="1:5">
      <c r="A608" s="59">
        <v>36289</v>
      </c>
      <c r="B608" s="74"/>
      <c r="C608" s="76">
        <f t="shared" si="28"/>
        <v>1261.5860045454533</v>
      </c>
      <c r="D608" s="75" t="s">
        <v>84</v>
      </c>
      <c r="E608" s="53">
        <f t="shared" si="29"/>
        <v>0.26158600454545322</v>
      </c>
    </row>
    <row r="609" spans="1:6">
      <c r="A609" s="59">
        <v>36290</v>
      </c>
      <c r="B609" s="74"/>
      <c r="C609" s="76">
        <f t="shared" si="28"/>
        <v>1260.2043909090896</v>
      </c>
      <c r="D609" s="75" t="s">
        <v>84</v>
      </c>
      <c r="E609" s="53">
        <f t="shared" si="29"/>
        <v>0.26020439090908964</v>
      </c>
    </row>
    <row r="610" spans="1:6">
      <c r="A610" s="59">
        <v>36291</v>
      </c>
      <c r="B610" s="74"/>
      <c r="C610" s="76">
        <f t="shared" si="28"/>
        <v>1258.8227772727259</v>
      </c>
      <c r="D610" s="75" t="s">
        <v>84</v>
      </c>
      <c r="E610" s="53">
        <f t="shared" si="29"/>
        <v>0.25882277727272585</v>
      </c>
    </row>
    <row r="611" spans="1:6">
      <c r="A611" s="59">
        <v>36292</v>
      </c>
      <c r="B611" s="74"/>
      <c r="C611" s="76">
        <f t="shared" si="28"/>
        <v>1257.4411636363623</v>
      </c>
      <c r="D611" s="75" t="s">
        <v>84</v>
      </c>
      <c r="E611" s="53">
        <f t="shared" si="29"/>
        <v>0.25744116363636227</v>
      </c>
    </row>
    <row r="612" spans="1:6">
      <c r="A612" s="59">
        <v>36293</v>
      </c>
      <c r="B612" s="74"/>
      <c r="C612" s="76">
        <f t="shared" si="28"/>
        <v>1256.0595499999986</v>
      </c>
      <c r="D612" s="75" t="s">
        <v>84</v>
      </c>
      <c r="E612" s="53">
        <f t="shared" si="29"/>
        <v>0.25605954999999847</v>
      </c>
    </row>
    <row r="613" spans="1:6">
      <c r="A613" s="59">
        <v>36294</v>
      </c>
      <c r="B613" s="74"/>
      <c r="C613" s="76">
        <f t="shared" si="28"/>
        <v>1254.6779363636349</v>
      </c>
      <c r="D613" s="75" t="s">
        <v>84</v>
      </c>
      <c r="E613" s="53">
        <f t="shared" si="29"/>
        <v>0.25467793636363489</v>
      </c>
    </row>
    <row r="614" spans="1:6">
      <c r="A614" s="59">
        <v>36295</v>
      </c>
      <c r="B614" s="54"/>
      <c r="C614" s="76">
        <f t="shared" si="28"/>
        <v>1253.2963227272712</v>
      </c>
      <c r="D614" s="75"/>
      <c r="E614" s="53">
        <f t="shared" si="29"/>
        <v>0.25329632272727132</v>
      </c>
      <c r="F614" s="62"/>
    </row>
    <row r="615" spans="1:6">
      <c r="A615" s="59">
        <v>36296</v>
      </c>
      <c r="B615" s="74"/>
      <c r="C615" s="76">
        <f t="shared" si="28"/>
        <v>1251.9147090909075</v>
      </c>
      <c r="D615" s="75" t="s">
        <v>84</v>
      </c>
      <c r="E615" s="53">
        <f t="shared" si="29"/>
        <v>0.25191470909090752</v>
      </c>
    </row>
    <row r="616" spans="1:6">
      <c r="A616" s="59">
        <v>36297</v>
      </c>
      <c r="B616" s="74"/>
      <c r="C616" s="76">
        <f t="shared" si="28"/>
        <v>1250.5330954545439</v>
      </c>
      <c r="D616" s="75" t="s">
        <v>84</v>
      </c>
      <c r="E616" s="53">
        <f t="shared" si="29"/>
        <v>0.25053309545454394</v>
      </c>
    </row>
    <row r="617" spans="1:6">
      <c r="A617" s="59">
        <v>36298</v>
      </c>
      <c r="B617" s="74"/>
      <c r="C617" s="76">
        <f t="shared" si="28"/>
        <v>1249.1514818181802</v>
      </c>
      <c r="D617" s="75" t="s">
        <v>84</v>
      </c>
      <c r="E617" s="53">
        <f t="shared" si="29"/>
        <v>0.24915148181818014</v>
      </c>
    </row>
    <row r="618" spans="1:6">
      <c r="A618" s="59">
        <v>36299</v>
      </c>
      <c r="B618" s="74"/>
      <c r="C618" s="76">
        <f t="shared" si="28"/>
        <v>1247.7698681818165</v>
      </c>
      <c r="D618" s="75" t="s">
        <v>84</v>
      </c>
      <c r="E618" s="53">
        <f t="shared" si="29"/>
        <v>0.24776986818181657</v>
      </c>
    </row>
    <row r="619" spans="1:6">
      <c r="A619" s="59">
        <v>36300</v>
      </c>
      <c r="B619" s="74"/>
      <c r="C619" s="76">
        <f t="shared" si="28"/>
        <v>1246.3882545454528</v>
      </c>
      <c r="D619" s="75" t="s">
        <v>84</v>
      </c>
      <c r="E619" s="53">
        <f t="shared" si="29"/>
        <v>0.24638825454545277</v>
      </c>
    </row>
    <row r="620" spans="1:6">
      <c r="A620" s="59">
        <v>36301</v>
      </c>
      <c r="B620" s="74"/>
      <c r="C620" s="76">
        <f t="shared" si="28"/>
        <v>1245.0066409090891</v>
      </c>
      <c r="D620" s="75" t="s">
        <v>84</v>
      </c>
      <c r="E620" s="53">
        <f t="shared" si="29"/>
        <v>0.24500664090908919</v>
      </c>
    </row>
    <row r="621" spans="1:6">
      <c r="A621" s="59">
        <v>36302</v>
      </c>
      <c r="B621" s="74"/>
      <c r="C621" s="76">
        <f t="shared" si="28"/>
        <v>1243.6250272727254</v>
      </c>
      <c r="D621" s="75" t="s">
        <v>84</v>
      </c>
      <c r="E621" s="53">
        <f t="shared" si="29"/>
        <v>0.24362502727272539</v>
      </c>
    </row>
    <row r="622" spans="1:6">
      <c r="A622" s="59">
        <v>36303</v>
      </c>
      <c r="B622" s="74"/>
      <c r="C622" s="76">
        <f t="shared" si="28"/>
        <v>1242.2434136363618</v>
      </c>
      <c r="D622" s="75" t="s">
        <v>84</v>
      </c>
      <c r="E622" s="53">
        <f t="shared" si="29"/>
        <v>0.24224341363636182</v>
      </c>
    </row>
    <row r="623" spans="1:6">
      <c r="A623" s="59">
        <v>36304</v>
      </c>
      <c r="B623" s="54">
        <v>455164</v>
      </c>
      <c r="C623" s="53">
        <v>1240.8617999999999</v>
      </c>
      <c r="D623" s="75">
        <v>1</v>
      </c>
      <c r="E623" s="53">
        <f t="shared" si="29"/>
        <v>0.24086179999999979</v>
      </c>
      <c r="F623" s="78">
        <f>(C649-C623)/26</f>
        <v>-2.8564153846153797</v>
      </c>
    </row>
    <row r="624" spans="1:6">
      <c r="A624" s="59">
        <v>36305</v>
      </c>
      <c r="B624" s="74"/>
      <c r="C624" s="76">
        <f>C623+F$623</f>
        <v>1238.0053846153846</v>
      </c>
      <c r="D624" s="75"/>
      <c r="E624" s="53">
        <f t="shared" si="29"/>
        <v>0.23800538461538467</v>
      </c>
    </row>
    <row r="625" spans="1:5">
      <c r="A625" s="59">
        <v>36306</v>
      </c>
      <c r="B625" s="74"/>
      <c r="C625" s="76">
        <f t="shared" ref="C625:C648" si="30">C624+F$623</f>
        <v>1235.1489692307694</v>
      </c>
      <c r="D625" s="75" t="s">
        <v>84</v>
      </c>
      <c r="E625" s="53">
        <f t="shared" si="29"/>
        <v>0.23514896923076933</v>
      </c>
    </row>
    <row r="626" spans="1:5">
      <c r="A626" s="59">
        <v>36307</v>
      </c>
      <c r="B626" s="74"/>
      <c r="C626" s="76">
        <f t="shared" si="30"/>
        <v>1232.2925538461541</v>
      </c>
      <c r="D626" s="75" t="s">
        <v>84</v>
      </c>
      <c r="E626" s="53">
        <f t="shared" si="29"/>
        <v>0.23229255384615399</v>
      </c>
    </row>
    <row r="627" spans="1:5">
      <c r="A627" s="59">
        <v>36308</v>
      </c>
      <c r="B627" s="74"/>
      <c r="C627" s="76">
        <f t="shared" si="30"/>
        <v>1229.4361384615388</v>
      </c>
      <c r="D627" s="75" t="s">
        <v>84</v>
      </c>
      <c r="E627" s="53">
        <f t="shared" si="29"/>
        <v>0.22943613846153887</v>
      </c>
    </row>
    <row r="628" spans="1:5">
      <c r="A628" s="59">
        <v>36309</v>
      </c>
      <c r="B628" s="74"/>
      <c r="C628" s="76">
        <f t="shared" si="30"/>
        <v>1226.5797230769235</v>
      </c>
      <c r="D628" s="75" t="s">
        <v>84</v>
      </c>
      <c r="E628" s="53">
        <f t="shared" si="29"/>
        <v>0.22657972307692353</v>
      </c>
    </row>
    <row r="629" spans="1:5">
      <c r="A629" s="59">
        <v>36310</v>
      </c>
      <c r="B629" s="74"/>
      <c r="C629" s="76">
        <f t="shared" si="30"/>
        <v>1223.7233076923083</v>
      </c>
      <c r="D629" s="75" t="s">
        <v>84</v>
      </c>
      <c r="E629" s="53">
        <f t="shared" si="29"/>
        <v>0.22372330769230819</v>
      </c>
    </row>
    <row r="630" spans="1:5">
      <c r="A630" s="59">
        <v>36311</v>
      </c>
      <c r="B630" s="74"/>
      <c r="C630" s="76">
        <f t="shared" si="30"/>
        <v>1220.866892307693</v>
      </c>
      <c r="D630" s="75" t="s">
        <v>84</v>
      </c>
      <c r="E630" s="53">
        <f t="shared" si="29"/>
        <v>0.22086689230769307</v>
      </c>
    </row>
    <row r="631" spans="1:5">
      <c r="A631" s="59">
        <v>36312</v>
      </c>
      <c r="B631" s="74"/>
      <c r="C631" s="76">
        <f t="shared" si="30"/>
        <v>1218.0104769230777</v>
      </c>
      <c r="D631" s="75" t="s">
        <v>84</v>
      </c>
      <c r="E631" s="53">
        <f t="shared" si="29"/>
        <v>0.21801047692307773</v>
      </c>
    </row>
    <row r="632" spans="1:5">
      <c r="A632" s="59">
        <v>36313</v>
      </c>
      <c r="B632" s="74"/>
      <c r="C632" s="76">
        <f t="shared" si="30"/>
        <v>1215.1540615384624</v>
      </c>
      <c r="D632" s="75" t="s">
        <v>84</v>
      </c>
      <c r="E632" s="53">
        <f t="shared" si="29"/>
        <v>0.21515406153846239</v>
      </c>
    </row>
    <row r="633" spans="1:5">
      <c r="A633" s="59">
        <v>36314</v>
      </c>
      <c r="B633" s="74"/>
      <c r="C633" s="76">
        <f t="shared" si="30"/>
        <v>1212.2976461538472</v>
      </c>
      <c r="D633" s="75" t="s">
        <v>84</v>
      </c>
      <c r="E633" s="53">
        <f t="shared" si="29"/>
        <v>0.21229764615384705</v>
      </c>
    </row>
    <row r="634" spans="1:5">
      <c r="A634" s="59">
        <v>36315</v>
      </c>
      <c r="B634" s="74"/>
      <c r="C634" s="76">
        <f t="shared" si="30"/>
        <v>1209.4412307692319</v>
      </c>
      <c r="D634" s="75" t="s">
        <v>84</v>
      </c>
      <c r="E634" s="53">
        <f t="shared" si="29"/>
        <v>0.20944123076923193</v>
      </c>
    </row>
    <row r="635" spans="1:5">
      <c r="A635" s="59">
        <v>36316</v>
      </c>
      <c r="B635" s="74"/>
      <c r="C635" s="76">
        <f t="shared" si="30"/>
        <v>1206.5848153846166</v>
      </c>
      <c r="D635" s="75"/>
      <c r="E635" s="53">
        <f t="shared" si="29"/>
        <v>0.20658481538461659</v>
      </c>
    </row>
    <row r="636" spans="1:5">
      <c r="A636" s="59">
        <v>36317</v>
      </c>
      <c r="B636" s="74"/>
      <c r="C636" s="76">
        <f t="shared" si="30"/>
        <v>1203.7284000000013</v>
      </c>
      <c r="D636" s="75" t="s">
        <v>84</v>
      </c>
      <c r="E636" s="53">
        <f t="shared" si="29"/>
        <v>0.20372840000000125</v>
      </c>
    </row>
    <row r="637" spans="1:5">
      <c r="A637" s="59">
        <v>36318</v>
      </c>
      <c r="B637" s="74"/>
      <c r="C637" s="76">
        <f t="shared" si="30"/>
        <v>1200.8719846153861</v>
      </c>
      <c r="D637" s="75" t="s">
        <v>84</v>
      </c>
      <c r="E637" s="53">
        <f t="shared" si="29"/>
        <v>0.20087198461538613</v>
      </c>
    </row>
    <row r="638" spans="1:5">
      <c r="A638" s="59">
        <v>36319</v>
      </c>
      <c r="B638" s="74"/>
      <c r="C638" s="76">
        <f t="shared" si="30"/>
        <v>1198.0155692307708</v>
      </c>
      <c r="D638" s="75" t="s">
        <v>84</v>
      </c>
      <c r="E638" s="53">
        <f t="shared" si="29"/>
        <v>0.19801556923077079</v>
      </c>
    </row>
    <row r="639" spans="1:5">
      <c r="A639" s="59">
        <v>36320</v>
      </c>
      <c r="B639" s="74"/>
      <c r="C639" s="76">
        <f t="shared" si="30"/>
        <v>1195.1591538461555</v>
      </c>
      <c r="D639" s="75" t="s">
        <v>84</v>
      </c>
      <c r="E639" s="53">
        <f t="shared" si="29"/>
        <v>0.19515915384615545</v>
      </c>
    </row>
    <row r="640" spans="1:5">
      <c r="A640" s="59">
        <v>36321</v>
      </c>
      <c r="B640" s="74"/>
      <c r="C640" s="76">
        <f t="shared" si="30"/>
        <v>1192.3027384615402</v>
      </c>
      <c r="D640" s="75" t="s">
        <v>84</v>
      </c>
      <c r="E640" s="53">
        <f t="shared" si="29"/>
        <v>0.19230273846154033</v>
      </c>
    </row>
    <row r="641" spans="1:6">
      <c r="A641" s="59">
        <v>36322</v>
      </c>
      <c r="B641" s="74"/>
      <c r="C641" s="76">
        <f>C640+F$623</f>
        <v>1189.446323076925</v>
      </c>
      <c r="D641" s="75" t="s">
        <v>84</v>
      </c>
      <c r="E641" s="53">
        <f t="shared" si="29"/>
        <v>0.18944632307692499</v>
      </c>
    </row>
    <row r="642" spans="1:6">
      <c r="A642" s="59">
        <v>36323</v>
      </c>
      <c r="B642" s="74"/>
      <c r="C642" s="76">
        <f t="shared" si="30"/>
        <v>1186.5899076923097</v>
      </c>
      <c r="D642" s="75" t="s">
        <v>84</v>
      </c>
      <c r="E642" s="53">
        <f t="shared" si="29"/>
        <v>0.18658990769230965</v>
      </c>
    </row>
    <row r="643" spans="1:6">
      <c r="A643" s="59">
        <v>36324</v>
      </c>
      <c r="B643" s="74"/>
      <c r="C643" s="76">
        <f t="shared" si="30"/>
        <v>1183.7334923076944</v>
      </c>
      <c r="D643" s="75" t="s">
        <v>84</v>
      </c>
      <c r="E643" s="53">
        <f t="shared" si="29"/>
        <v>0.18373349230769431</v>
      </c>
    </row>
    <row r="644" spans="1:6">
      <c r="A644" s="59">
        <v>36325</v>
      </c>
      <c r="B644" s="74"/>
      <c r="C644" s="76">
        <f t="shared" si="30"/>
        <v>1180.8770769230791</v>
      </c>
      <c r="D644" s="75" t="s">
        <v>84</v>
      </c>
      <c r="E644" s="53">
        <f t="shared" si="29"/>
        <v>0.18087707692307919</v>
      </c>
    </row>
    <row r="645" spans="1:6">
      <c r="A645" s="59">
        <v>36326</v>
      </c>
      <c r="B645" s="54"/>
      <c r="C645" s="76">
        <f t="shared" si="30"/>
        <v>1178.0206615384639</v>
      </c>
      <c r="D645" s="75"/>
      <c r="E645" s="53">
        <f t="shared" si="29"/>
        <v>0.17802066153846385</v>
      </c>
      <c r="F645" s="62"/>
    </row>
    <row r="646" spans="1:6">
      <c r="A646" s="59">
        <v>36327</v>
      </c>
      <c r="B646" s="74"/>
      <c r="C646" s="76">
        <f t="shared" si="30"/>
        <v>1175.1642461538486</v>
      </c>
      <c r="D646" s="75" t="s">
        <v>84</v>
      </c>
      <c r="E646" s="53">
        <f t="shared" si="29"/>
        <v>0.17516424615384851</v>
      </c>
    </row>
    <row r="647" spans="1:6">
      <c r="A647" s="59">
        <v>36328</v>
      </c>
      <c r="B647" s="74"/>
      <c r="C647" s="76">
        <f t="shared" si="30"/>
        <v>1172.3078307692333</v>
      </c>
      <c r="D647" s="75" t="s">
        <v>84</v>
      </c>
      <c r="E647" s="53">
        <f t="shared" ref="E647:E710" si="31">(C647/1000)-1</f>
        <v>0.17230783076923339</v>
      </c>
    </row>
    <row r="648" spans="1:6">
      <c r="A648" s="59">
        <v>36329</v>
      </c>
      <c r="B648" s="74"/>
      <c r="C648" s="76">
        <f t="shared" si="30"/>
        <v>1169.451415384618</v>
      </c>
      <c r="D648" s="75" t="s">
        <v>84</v>
      </c>
      <c r="E648" s="53">
        <f t="shared" si="31"/>
        <v>0.16945141538461805</v>
      </c>
    </row>
    <row r="649" spans="1:6">
      <c r="A649" s="59">
        <v>36330</v>
      </c>
      <c r="B649" s="54">
        <v>450590</v>
      </c>
      <c r="C649" s="53">
        <v>1166.595</v>
      </c>
      <c r="D649" s="75">
        <v>1</v>
      </c>
      <c r="E649" s="53">
        <f t="shared" si="31"/>
        <v>0.16659500000000005</v>
      </c>
      <c r="F649" s="78">
        <f>(C676-C649)/27</f>
        <v>0.35631851851851731</v>
      </c>
    </row>
    <row r="650" spans="1:6">
      <c r="A650" s="59">
        <v>36331</v>
      </c>
      <c r="B650" s="74"/>
      <c r="C650" s="76">
        <f>C649+F$649</f>
        <v>1166.9513185185185</v>
      </c>
      <c r="D650" s="75" t="s">
        <v>84</v>
      </c>
      <c r="E650" s="53">
        <f t="shared" si="31"/>
        <v>0.16695131851851852</v>
      </c>
    </row>
    <row r="651" spans="1:6">
      <c r="A651" s="59">
        <v>36332</v>
      </c>
      <c r="B651" s="74"/>
      <c r="C651" s="76">
        <f t="shared" ref="C651:C675" si="32">C650+F$649</f>
        <v>1167.307637037037</v>
      </c>
      <c r="D651" s="75" t="s">
        <v>84</v>
      </c>
      <c r="E651" s="53">
        <f t="shared" si="31"/>
        <v>0.16730763703703699</v>
      </c>
    </row>
    <row r="652" spans="1:6">
      <c r="A652" s="59">
        <v>36333</v>
      </c>
      <c r="B652" s="74"/>
      <c r="C652" s="76">
        <f t="shared" si="32"/>
        <v>1167.6639555555555</v>
      </c>
      <c r="D652" s="75" t="s">
        <v>84</v>
      </c>
      <c r="E652" s="53">
        <f t="shared" si="31"/>
        <v>0.16766395555555547</v>
      </c>
    </row>
    <row r="653" spans="1:6">
      <c r="A653" s="59">
        <v>36334</v>
      </c>
      <c r="B653" s="74"/>
      <c r="C653" s="76">
        <f t="shared" si="32"/>
        <v>1168.020274074074</v>
      </c>
      <c r="D653" s="75" t="s">
        <v>84</v>
      </c>
      <c r="E653" s="53">
        <f t="shared" si="31"/>
        <v>0.16802027407407394</v>
      </c>
    </row>
    <row r="654" spans="1:6">
      <c r="A654" s="59">
        <v>36335</v>
      </c>
      <c r="B654" s="74"/>
      <c r="C654" s="76">
        <f t="shared" si="32"/>
        <v>1168.3765925925925</v>
      </c>
      <c r="D654" s="75" t="s">
        <v>84</v>
      </c>
      <c r="E654" s="53">
        <f t="shared" si="31"/>
        <v>0.16837659259259241</v>
      </c>
    </row>
    <row r="655" spans="1:6">
      <c r="A655" s="59">
        <v>36336</v>
      </c>
      <c r="B655" s="74"/>
      <c r="C655" s="76">
        <f t="shared" si="32"/>
        <v>1168.732911111111</v>
      </c>
      <c r="D655" s="75"/>
      <c r="E655" s="53">
        <f t="shared" si="31"/>
        <v>0.16873291111111088</v>
      </c>
    </row>
    <row r="656" spans="1:6">
      <c r="A656" s="59">
        <v>36337</v>
      </c>
      <c r="B656" s="74"/>
      <c r="C656" s="76">
        <f>C655+F$649</f>
        <v>1169.0892296296295</v>
      </c>
      <c r="D656" s="75" t="s">
        <v>84</v>
      </c>
      <c r="E656" s="53">
        <f t="shared" si="31"/>
        <v>0.16908922962962958</v>
      </c>
    </row>
    <row r="657" spans="1:5">
      <c r="A657" s="59">
        <v>36338</v>
      </c>
      <c r="B657" s="74"/>
      <c r="C657" s="76">
        <f t="shared" si="32"/>
        <v>1169.445548148148</v>
      </c>
      <c r="D657" s="75" t="s">
        <v>84</v>
      </c>
      <c r="E657" s="53">
        <f t="shared" si="31"/>
        <v>0.16944554814814805</v>
      </c>
    </row>
    <row r="658" spans="1:5">
      <c r="A658" s="59">
        <v>36339</v>
      </c>
      <c r="B658" s="74"/>
      <c r="C658" s="76">
        <f t="shared" si="32"/>
        <v>1169.8018666666665</v>
      </c>
      <c r="D658" s="75" t="s">
        <v>84</v>
      </c>
      <c r="E658" s="53">
        <f t="shared" si="31"/>
        <v>0.16980186666666652</v>
      </c>
    </row>
    <row r="659" spans="1:5">
      <c r="A659" s="59">
        <v>36340</v>
      </c>
      <c r="B659" s="74"/>
      <c r="C659" s="76">
        <f t="shared" si="32"/>
        <v>1170.1581851851849</v>
      </c>
      <c r="D659" s="75" t="s">
        <v>84</v>
      </c>
      <c r="E659" s="53">
        <f t="shared" si="31"/>
        <v>0.170158185185185</v>
      </c>
    </row>
    <row r="660" spans="1:5">
      <c r="A660" s="59">
        <v>36341</v>
      </c>
      <c r="B660" s="74"/>
      <c r="C660" s="76">
        <f t="shared" si="32"/>
        <v>1170.5145037037034</v>
      </c>
      <c r="D660" s="75" t="s">
        <v>84</v>
      </c>
      <c r="E660" s="53">
        <f t="shared" si="31"/>
        <v>0.17051450370370347</v>
      </c>
    </row>
    <row r="661" spans="1:5">
      <c r="A661" s="59">
        <v>36342</v>
      </c>
      <c r="B661" s="74"/>
      <c r="C661" s="76">
        <f t="shared" si="32"/>
        <v>1170.8708222222219</v>
      </c>
      <c r="D661" s="75" t="s">
        <v>84</v>
      </c>
      <c r="E661" s="53">
        <f t="shared" si="31"/>
        <v>0.17087082222222194</v>
      </c>
    </row>
    <row r="662" spans="1:5">
      <c r="A662" s="59">
        <v>36343</v>
      </c>
      <c r="B662" s="74"/>
      <c r="C662" s="76">
        <f t="shared" si="32"/>
        <v>1171.2271407407404</v>
      </c>
      <c r="D662" s="75" t="s">
        <v>84</v>
      </c>
      <c r="E662" s="53">
        <f t="shared" si="31"/>
        <v>0.17122714074074041</v>
      </c>
    </row>
    <row r="663" spans="1:5">
      <c r="A663" s="59">
        <v>36344</v>
      </c>
      <c r="B663" s="74"/>
      <c r="C663" s="76">
        <f t="shared" si="32"/>
        <v>1171.5834592592589</v>
      </c>
      <c r="D663" s="75" t="s">
        <v>84</v>
      </c>
      <c r="E663" s="53">
        <f t="shared" si="31"/>
        <v>0.17158345925925889</v>
      </c>
    </row>
    <row r="664" spans="1:5">
      <c r="A664" s="59">
        <v>36345</v>
      </c>
      <c r="B664" s="74"/>
      <c r="C664" s="76">
        <f t="shared" si="32"/>
        <v>1171.9397777777774</v>
      </c>
      <c r="D664" s="75" t="s">
        <v>84</v>
      </c>
      <c r="E664" s="53">
        <f t="shared" si="31"/>
        <v>0.17193977777777736</v>
      </c>
    </row>
    <row r="665" spans="1:5">
      <c r="A665" s="59">
        <v>36346</v>
      </c>
      <c r="B665" s="74"/>
      <c r="C665" s="76">
        <f t="shared" si="32"/>
        <v>1172.2960962962959</v>
      </c>
      <c r="D665" s="75"/>
      <c r="E665" s="53">
        <f t="shared" si="31"/>
        <v>0.17229609629629583</v>
      </c>
    </row>
    <row r="666" spans="1:5">
      <c r="A666" s="59">
        <v>36347</v>
      </c>
      <c r="B666" s="74"/>
      <c r="C666" s="76">
        <f t="shared" si="32"/>
        <v>1172.6524148148144</v>
      </c>
      <c r="D666" s="75" t="s">
        <v>84</v>
      </c>
      <c r="E666" s="53">
        <f t="shared" si="31"/>
        <v>0.1726524148148143</v>
      </c>
    </row>
    <row r="667" spans="1:5">
      <c r="A667" s="59">
        <v>36348</v>
      </c>
      <c r="B667" s="74"/>
      <c r="C667" s="76">
        <f t="shared" si="32"/>
        <v>1173.0087333333329</v>
      </c>
      <c r="D667" s="75" t="s">
        <v>84</v>
      </c>
      <c r="E667" s="53">
        <f t="shared" si="31"/>
        <v>0.17300873333333278</v>
      </c>
    </row>
    <row r="668" spans="1:5">
      <c r="A668" s="59">
        <v>36349</v>
      </c>
      <c r="B668" s="74"/>
      <c r="C668" s="76">
        <f t="shared" si="32"/>
        <v>1173.3650518518514</v>
      </c>
      <c r="D668" s="75" t="s">
        <v>84</v>
      </c>
      <c r="E668" s="53">
        <f t="shared" si="31"/>
        <v>0.17336505185185147</v>
      </c>
    </row>
    <row r="669" spans="1:5">
      <c r="A669" s="59">
        <v>36350</v>
      </c>
      <c r="B669" s="74"/>
      <c r="C669" s="76">
        <f t="shared" si="32"/>
        <v>1173.7213703703699</v>
      </c>
      <c r="D669" s="75" t="s">
        <v>84</v>
      </c>
      <c r="E669" s="53">
        <f t="shared" si="31"/>
        <v>0.17372137037036994</v>
      </c>
    </row>
    <row r="670" spans="1:5">
      <c r="A670" s="59">
        <v>36351</v>
      </c>
      <c r="B670" s="74"/>
      <c r="C670" s="76">
        <f t="shared" si="32"/>
        <v>1174.0776888888884</v>
      </c>
      <c r="D670" s="75" t="s">
        <v>84</v>
      </c>
      <c r="E670" s="53">
        <f t="shared" si="31"/>
        <v>0.17407768888888842</v>
      </c>
    </row>
    <row r="671" spans="1:5">
      <c r="A671" s="59">
        <v>36352</v>
      </c>
      <c r="B671" s="74"/>
      <c r="C671" s="76">
        <f t="shared" si="32"/>
        <v>1174.4340074074069</v>
      </c>
      <c r="D671" s="75" t="s">
        <v>84</v>
      </c>
      <c r="E671" s="53">
        <f t="shared" si="31"/>
        <v>0.17443400740740689</v>
      </c>
    </row>
    <row r="672" spans="1:5">
      <c r="A672" s="59">
        <v>36353</v>
      </c>
      <c r="B672" s="74"/>
      <c r="C672" s="76">
        <f t="shared" si="32"/>
        <v>1174.7903259259253</v>
      </c>
      <c r="D672" s="75" t="s">
        <v>84</v>
      </c>
      <c r="E672" s="53">
        <f t="shared" si="31"/>
        <v>0.17479032592592536</v>
      </c>
    </row>
    <row r="673" spans="1:6">
      <c r="A673" s="59">
        <v>36354</v>
      </c>
      <c r="B673" s="74"/>
      <c r="C673" s="76">
        <f t="shared" si="32"/>
        <v>1175.1466444444438</v>
      </c>
      <c r="D673" s="75" t="s">
        <v>84</v>
      </c>
      <c r="E673" s="53">
        <f t="shared" si="31"/>
        <v>0.17514664444444383</v>
      </c>
    </row>
    <row r="674" spans="1:6">
      <c r="A674" s="59">
        <v>36355</v>
      </c>
      <c r="B674" s="74"/>
      <c r="C674" s="76">
        <f t="shared" si="32"/>
        <v>1175.5029629629623</v>
      </c>
      <c r="D674" s="75" t="s">
        <v>84</v>
      </c>
      <c r="E674" s="53">
        <f t="shared" si="31"/>
        <v>0.17550296296296231</v>
      </c>
    </row>
    <row r="675" spans="1:6">
      <c r="A675" s="59">
        <v>36356</v>
      </c>
      <c r="B675" s="54"/>
      <c r="C675" s="76">
        <f t="shared" si="32"/>
        <v>1175.8592814814808</v>
      </c>
      <c r="D675" s="75"/>
      <c r="E675" s="53">
        <f t="shared" si="31"/>
        <v>0.17585928148148078</v>
      </c>
      <c r="F675" s="62"/>
    </row>
    <row r="676" spans="1:6">
      <c r="A676" s="59">
        <v>36357</v>
      </c>
      <c r="B676" s="54">
        <v>454875</v>
      </c>
      <c r="C676" s="53">
        <v>1176.2156</v>
      </c>
      <c r="D676" s="75" t="s">
        <v>84</v>
      </c>
      <c r="E676" s="53">
        <f t="shared" si="31"/>
        <v>0.17621559999999992</v>
      </c>
      <c r="F676" s="78">
        <f>(C701-C676)/25</f>
        <v>0.47976800000000369</v>
      </c>
    </row>
    <row r="677" spans="1:6">
      <c r="A677" s="59">
        <v>36358</v>
      </c>
      <c r="B677" s="74"/>
      <c r="C677" s="76">
        <f>C676+F$676</f>
        <v>1176.6953679999999</v>
      </c>
      <c r="D677" s="75" t="s">
        <v>84</v>
      </c>
      <c r="E677" s="53">
        <f t="shared" si="31"/>
        <v>0.17669536799999985</v>
      </c>
    </row>
    <row r="678" spans="1:6">
      <c r="A678" s="59">
        <v>36359</v>
      </c>
      <c r="B678" s="74"/>
      <c r="C678" s="76">
        <f t="shared" ref="C678:C700" si="33">C677+F$676</f>
        <v>1177.1751359999998</v>
      </c>
      <c r="D678" s="75" t="s">
        <v>84</v>
      </c>
      <c r="E678" s="53">
        <f t="shared" si="31"/>
        <v>0.17717513599999979</v>
      </c>
    </row>
    <row r="679" spans="1:6">
      <c r="A679" s="59">
        <v>36360</v>
      </c>
      <c r="B679" s="74"/>
      <c r="C679" s="76">
        <f t="shared" si="33"/>
        <v>1177.6549039999998</v>
      </c>
      <c r="D679" s="75" t="s">
        <v>84</v>
      </c>
      <c r="E679" s="53">
        <f t="shared" si="31"/>
        <v>0.17765490399999972</v>
      </c>
    </row>
    <row r="680" spans="1:6">
      <c r="A680" s="59">
        <v>36361</v>
      </c>
      <c r="B680" s="74"/>
      <c r="C680" s="76">
        <f t="shared" si="33"/>
        <v>1178.1346719999997</v>
      </c>
      <c r="D680" s="75" t="s">
        <v>84</v>
      </c>
      <c r="E680" s="53">
        <f t="shared" si="31"/>
        <v>0.17813467199999966</v>
      </c>
    </row>
    <row r="681" spans="1:6">
      <c r="A681" s="59">
        <v>36362</v>
      </c>
      <c r="B681" s="74"/>
      <c r="C681" s="76">
        <f t="shared" si="33"/>
        <v>1178.6144399999996</v>
      </c>
      <c r="D681" s="75" t="s">
        <v>84</v>
      </c>
      <c r="E681" s="53">
        <f t="shared" si="31"/>
        <v>0.1786144399999996</v>
      </c>
    </row>
    <row r="682" spans="1:6">
      <c r="A682" s="59">
        <v>36363</v>
      </c>
      <c r="B682" s="74"/>
      <c r="C682" s="76">
        <f t="shared" si="33"/>
        <v>1179.0942079999995</v>
      </c>
      <c r="D682" s="75" t="s">
        <v>84</v>
      </c>
      <c r="E682" s="53">
        <f t="shared" si="31"/>
        <v>0.17909420799999953</v>
      </c>
    </row>
    <row r="683" spans="1:6">
      <c r="A683" s="59">
        <v>36364</v>
      </c>
      <c r="B683" s="74"/>
      <c r="C683" s="76">
        <f t="shared" si="33"/>
        <v>1179.5739759999994</v>
      </c>
      <c r="D683" s="75" t="s">
        <v>84</v>
      </c>
      <c r="E683" s="53">
        <f t="shared" si="31"/>
        <v>0.17957397599999947</v>
      </c>
    </row>
    <row r="684" spans="1:6">
      <c r="A684" s="59">
        <v>36365</v>
      </c>
      <c r="B684" s="74"/>
      <c r="C684" s="76">
        <f t="shared" si="33"/>
        <v>1180.0537439999994</v>
      </c>
      <c r="D684" s="75" t="s">
        <v>84</v>
      </c>
      <c r="E684" s="53">
        <f t="shared" si="31"/>
        <v>0.1800537439999994</v>
      </c>
    </row>
    <row r="685" spans="1:6">
      <c r="A685" s="59">
        <v>36366</v>
      </c>
      <c r="B685" s="74"/>
      <c r="C685" s="76">
        <f t="shared" si="33"/>
        <v>1180.5335119999993</v>
      </c>
      <c r="D685" s="75"/>
      <c r="E685" s="53">
        <f t="shared" si="31"/>
        <v>0.18053351199999934</v>
      </c>
    </row>
    <row r="686" spans="1:6">
      <c r="A686" s="59">
        <v>36367</v>
      </c>
      <c r="B686" s="74"/>
      <c r="C686" s="76">
        <f t="shared" si="33"/>
        <v>1181.0132799999992</v>
      </c>
      <c r="D686" s="75" t="s">
        <v>84</v>
      </c>
      <c r="E686" s="53">
        <f t="shared" si="31"/>
        <v>0.18101327999999928</v>
      </c>
    </row>
    <row r="687" spans="1:6">
      <c r="A687" s="59">
        <v>36368</v>
      </c>
      <c r="B687" s="74"/>
      <c r="C687" s="76">
        <f t="shared" si="33"/>
        <v>1181.4930479999991</v>
      </c>
      <c r="D687" s="75" t="s">
        <v>84</v>
      </c>
      <c r="E687" s="53">
        <f t="shared" si="31"/>
        <v>0.18149304799999921</v>
      </c>
    </row>
    <row r="688" spans="1:6">
      <c r="A688" s="59">
        <v>36369</v>
      </c>
      <c r="B688" s="74"/>
      <c r="C688" s="76">
        <f t="shared" si="33"/>
        <v>1181.9728159999991</v>
      </c>
      <c r="D688" s="75" t="s">
        <v>84</v>
      </c>
      <c r="E688" s="53">
        <f t="shared" si="31"/>
        <v>0.18197281599999915</v>
      </c>
    </row>
    <row r="689" spans="1:6">
      <c r="A689" s="59">
        <v>36370</v>
      </c>
      <c r="B689" s="74"/>
      <c r="C689" s="76">
        <f t="shared" si="33"/>
        <v>1182.452583999999</v>
      </c>
      <c r="D689" s="75" t="s">
        <v>84</v>
      </c>
      <c r="E689" s="53">
        <f t="shared" si="31"/>
        <v>0.18245258399999909</v>
      </c>
    </row>
    <row r="690" spans="1:6">
      <c r="A690" s="59">
        <v>36371</v>
      </c>
      <c r="B690" s="74"/>
      <c r="C690" s="76">
        <f t="shared" si="33"/>
        <v>1182.9323519999989</v>
      </c>
      <c r="D690" s="75" t="s">
        <v>84</v>
      </c>
      <c r="E690" s="53">
        <f t="shared" si="31"/>
        <v>0.1829323519999988</v>
      </c>
    </row>
    <row r="691" spans="1:6">
      <c r="A691" s="59">
        <v>36372</v>
      </c>
      <c r="B691" s="74"/>
      <c r="C691" s="76">
        <f t="shared" si="33"/>
        <v>1183.4121199999988</v>
      </c>
      <c r="D691" s="75" t="s">
        <v>84</v>
      </c>
      <c r="E691" s="53">
        <f t="shared" si="31"/>
        <v>0.18341211999999874</v>
      </c>
    </row>
    <row r="692" spans="1:6">
      <c r="A692" s="59">
        <v>36373</v>
      </c>
      <c r="B692" s="74"/>
      <c r="C692" s="76">
        <f t="shared" si="33"/>
        <v>1183.8918879999987</v>
      </c>
      <c r="D692" s="75" t="s">
        <v>84</v>
      </c>
      <c r="E692" s="53">
        <f t="shared" si="31"/>
        <v>0.18389188799999867</v>
      </c>
    </row>
    <row r="693" spans="1:6">
      <c r="A693" s="59">
        <v>36374</v>
      </c>
      <c r="B693" s="74"/>
      <c r="C693" s="76">
        <f t="shared" si="33"/>
        <v>1184.3716559999987</v>
      </c>
      <c r="D693" s="75" t="s">
        <v>84</v>
      </c>
      <c r="E693" s="53">
        <f t="shared" si="31"/>
        <v>0.18437165599999861</v>
      </c>
    </row>
    <row r="694" spans="1:6">
      <c r="A694" s="59">
        <v>36375</v>
      </c>
      <c r="B694" s="74"/>
      <c r="C694" s="76">
        <f t="shared" si="33"/>
        <v>1184.8514239999986</v>
      </c>
      <c r="D694" s="75" t="s">
        <v>84</v>
      </c>
      <c r="E694" s="53">
        <f t="shared" si="31"/>
        <v>0.18485142399999854</v>
      </c>
    </row>
    <row r="695" spans="1:6">
      <c r="A695" s="59">
        <v>36376</v>
      </c>
      <c r="B695" s="74"/>
      <c r="C695" s="76">
        <f t="shared" si="33"/>
        <v>1185.3311919999985</v>
      </c>
      <c r="D695" s="75" t="s">
        <v>84</v>
      </c>
      <c r="E695" s="53">
        <f t="shared" si="31"/>
        <v>0.18533119199999848</v>
      </c>
    </row>
    <row r="696" spans="1:6">
      <c r="A696" s="59">
        <v>36377</v>
      </c>
      <c r="B696" s="74"/>
      <c r="C696" s="76">
        <f t="shared" si="33"/>
        <v>1185.8109599999984</v>
      </c>
      <c r="D696" s="75"/>
      <c r="E696" s="53">
        <f t="shared" si="31"/>
        <v>0.18581095999999842</v>
      </c>
    </row>
    <row r="697" spans="1:6">
      <c r="A697" s="59">
        <v>36378</v>
      </c>
      <c r="B697" s="74"/>
      <c r="C697" s="76">
        <f t="shared" si="33"/>
        <v>1186.2907279999984</v>
      </c>
      <c r="D697" s="75" t="s">
        <v>84</v>
      </c>
      <c r="E697" s="53">
        <f t="shared" si="31"/>
        <v>0.18629072799999835</v>
      </c>
    </row>
    <row r="698" spans="1:6">
      <c r="A698" s="59">
        <v>36379</v>
      </c>
      <c r="B698" s="74"/>
      <c r="C698" s="76">
        <f t="shared" si="33"/>
        <v>1186.7704959999983</v>
      </c>
      <c r="D698" s="75" t="s">
        <v>84</v>
      </c>
      <c r="E698" s="53">
        <f t="shared" si="31"/>
        <v>0.18677049599999829</v>
      </c>
    </row>
    <row r="699" spans="1:6">
      <c r="A699" s="59">
        <v>36380</v>
      </c>
      <c r="B699" s="74"/>
      <c r="C699" s="76">
        <f t="shared" si="33"/>
        <v>1187.2502639999982</v>
      </c>
      <c r="D699" s="75" t="s">
        <v>84</v>
      </c>
      <c r="E699" s="53">
        <f t="shared" si="31"/>
        <v>0.18725026399999822</v>
      </c>
    </row>
    <row r="700" spans="1:6">
      <c r="A700" s="59">
        <v>36381</v>
      </c>
      <c r="B700" s="74"/>
      <c r="C700" s="76">
        <f t="shared" si="33"/>
        <v>1187.7300319999981</v>
      </c>
      <c r="D700" s="75" t="s">
        <v>84</v>
      </c>
      <c r="E700" s="53">
        <f t="shared" si="31"/>
        <v>0.18773003199999816</v>
      </c>
    </row>
    <row r="701" spans="1:6">
      <c r="A701" s="59">
        <v>36382</v>
      </c>
      <c r="B701" s="54">
        <v>454974</v>
      </c>
      <c r="C701" s="53">
        <v>1188.2098000000001</v>
      </c>
      <c r="D701" s="75">
        <v>1</v>
      </c>
      <c r="E701" s="53">
        <f t="shared" si="31"/>
        <v>0.18820980000000009</v>
      </c>
      <c r="F701" s="78">
        <f>(C751-C701)/50</f>
        <v>-0.19500600000000304</v>
      </c>
    </row>
    <row r="702" spans="1:6">
      <c r="A702" s="59">
        <v>36383</v>
      </c>
      <c r="B702" s="74"/>
      <c r="C702" s="76">
        <f>C701+F$701</f>
        <v>1188.0147940000002</v>
      </c>
      <c r="D702" s="75" t="s">
        <v>84</v>
      </c>
      <c r="E702" s="53">
        <f t="shared" si="31"/>
        <v>0.1880147940000001</v>
      </c>
    </row>
    <row r="703" spans="1:6">
      <c r="A703" s="59">
        <v>36384</v>
      </c>
      <c r="B703" s="74"/>
      <c r="C703" s="76">
        <f t="shared" ref="C703:C750" si="34">C702+F$701</f>
        <v>1187.8197880000002</v>
      </c>
      <c r="D703" s="75" t="s">
        <v>84</v>
      </c>
      <c r="E703" s="53">
        <f t="shared" si="31"/>
        <v>0.18781978800000032</v>
      </c>
    </row>
    <row r="704" spans="1:6">
      <c r="A704" s="59">
        <v>36385</v>
      </c>
      <c r="B704" s="74"/>
      <c r="C704" s="76">
        <f t="shared" si="34"/>
        <v>1187.6247820000003</v>
      </c>
      <c r="D704" s="75" t="s">
        <v>84</v>
      </c>
      <c r="E704" s="53">
        <f t="shared" si="31"/>
        <v>0.18762478200000032</v>
      </c>
    </row>
    <row r="705" spans="1:6">
      <c r="A705" s="59">
        <v>36386</v>
      </c>
      <c r="B705" s="74"/>
      <c r="C705" s="76">
        <f t="shared" si="34"/>
        <v>1187.4297760000004</v>
      </c>
      <c r="D705" s="75" t="s">
        <v>84</v>
      </c>
      <c r="E705" s="53">
        <f t="shared" si="31"/>
        <v>0.18742977600000033</v>
      </c>
    </row>
    <row r="706" spans="1:6">
      <c r="A706" s="59">
        <v>36387</v>
      </c>
      <c r="B706" s="54"/>
      <c r="C706" s="76">
        <f t="shared" si="34"/>
        <v>1187.2347700000005</v>
      </c>
      <c r="D706" s="75"/>
      <c r="E706" s="53">
        <f t="shared" si="31"/>
        <v>0.18723477000000055</v>
      </c>
      <c r="F706" s="62"/>
    </row>
    <row r="707" spans="1:6">
      <c r="A707" s="59">
        <v>36388</v>
      </c>
      <c r="B707" s="74"/>
      <c r="C707" s="76">
        <f t="shared" si="34"/>
        <v>1187.0397640000006</v>
      </c>
      <c r="D707" s="75" t="s">
        <v>84</v>
      </c>
      <c r="E707" s="53">
        <f t="shared" si="31"/>
        <v>0.18703976400000055</v>
      </c>
    </row>
    <row r="708" spans="1:6">
      <c r="A708" s="59">
        <v>36389</v>
      </c>
      <c r="B708" s="74"/>
      <c r="C708" s="76">
        <f t="shared" si="34"/>
        <v>1186.8447580000006</v>
      </c>
      <c r="D708" s="75" t="s">
        <v>84</v>
      </c>
      <c r="E708" s="53">
        <f t="shared" si="31"/>
        <v>0.18684475800000055</v>
      </c>
    </row>
    <row r="709" spans="1:6">
      <c r="A709" s="59">
        <v>36390</v>
      </c>
      <c r="B709" s="74"/>
      <c r="C709" s="76">
        <f t="shared" si="34"/>
        <v>1186.6497520000007</v>
      </c>
      <c r="D709" s="75" t="s">
        <v>84</v>
      </c>
      <c r="E709" s="53">
        <f t="shared" si="31"/>
        <v>0.18664975200000078</v>
      </c>
    </row>
    <row r="710" spans="1:6">
      <c r="A710" s="59">
        <v>36391</v>
      </c>
      <c r="B710" s="74"/>
      <c r="C710" s="76">
        <f t="shared" si="34"/>
        <v>1186.4547460000008</v>
      </c>
      <c r="D710" s="75" t="s">
        <v>84</v>
      </c>
      <c r="E710" s="53">
        <f t="shared" si="31"/>
        <v>0.18645474600000078</v>
      </c>
    </row>
    <row r="711" spans="1:6">
      <c r="A711" s="59">
        <v>36392</v>
      </c>
      <c r="B711" s="74"/>
      <c r="C711" s="76">
        <f t="shared" si="34"/>
        <v>1186.2597400000009</v>
      </c>
      <c r="D711" s="75" t="s">
        <v>84</v>
      </c>
      <c r="E711" s="53">
        <f t="shared" ref="E711:E774" si="35">(C711/1000)-1</f>
        <v>0.18625974000000078</v>
      </c>
    </row>
    <row r="712" spans="1:6">
      <c r="A712" s="59">
        <v>36393</v>
      </c>
      <c r="B712" s="74"/>
      <c r="C712" s="76">
        <f t="shared" si="34"/>
        <v>1186.064734000001</v>
      </c>
      <c r="D712" s="75" t="s">
        <v>84</v>
      </c>
      <c r="E712" s="53">
        <f t="shared" si="35"/>
        <v>0.18606473400000101</v>
      </c>
    </row>
    <row r="713" spans="1:6">
      <c r="A713" s="59">
        <v>36394</v>
      </c>
      <c r="B713" s="74"/>
      <c r="C713" s="76">
        <f t="shared" si="34"/>
        <v>1185.869728000001</v>
      </c>
      <c r="D713" s="75" t="s">
        <v>84</v>
      </c>
      <c r="E713" s="53">
        <f t="shared" si="35"/>
        <v>0.18586972800000101</v>
      </c>
    </row>
    <row r="714" spans="1:6">
      <c r="A714" s="59">
        <v>36395</v>
      </c>
      <c r="B714" s="74"/>
      <c r="C714" s="76">
        <f t="shared" si="34"/>
        <v>1185.6747220000011</v>
      </c>
      <c r="D714" s="75"/>
      <c r="E714" s="53">
        <f t="shared" si="35"/>
        <v>0.18567472200000101</v>
      </c>
    </row>
    <row r="715" spans="1:6">
      <c r="A715" s="59">
        <v>36396</v>
      </c>
      <c r="B715" s="74"/>
      <c r="C715" s="76">
        <f t="shared" si="34"/>
        <v>1185.4797160000012</v>
      </c>
      <c r="D715" s="75" t="s">
        <v>84</v>
      </c>
      <c r="E715" s="53">
        <f t="shared" si="35"/>
        <v>0.18547971600000124</v>
      </c>
    </row>
    <row r="716" spans="1:6">
      <c r="A716" s="59">
        <v>36397</v>
      </c>
      <c r="B716" s="74"/>
      <c r="C716" s="76">
        <f t="shared" si="34"/>
        <v>1185.2847100000013</v>
      </c>
      <c r="D716" s="75"/>
      <c r="E716" s="53">
        <f t="shared" si="35"/>
        <v>0.18528471000000124</v>
      </c>
    </row>
    <row r="717" spans="1:6">
      <c r="A717" s="59">
        <v>36398</v>
      </c>
      <c r="B717" s="74"/>
      <c r="C717" s="76">
        <f t="shared" si="34"/>
        <v>1185.0897040000013</v>
      </c>
      <c r="D717" s="75" t="s">
        <v>84</v>
      </c>
      <c r="E717" s="53">
        <f t="shared" si="35"/>
        <v>0.18508970400000124</v>
      </c>
    </row>
    <row r="718" spans="1:6">
      <c r="A718" s="59">
        <v>36399</v>
      </c>
      <c r="B718" s="74"/>
      <c r="C718" s="76">
        <f t="shared" si="34"/>
        <v>1184.8946980000014</v>
      </c>
      <c r="D718" s="75" t="s">
        <v>84</v>
      </c>
      <c r="E718" s="53">
        <f t="shared" si="35"/>
        <v>0.18489469800000147</v>
      </c>
    </row>
    <row r="719" spans="1:6">
      <c r="A719" s="59">
        <v>36400</v>
      </c>
      <c r="B719" s="74"/>
      <c r="C719" s="76">
        <f t="shared" si="34"/>
        <v>1184.6996920000015</v>
      </c>
      <c r="D719" s="75" t="s">
        <v>84</v>
      </c>
      <c r="E719" s="53">
        <f t="shared" si="35"/>
        <v>0.18469969200000147</v>
      </c>
    </row>
    <row r="720" spans="1:6">
      <c r="A720" s="59">
        <v>36401</v>
      </c>
      <c r="B720" s="74"/>
      <c r="C720" s="76">
        <f t="shared" si="34"/>
        <v>1184.5046860000016</v>
      </c>
      <c r="D720" s="75" t="s">
        <v>84</v>
      </c>
      <c r="E720" s="53">
        <f t="shared" si="35"/>
        <v>0.18450468600000169</v>
      </c>
    </row>
    <row r="721" spans="1:5">
      <c r="A721" s="59">
        <v>36402</v>
      </c>
      <c r="B721" s="74"/>
      <c r="C721" s="76">
        <f t="shared" si="34"/>
        <v>1184.3096800000017</v>
      </c>
      <c r="D721" s="75" t="s">
        <v>84</v>
      </c>
      <c r="E721" s="53">
        <f t="shared" si="35"/>
        <v>0.1843096800000017</v>
      </c>
    </row>
    <row r="722" spans="1:5">
      <c r="A722" s="59">
        <v>36403</v>
      </c>
      <c r="B722" s="74"/>
      <c r="C722" s="76">
        <f t="shared" si="34"/>
        <v>1184.1146740000017</v>
      </c>
      <c r="D722" s="75" t="s">
        <v>84</v>
      </c>
      <c r="E722" s="53">
        <f t="shared" si="35"/>
        <v>0.1841146740000017</v>
      </c>
    </row>
    <row r="723" spans="1:5">
      <c r="A723" s="59">
        <v>36404</v>
      </c>
      <c r="B723" s="74"/>
      <c r="C723" s="76">
        <f t="shared" si="34"/>
        <v>1183.9196680000018</v>
      </c>
      <c r="D723" s="75" t="s">
        <v>84</v>
      </c>
      <c r="E723" s="53">
        <f t="shared" si="35"/>
        <v>0.18391966800000192</v>
      </c>
    </row>
    <row r="724" spans="1:5">
      <c r="A724" s="59">
        <v>36405</v>
      </c>
      <c r="B724" s="74"/>
      <c r="C724" s="76">
        <f t="shared" si="34"/>
        <v>1183.7246620000019</v>
      </c>
      <c r="D724" s="75" t="s">
        <v>84</v>
      </c>
      <c r="E724" s="53">
        <f t="shared" si="35"/>
        <v>0.18372466200000193</v>
      </c>
    </row>
    <row r="725" spans="1:5">
      <c r="A725" s="59">
        <v>36406</v>
      </c>
      <c r="B725" s="74"/>
      <c r="C725" s="76">
        <f t="shared" si="34"/>
        <v>1183.529656000002</v>
      </c>
      <c r="D725" s="75" t="s">
        <v>84</v>
      </c>
      <c r="E725" s="53">
        <f t="shared" si="35"/>
        <v>0.18352965600000193</v>
      </c>
    </row>
    <row r="726" spans="1:5">
      <c r="A726" s="59">
        <v>36407</v>
      </c>
      <c r="B726" s="74"/>
      <c r="C726" s="76">
        <f t="shared" si="34"/>
        <v>1183.3346500000021</v>
      </c>
      <c r="D726" s="75" t="s">
        <v>84</v>
      </c>
      <c r="E726" s="53">
        <f t="shared" si="35"/>
        <v>0.18333465000000215</v>
      </c>
    </row>
    <row r="727" spans="1:5">
      <c r="A727" s="59">
        <v>36408</v>
      </c>
      <c r="B727" s="74"/>
      <c r="C727" s="76">
        <f t="shared" si="34"/>
        <v>1183.1396440000021</v>
      </c>
      <c r="D727" s="75"/>
      <c r="E727" s="53">
        <f t="shared" si="35"/>
        <v>0.18313964400000216</v>
      </c>
    </row>
    <row r="728" spans="1:5">
      <c r="A728" s="59">
        <v>36409</v>
      </c>
      <c r="B728" s="74"/>
      <c r="C728" s="76">
        <f t="shared" si="34"/>
        <v>1182.9446380000022</v>
      </c>
      <c r="D728" s="75" t="s">
        <v>84</v>
      </c>
      <c r="E728" s="53">
        <f t="shared" si="35"/>
        <v>0.18294463800000216</v>
      </c>
    </row>
    <row r="729" spans="1:5">
      <c r="A729" s="59">
        <v>36410</v>
      </c>
      <c r="B729" s="74"/>
      <c r="C729" s="76">
        <f t="shared" si="34"/>
        <v>1182.7496320000023</v>
      </c>
      <c r="D729" s="75" t="s">
        <v>84</v>
      </c>
      <c r="E729" s="53">
        <f t="shared" si="35"/>
        <v>0.18274963200000238</v>
      </c>
    </row>
    <row r="730" spans="1:5">
      <c r="A730" s="59">
        <v>36411</v>
      </c>
      <c r="B730" s="74"/>
      <c r="C730" s="76">
        <f t="shared" si="34"/>
        <v>1182.5546260000024</v>
      </c>
      <c r="D730" s="75" t="s">
        <v>84</v>
      </c>
      <c r="E730" s="53">
        <f t="shared" si="35"/>
        <v>0.18255462600000238</v>
      </c>
    </row>
    <row r="731" spans="1:5">
      <c r="A731" s="59">
        <v>36412</v>
      </c>
      <c r="B731" s="74"/>
      <c r="C731" s="76">
        <f t="shared" si="34"/>
        <v>1182.3596200000025</v>
      </c>
      <c r="D731" s="75" t="s">
        <v>84</v>
      </c>
      <c r="E731" s="53">
        <f t="shared" si="35"/>
        <v>0.18235962000000239</v>
      </c>
    </row>
    <row r="732" spans="1:5">
      <c r="A732" s="59">
        <v>36413</v>
      </c>
      <c r="B732" s="74"/>
      <c r="C732" s="76">
        <f t="shared" si="34"/>
        <v>1182.1646140000025</v>
      </c>
      <c r="D732" s="75" t="s">
        <v>84</v>
      </c>
      <c r="E732" s="53">
        <f t="shared" si="35"/>
        <v>0.18216461400000261</v>
      </c>
    </row>
    <row r="733" spans="1:5">
      <c r="A733" s="59">
        <v>36414</v>
      </c>
      <c r="B733" s="74"/>
      <c r="C733" s="76">
        <f t="shared" si="34"/>
        <v>1181.9696080000026</v>
      </c>
      <c r="D733" s="75" t="s">
        <v>84</v>
      </c>
      <c r="E733" s="53">
        <f t="shared" si="35"/>
        <v>0.18196960800000261</v>
      </c>
    </row>
    <row r="734" spans="1:5">
      <c r="A734" s="59">
        <v>36415</v>
      </c>
      <c r="B734" s="74"/>
      <c r="C734" s="76">
        <f t="shared" si="34"/>
        <v>1181.7746020000027</v>
      </c>
      <c r="D734" s="75" t="s">
        <v>84</v>
      </c>
      <c r="E734" s="53">
        <f t="shared" si="35"/>
        <v>0.18177460200000262</v>
      </c>
    </row>
    <row r="735" spans="1:5">
      <c r="A735" s="59">
        <v>36416</v>
      </c>
      <c r="B735" s="74"/>
      <c r="C735" s="76">
        <f t="shared" si="34"/>
        <v>1181.5795960000028</v>
      </c>
      <c r="D735" s="75" t="s">
        <v>84</v>
      </c>
      <c r="E735" s="53">
        <f t="shared" si="35"/>
        <v>0.18157959600000284</v>
      </c>
    </row>
    <row r="736" spans="1:5">
      <c r="A736" s="59">
        <v>36417</v>
      </c>
      <c r="B736" s="74"/>
      <c r="C736" s="76">
        <f t="shared" si="34"/>
        <v>1181.3845900000028</v>
      </c>
      <c r="D736" s="75" t="s">
        <v>84</v>
      </c>
      <c r="E736" s="53">
        <f t="shared" si="35"/>
        <v>0.18138459000000284</v>
      </c>
    </row>
    <row r="737" spans="1:6">
      <c r="A737" s="59">
        <v>36418</v>
      </c>
      <c r="B737" s="54"/>
      <c r="C737" s="76">
        <f t="shared" si="34"/>
        <v>1181.1895840000029</v>
      </c>
      <c r="D737" s="75"/>
      <c r="E737" s="53">
        <f t="shared" si="35"/>
        <v>0.18118958400000285</v>
      </c>
      <c r="F737" s="62"/>
    </row>
    <row r="738" spans="1:6">
      <c r="A738" s="59">
        <v>36419</v>
      </c>
      <c r="B738" s="74"/>
      <c r="C738" s="76">
        <f t="shared" si="34"/>
        <v>1180.994578000003</v>
      </c>
      <c r="D738" s="75" t="s">
        <v>84</v>
      </c>
      <c r="E738" s="53">
        <f t="shared" si="35"/>
        <v>0.18099457800000307</v>
      </c>
    </row>
    <row r="739" spans="1:6">
      <c r="A739" s="59">
        <v>36420</v>
      </c>
      <c r="B739" s="74"/>
      <c r="C739" s="76">
        <f t="shared" si="34"/>
        <v>1180.7995720000031</v>
      </c>
      <c r="D739" s="75" t="s">
        <v>84</v>
      </c>
      <c r="E739" s="53">
        <f t="shared" si="35"/>
        <v>0.18079957200000307</v>
      </c>
    </row>
    <row r="740" spans="1:6">
      <c r="A740" s="59">
        <v>36421</v>
      </c>
      <c r="B740" s="74"/>
      <c r="C740" s="76">
        <f t="shared" si="34"/>
        <v>1180.6045660000032</v>
      </c>
      <c r="D740" s="75" t="s">
        <v>84</v>
      </c>
      <c r="E740" s="53">
        <f t="shared" si="35"/>
        <v>0.18060456600000308</v>
      </c>
    </row>
    <row r="741" spans="1:6">
      <c r="A741" s="59">
        <v>36422</v>
      </c>
      <c r="B741" s="74"/>
      <c r="C741" s="76">
        <f t="shared" si="34"/>
        <v>1180.4095600000032</v>
      </c>
      <c r="D741" s="75" t="s">
        <v>84</v>
      </c>
      <c r="E741" s="53">
        <f t="shared" si="35"/>
        <v>0.1804095600000033</v>
      </c>
    </row>
    <row r="742" spans="1:6">
      <c r="A742" s="59">
        <v>36423</v>
      </c>
      <c r="B742" s="74"/>
      <c r="C742" s="76">
        <f t="shared" si="34"/>
        <v>1180.2145540000033</v>
      </c>
      <c r="D742" s="75" t="s">
        <v>84</v>
      </c>
      <c r="E742" s="53">
        <f t="shared" si="35"/>
        <v>0.1802145540000033</v>
      </c>
    </row>
    <row r="743" spans="1:6">
      <c r="A743" s="59">
        <v>36424</v>
      </c>
      <c r="B743" s="74"/>
      <c r="C743" s="76">
        <f t="shared" si="34"/>
        <v>1180.0195480000034</v>
      </c>
      <c r="D743" s="75" t="s">
        <v>84</v>
      </c>
      <c r="E743" s="53">
        <f t="shared" si="35"/>
        <v>0.1800195480000033</v>
      </c>
    </row>
    <row r="744" spans="1:6">
      <c r="A744" s="59">
        <v>36425</v>
      </c>
      <c r="B744" s="74"/>
      <c r="C744" s="76">
        <f t="shared" si="34"/>
        <v>1179.8245420000035</v>
      </c>
      <c r="D744" s="75" t="s">
        <v>84</v>
      </c>
      <c r="E744" s="53">
        <f t="shared" si="35"/>
        <v>0.17982454200000353</v>
      </c>
    </row>
    <row r="745" spans="1:6">
      <c r="A745" s="59">
        <v>36426</v>
      </c>
      <c r="B745" s="74"/>
      <c r="C745" s="76">
        <f t="shared" si="34"/>
        <v>1179.6295360000036</v>
      </c>
      <c r="D745" s="75" t="s">
        <v>84</v>
      </c>
      <c r="E745" s="53">
        <f t="shared" si="35"/>
        <v>0.17962953600000353</v>
      </c>
    </row>
    <row r="746" spans="1:6">
      <c r="A746" s="59">
        <v>36427</v>
      </c>
      <c r="B746" s="74"/>
      <c r="C746" s="76">
        <f t="shared" si="34"/>
        <v>1179.4345300000036</v>
      </c>
      <c r="D746" s="75" t="s">
        <v>84</v>
      </c>
      <c r="E746" s="53">
        <f t="shared" si="35"/>
        <v>0.17943453000000353</v>
      </c>
    </row>
    <row r="747" spans="1:6">
      <c r="A747" s="59">
        <v>36428</v>
      </c>
      <c r="B747" s="74"/>
      <c r="C747" s="76">
        <f t="shared" si="34"/>
        <v>1179.2395240000037</v>
      </c>
      <c r="D747" s="75" t="s">
        <v>84</v>
      </c>
      <c r="E747" s="53">
        <f t="shared" si="35"/>
        <v>0.17923952400000376</v>
      </c>
    </row>
    <row r="748" spans="1:6">
      <c r="A748" s="59">
        <v>36429</v>
      </c>
      <c r="B748" s="74"/>
      <c r="C748" s="76">
        <f t="shared" si="34"/>
        <v>1179.0445180000038</v>
      </c>
      <c r="D748" s="75" t="s">
        <v>84</v>
      </c>
      <c r="E748" s="53">
        <f t="shared" si="35"/>
        <v>0.17904451800000376</v>
      </c>
    </row>
    <row r="749" spans="1:6">
      <c r="A749" s="59">
        <v>36430</v>
      </c>
      <c r="B749" s="74"/>
      <c r="C749" s="76">
        <f t="shared" si="34"/>
        <v>1178.8495120000039</v>
      </c>
      <c r="D749" s="75" t="s">
        <v>84</v>
      </c>
      <c r="E749" s="53">
        <f t="shared" si="35"/>
        <v>0.17884951200000376</v>
      </c>
    </row>
    <row r="750" spans="1:6">
      <c r="A750" s="59">
        <v>36431</v>
      </c>
      <c r="B750" s="74"/>
      <c r="C750" s="76">
        <f t="shared" si="34"/>
        <v>1178.6545060000039</v>
      </c>
      <c r="D750" s="75" t="s">
        <v>84</v>
      </c>
      <c r="E750" s="53">
        <f t="shared" si="35"/>
        <v>0.17865450600000399</v>
      </c>
    </row>
    <row r="751" spans="1:6">
      <c r="A751" s="59">
        <v>36432</v>
      </c>
      <c r="B751" s="54">
        <v>455164</v>
      </c>
      <c r="C751" s="53">
        <v>1178.4594999999999</v>
      </c>
      <c r="D751" s="75">
        <v>1</v>
      </c>
      <c r="E751" s="53">
        <f t="shared" si="35"/>
        <v>0.17845949999999999</v>
      </c>
      <c r="F751" s="78">
        <f>(C783-C751)/32</f>
        <v>2.1101937500000005</v>
      </c>
    </row>
    <row r="752" spans="1:6">
      <c r="A752" s="59">
        <v>36433</v>
      </c>
      <c r="B752" s="74"/>
      <c r="C752" s="53">
        <f>C751+F$751</f>
        <v>1180.5696937499999</v>
      </c>
      <c r="D752" s="75" t="s">
        <v>84</v>
      </c>
      <c r="E752" s="53">
        <f t="shared" si="35"/>
        <v>0.18056969374999987</v>
      </c>
    </row>
    <row r="753" spans="1:6">
      <c r="A753" s="59">
        <v>36434</v>
      </c>
      <c r="C753" s="53">
        <f t="shared" ref="C753:C782" si="36">C752+F$751</f>
        <v>1182.6798874999999</v>
      </c>
      <c r="E753" s="53">
        <f t="shared" si="35"/>
        <v>0.18267988749999997</v>
      </c>
    </row>
    <row r="754" spans="1:6">
      <c r="A754" s="59">
        <v>36435</v>
      </c>
      <c r="C754" s="53">
        <f t="shared" si="36"/>
        <v>1184.79008125</v>
      </c>
      <c r="E754" s="53">
        <f t="shared" si="35"/>
        <v>0.18479008124999985</v>
      </c>
    </row>
    <row r="755" spans="1:6">
      <c r="A755" s="59">
        <v>36436</v>
      </c>
      <c r="C755" s="53">
        <f t="shared" si="36"/>
        <v>1186.900275</v>
      </c>
      <c r="E755" s="53">
        <f t="shared" si="35"/>
        <v>0.18690027499999995</v>
      </c>
    </row>
    <row r="756" spans="1:6">
      <c r="A756" s="59">
        <v>36437</v>
      </c>
      <c r="C756" s="53">
        <f t="shared" si="36"/>
        <v>1189.01046875</v>
      </c>
      <c r="E756" s="53">
        <f t="shared" si="35"/>
        <v>0.18901046875000005</v>
      </c>
    </row>
    <row r="757" spans="1:6">
      <c r="A757" s="59">
        <v>36438</v>
      </c>
      <c r="C757" s="53">
        <f t="shared" si="36"/>
        <v>1191.1206625</v>
      </c>
      <c r="E757" s="53">
        <f t="shared" si="35"/>
        <v>0.19112066249999993</v>
      </c>
    </row>
    <row r="758" spans="1:6">
      <c r="A758" s="59">
        <v>36439</v>
      </c>
      <c r="C758" s="53">
        <f t="shared" si="36"/>
        <v>1193.23085625</v>
      </c>
      <c r="E758" s="53">
        <f t="shared" si="35"/>
        <v>0.19323085625000003</v>
      </c>
    </row>
    <row r="759" spans="1:6">
      <c r="A759" s="59">
        <v>36440</v>
      </c>
      <c r="C759" s="53">
        <f t="shared" si="36"/>
        <v>1195.34105</v>
      </c>
      <c r="E759" s="53">
        <f t="shared" si="35"/>
        <v>0.19534104999999991</v>
      </c>
    </row>
    <row r="760" spans="1:6">
      <c r="A760" s="59">
        <v>36441</v>
      </c>
      <c r="C760" s="53">
        <f t="shared" si="36"/>
        <v>1197.45124375</v>
      </c>
      <c r="E760" s="53">
        <f t="shared" si="35"/>
        <v>0.19745124375000001</v>
      </c>
    </row>
    <row r="761" spans="1:6">
      <c r="A761" s="59">
        <v>36442</v>
      </c>
      <c r="C761" s="53">
        <f t="shared" si="36"/>
        <v>1199.5614375</v>
      </c>
      <c r="E761" s="53">
        <f t="shared" si="35"/>
        <v>0.19956143750000011</v>
      </c>
    </row>
    <row r="762" spans="1:6">
      <c r="A762" s="59">
        <v>36443</v>
      </c>
      <c r="C762" s="53">
        <f t="shared" si="36"/>
        <v>1201.67163125</v>
      </c>
      <c r="E762" s="53">
        <f t="shared" si="35"/>
        <v>0.20167163124999998</v>
      </c>
    </row>
    <row r="763" spans="1:6">
      <c r="A763" s="59">
        <v>36444</v>
      </c>
      <c r="C763" s="53">
        <f t="shared" si="36"/>
        <v>1203.781825</v>
      </c>
      <c r="E763" s="53">
        <f t="shared" si="35"/>
        <v>0.20378182500000008</v>
      </c>
    </row>
    <row r="764" spans="1:6">
      <c r="A764" s="59">
        <v>36445</v>
      </c>
      <c r="C764" s="53">
        <f t="shared" si="36"/>
        <v>1205.89201875</v>
      </c>
      <c r="E764" s="53">
        <f t="shared" si="35"/>
        <v>0.20589201874999996</v>
      </c>
    </row>
    <row r="765" spans="1:6">
      <c r="A765" s="59">
        <v>36446</v>
      </c>
      <c r="C765" s="53">
        <f t="shared" si="36"/>
        <v>1208.0022125</v>
      </c>
      <c r="E765" s="53">
        <f t="shared" si="35"/>
        <v>0.20800221250000006</v>
      </c>
    </row>
    <row r="766" spans="1:6">
      <c r="A766" s="59">
        <v>36447</v>
      </c>
      <c r="C766" s="53">
        <f t="shared" si="36"/>
        <v>1210.11240625</v>
      </c>
      <c r="E766" s="53">
        <f t="shared" si="35"/>
        <v>0.21011240624999994</v>
      </c>
    </row>
    <row r="767" spans="1:6">
      <c r="A767" s="59">
        <v>36448</v>
      </c>
      <c r="B767" s="54"/>
      <c r="C767" s="53">
        <f t="shared" si="36"/>
        <v>1212.2226000000001</v>
      </c>
      <c r="E767" s="53">
        <f t="shared" si="35"/>
        <v>0.21222260000000004</v>
      </c>
      <c r="F767" s="62"/>
    </row>
    <row r="768" spans="1:6">
      <c r="A768" s="59">
        <v>36449</v>
      </c>
      <c r="C768" s="53">
        <f t="shared" si="36"/>
        <v>1214.3327937500001</v>
      </c>
      <c r="E768" s="53">
        <f t="shared" si="35"/>
        <v>0.21433279375000014</v>
      </c>
    </row>
    <row r="769" spans="1:6">
      <c r="A769" s="59">
        <v>36450</v>
      </c>
      <c r="C769" s="53">
        <f t="shared" si="36"/>
        <v>1216.4429875000001</v>
      </c>
      <c r="E769" s="53">
        <f t="shared" si="35"/>
        <v>0.21644298750000002</v>
      </c>
    </row>
    <row r="770" spans="1:6">
      <c r="A770" s="59">
        <v>36451</v>
      </c>
      <c r="C770" s="53">
        <f t="shared" si="36"/>
        <v>1218.5531812500001</v>
      </c>
      <c r="E770" s="53">
        <f t="shared" si="35"/>
        <v>0.21855318125000012</v>
      </c>
    </row>
    <row r="771" spans="1:6">
      <c r="A771" s="59">
        <v>36452</v>
      </c>
      <c r="C771" s="53">
        <f t="shared" si="36"/>
        <v>1220.6633750000001</v>
      </c>
      <c r="E771" s="53">
        <f t="shared" si="35"/>
        <v>0.22066337499999999</v>
      </c>
    </row>
    <row r="772" spans="1:6">
      <c r="A772" s="59">
        <v>36453</v>
      </c>
      <c r="C772" s="53">
        <f t="shared" si="36"/>
        <v>1222.7735687500001</v>
      </c>
      <c r="E772" s="53">
        <f t="shared" si="35"/>
        <v>0.22277356875000009</v>
      </c>
    </row>
    <row r="773" spans="1:6">
      <c r="A773" s="59">
        <v>36454</v>
      </c>
      <c r="C773" s="53">
        <f t="shared" si="36"/>
        <v>1224.8837625000001</v>
      </c>
      <c r="E773" s="53">
        <f t="shared" si="35"/>
        <v>0.22488376250000019</v>
      </c>
    </row>
    <row r="774" spans="1:6">
      <c r="A774" s="59">
        <v>36455</v>
      </c>
      <c r="C774" s="53">
        <f t="shared" si="36"/>
        <v>1226.9939562500001</v>
      </c>
      <c r="E774" s="53">
        <f t="shared" si="35"/>
        <v>0.22699395625000007</v>
      </c>
    </row>
    <row r="775" spans="1:6">
      <c r="A775" s="59">
        <v>36456</v>
      </c>
      <c r="C775" s="53">
        <f t="shared" si="36"/>
        <v>1229.1041500000001</v>
      </c>
      <c r="E775" s="53">
        <f t="shared" ref="E775:E838" si="37">(C775/1000)-1</f>
        <v>0.22910415000000017</v>
      </c>
    </row>
    <row r="776" spans="1:6">
      <c r="A776" s="59">
        <v>36457</v>
      </c>
      <c r="C776" s="53">
        <f t="shared" si="36"/>
        <v>1231.2143437500001</v>
      </c>
      <c r="E776" s="53">
        <f t="shared" si="37"/>
        <v>0.23121434375000005</v>
      </c>
    </row>
    <row r="777" spans="1:6">
      <c r="A777" s="59">
        <v>36458</v>
      </c>
      <c r="C777" s="53">
        <f t="shared" si="36"/>
        <v>1233.3245375000001</v>
      </c>
      <c r="E777" s="53">
        <f t="shared" si="37"/>
        <v>0.23332453750000015</v>
      </c>
    </row>
    <row r="778" spans="1:6">
      <c r="A778" s="59">
        <v>36459</v>
      </c>
      <c r="C778" s="53">
        <f t="shared" si="36"/>
        <v>1235.4347312500001</v>
      </c>
      <c r="E778" s="53">
        <f t="shared" si="37"/>
        <v>0.23543473125000025</v>
      </c>
    </row>
    <row r="779" spans="1:6">
      <c r="A779" s="59">
        <v>36460</v>
      </c>
      <c r="C779" s="53">
        <f t="shared" si="36"/>
        <v>1237.5449250000001</v>
      </c>
      <c r="E779" s="53">
        <f t="shared" si="37"/>
        <v>0.23754492500000013</v>
      </c>
    </row>
    <row r="780" spans="1:6">
      <c r="A780" s="59">
        <v>36461</v>
      </c>
      <c r="C780" s="53">
        <f t="shared" si="36"/>
        <v>1239.6551187500002</v>
      </c>
      <c r="E780" s="53">
        <f t="shared" si="37"/>
        <v>0.23965511875000023</v>
      </c>
    </row>
    <row r="781" spans="1:6">
      <c r="A781" s="59">
        <v>36462</v>
      </c>
      <c r="C781" s="53">
        <f t="shared" si="36"/>
        <v>1241.7653125000002</v>
      </c>
      <c r="E781" s="53">
        <f t="shared" si="37"/>
        <v>0.24176531250000011</v>
      </c>
    </row>
    <row r="782" spans="1:6">
      <c r="A782" s="59">
        <v>36463</v>
      </c>
      <c r="C782" s="53">
        <f t="shared" si="36"/>
        <v>1243.8755062500002</v>
      </c>
      <c r="E782" s="53">
        <f t="shared" si="37"/>
        <v>0.24387550625000021</v>
      </c>
    </row>
    <row r="783" spans="1:6">
      <c r="A783" s="59">
        <v>36464</v>
      </c>
      <c r="B783" s="54">
        <v>443869</v>
      </c>
      <c r="C783" s="53">
        <v>1245.9857</v>
      </c>
      <c r="D783" s="54">
        <v>1</v>
      </c>
      <c r="E783" s="53">
        <f t="shared" si="37"/>
        <v>0.24598569999999986</v>
      </c>
      <c r="F783" s="78">
        <f>(C801-C783)/18</f>
        <v>0.84895000000000842</v>
      </c>
    </row>
    <row r="784" spans="1:6">
      <c r="A784" s="59">
        <v>36465</v>
      </c>
      <c r="C784" s="53">
        <f>C783+F$783</f>
        <v>1246.83465</v>
      </c>
      <c r="E784" s="53">
        <f t="shared" si="37"/>
        <v>0.24683465000000004</v>
      </c>
    </row>
    <row r="785" spans="1:6">
      <c r="A785" s="59">
        <v>36466</v>
      </c>
      <c r="C785" s="53">
        <f t="shared" ref="C785:C800" si="38">C784+F$783</f>
        <v>1247.6836000000001</v>
      </c>
      <c r="E785" s="53">
        <f t="shared" si="37"/>
        <v>0.2476836</v>
      </c>
    </row>
    <row r="786" spans="1:6">
      <c r="A786" s="59">
        <v>36467</v>
      </c>
      <c r="C786" s="53">
        <f t="shared" si="38"/>
        <v>1248.5325500000001</v>
      </c>
      <c r="E786" s="53">
        <f t="shared" si="37"/>
        <v>0.24853255000000019</v>
      </c>
    </row>
    <row r="787" spans="1:6">
      <c r="A787" s="59">
        <v>36468</v>
      </c>
      <c r="C787" s="53">
        <f t="shared" si="38"/>
        <v>1249.3815000000002</v>
      </c>
      <c r="E787" s="53">
        <f t="shared" si="37"/>
        <v>0.24938150000000014</v>
      </c>
    </row>
    <row r="788" spans="1:6">
      <c r="A788" s="59">
        <v>36469</v>
      </c>
      <c r="C788" s="53">
        <f t="shared" si="38"/>
        <v>1250.2304500000002</v>
      </c>
      <c r="E788" s="53">
        <f t="shared" si="37"/>
        <v>0.25023045000000033</v>
      </c>
    </row>
    <row r="789" spans="1:6">
      <c r="A789" s="59">
        <v>36470</v>
      </c>
      <c r="C789" s="53">
        <f t="shared" si="38"/>
        <v>1251.0794000000003</v>
      </c>
      <c r="E789" s="53">
        <f t="shared" si="37"/>
        <v>0.25107940000000029</v>
      </c>
    </row>
    <row r="790" spans="1:6">
      <c r="A790" s="59">
        <v>36471</v>
      </c>
      <c r="C790" s="53">
        <f t="shared" si="38"/>
        <v>1251.9283500000004</v>
      </c>
      <c r="E790" s="53">
        <f t="shared" si="37"/>
        <v>0.25192835000000047</v>
      </c>
    </row>
    <row r="791" spans="1:6">
      <c r="A791" s="59">
        <v>36472</v>
      </c>
      <c r="C791" s="53">
        <f t="shared" si="38"/>
        <v>1252.7773000000004</v>
      </c>
      <c r="E791" s="53">
        <f t="shared" si="37"/>
        <v>0.25277730000000043</v>
      </c>
    </row>
    <row r="792" spans="1:6">
      <c r="A792" s="59">
        <v>36473</v>
      </c>
      <c r="C792" s="53">
        <f t="shared" si="38"/>
        <v>1253.6262500000005</v>
      </c>
      <c r="E792" s="53">
        <f t="shared" si="37"/>
        <v>0.25362625000000039</v>
      </c>
    </row>
    <row r="793" spans="1:6">
      <c r="A793" s="59">
        <v>36474</v>
      </c>
      <c r="C793" s="53">
        <f t="shared" si="38"/>
        <v>1254.4752000000005</v>
      </c>
      <c r="E793" s="53">
        <f t="shared" si="37"/>
        <v>0.25447520000000057</v>
      </c>
    </row>
    <row r="794" spans="1:6">
      <c r="A794" s="59">
        <v>36475</v>
      </c>
      <c r="C794" s="53">
        <f t="shared" si="38"/>
        <v>1255.3241500000006</v>
      </c>
      <c r="E794" s="53">
        <f t="shared" si="37"/>
        <v>0.25532415000000053</v>
      </c>
    </row>
    <row r="795" spans="1:6">
      <c r="A795" s="59">
        <v>36476</v>
      </c>
      <c r="C795" s="53">
        <f t="shared" si="38"/>
        <v>1256.1731000000007</v>
      </c>
      <c r="E795" s="53">
        <f t="shared" si="37"/>
        <v>0.25617310000000071</v>
      </c>
    </row>
    <row r="796" spans="1:6">
      <c r="A796" s="59">
        <v>36477</v>
      </c>
      <c r="C796" s="53">
        <f t="shared" si="38"/>
        <v>1257.0220500000007</v>
      </c>
      <c r="E796" s="53">
        <f t="shared" si="37"/>
        <v>0.25702205000000067</v>
      </c>
    </row>
    <row r="797" spans="1:6">
      <c r="A797" s="59">
        <v>36478</v>
      </c>
      <c r="C797" s="53">
        <f t="shared" si="38"/>
        <v>1257.8710000000008</v>
      </c>
      <c r="E797" s="53">
        <f t="shared" si="37"/>
        <v>0.25787100000000085</v>
      </c>
    </row>
    <row r="798" spans="1:6">
      <c r="A798" s="59">
        <v>36479</v>
      </c>
      <c r="B798" s="54"/>
      <c r="C798" s="53">
        <f t="shared" si="38"/>
        <v>1258.7199500000008</v>
      </c>
      <c r="E798" s="53">
        <f t="shared" si="37"/>
        <v>0.25871995000000081</v>
      </c>
      <c r="F798" s="62"/>
    </row>
    <row r="799" spans="1:6">
      <c r="A799" s="59">
        <v>36480</v>
      </c>
      <c r="C799" s="53">
        <f t="shared" si="38"/>
        <v>1259.5689000000009</v>
      </c>
      <c r="E799" s="53">
        <f t="shared" si="37"/>
        <v>0.25956890000000099</v>
      </c>
    </row>
    <row r="800" spans="1:6">
      <c r="A800" s="59">
        <v>36481</v>
      </c>
      <c r="C800" s="53">
        <f t="shared" si="38"/>
        <v>1260.417850000001</v>
      </c>
      <c r="E800" s="53">
        <f t="shared" si="37"/>
        <v>0.26041785000000095</v>
      </c>
    </row>
    <row r="801" spans="1:6">
      <c r="A801" s="59">
        <v>36482</v>
      </c>
      <c r="B801" s="54">
        <v>454355</v>
      </c>
      <c r="C801" s="53">
        <v>1261.2668000000001</v>
      </c>
      <c r="D801" s="54">
        <v>1</v>
      </c>
      <c r="E801" s="53">
        <f t="shared" si="37"/>
        <v>0.26126680000000002</v>
      </c>
      <c r="F801" s="78">
        <f>(C823-C801)/22</f>
        <v>2.1118954545454471</v>
      </c>
    </row>
    <row r="802" spans="1:6">
      <c r="A802" s="59">
        <v>36483</v>
      </c>
      <c r="C802" s="53">
        <f>C801+F$801</f>
        <v>1263.3786954545456</v>
      </c>
      <c r="E802" s="53">
        <f t="shared" si="37"/>
        <v>0.26337869545454562</v>
      </c>
    </row>
    <row r="803" spans="1:6">
      <c r="A803" s="59">
        <v>36484</v>
      </c>
      <c r="C803" s="53">
        <f t="shared" ref="C803:C822" si="39">C802+F$801</f>
        <v>1265.490590909091</v>
      </c>
      <c r="E803" s="53">
        <f t="shared" si="37"/>
        <v>0.265490590909091</v>
      </c>
    </row>
    <row r="804" spans="1:6">
      <c r="A804" s="59">
        <v>36485</v>
      </c>
      <c r="C804" s="53">
        <f t="shared" si="39"/>
        <v>1267.6024863636364</v>
      </c>
      <c r="E804" s="53">
        <f t="shared" si="37"/>
        <v>0.26760248636363637</v>
      </c>
    </row>
    <row r="805" spans="1:6">
      <c r="A805" s="59">
        <v>36486</v>
      </c>
      <c r="C805" s="53">
        <f t="shared" si="39"/>
        <v>1269.7143818181819</v>
      </c>
      <c r="E805" s="53">
        <f t="shared" si="37"/>
        <v>0.26971438181818197</v>
      </c>
    </row>
    <row r="806" spans="1:6">
      <c r="A806" s="59">
        <v>36487</v>
      </c>
      <c r="C806" s="53">
        <f t="shared" si="39"/>
        <v>1271.8262772727273</v>
      </c>
      <c r="E806" s="53">
        <f t="shared" si="37"/>
        <v>0.27182627727272735</v>
      </c>
    </row>
    <row r="807" spans="1:6">
      <c r="A807" s="59">
        <v>36488</v>
      </c>
      <c r="C807" s="53">
        <f t="shared" si="39"/>
        <v>1273.9381727272728</v>
      </c>
      <c r="E807" s="53">
        <f t="shared" si="37"/>
        <v>0.27393817272727272</v>
      </c>
    </row>
    <row r="808" spans="1:6">
      <c r="A808" s="59">
        <v>36489</v>
      </c>
      <c r="C808" s="53">
        <f t="shared" si="39"/>
        <v>1276.0500681818182</v>
      </c>
      <c r="E808" s="53">
        <f t="shared" si="37"/>
        <v>0.27605006818181832</v>
      </c>
    </row>
    <row r="809" spans="1:6">
      <c r="A809" s="59">
        <v>36490</v>
      </c>
      <c r="C809" s="53">
        <f t="shared" si="39"/>
        <v>1278.1619636363637</v>
      </c>
      <c r="E809" s="53">
        <f t="shared" si="37"/>
        <v>0.2781619636363637</v>
      </c>
    </row>
    <row r="810" spans="1:6">
      <c r="A810" s="59">
        <v>36491</v>
      </c>
      <c r="C810" s="53">
        <f t="shared" si="39"/>
        <v>1280.2738590909091</v>
      </c>
      <c r="E810" s="53">
        <f t="shared" si="37"/>
        <v>0.28027385909090907</v>
      </c>
    </row>
    <row r="811" spans="1:6">
      <c r="A811" s="59">
        <v>36492</v>
      </c>
      <c r="C811" s="53">
        <f t="shared" si="39"/>
        <v>1282.3857545454546</v>
      </c>
      <c r="E811" s="53">
        <f t="shared" si="37"/>
        <v>0.28238575454545467</v>
      </c>
    </row>
    <row r="812" spans="1:6">
      <c r="A812" s="59">
        <v>36493</v>
      </c>
      <c r="C812" s="53">
        <f t="shared" si="39"/>
        <v>1284.49765</v>
      </c>
      <c r="E812" s="53">
        <f t="shared" si="37"/>
        <v>0.28449765000000005</v>
      </c>
    </row>
    <row r="813" spans="1:6">
      <c r="A813" s="59">
        <v>36494</v>
      </c>
      <c r="C813" s="53">
        <f t="shared" si="39"/>
        <v>1286.6095454545455</v>
      </c>
      <c r="E813" s="53">
        <f t="shared" si="37"/>
        <v>0.28660954545454542</v>
      </c>
    </row>
    <row r="814" spans="1:6">
      <c r="A814" s="59">
        <v>36495</v>
      </c>
      <c r="C814" s="53">
        <f t="shared" si="39"/>
        <v>1288.7214409090909</v>
      </c>
      <c r="E814" s="53">
        <f t="shared" si="37"/>
        <v>0.28872144090909102</v>
      </c>
    </row>
    <row r="815" spans="1:6">
      <c r="A815" s="59">
        <v>36496</v>
      </c>
      <c r="C815" s="53">
        <f t="shared" si="39"/>
        <v>1290.8333363636364</v>
      </c>
      <c r="E815" s="53">
        <f t="shared" si="37"/>
        <v>0.2908333363636364</v>
      </c>
    </row>
    <row r="816" spans="1:6">
      <c r="A816" s="59">
        <v>36497</v>
      </c>
      <c r="C816" s="53">
        <f t="shared" si="39"/>
        <v>1292.9452318181818</v>
      </c>
      <c r="E816" s="53">
        <f t="shared" si="37"/>
        <v>0.29294523181818177</v>
      </c>
    </row>
    <row r="817" spans="1:8">
      <c r="A817" s="59">
        <v>36498</v>
      </c>
      <c r="C817" s="53">
        <f t="shared" si="39"/>
        <v>1295.0571272727273</v>
      </c>
      <c r="E817" s="53">
        <f t="shared" si="37"/>
        <v>0.29505712727272715</v>
      </c>
    </row>
    <row r="818" spans="1:8">
      <c r="A818" s="59">
        <v>36499</v>
      </c>
      <c r="C818" s="53">
        <f t="shared" si="39"/>
        <v>1297.1690227272727</v>
      </c>
      <c r="E818" s="53">
        <f t="shared" si="37"/>
        <v>0.29716902272727275</v>
      </c>
    </row>
    <row r="819" spans="1:8">
      <c r="A819" s="59">
        <v>36500</v>
      </c>
      <c r="C819" s="53">
        <f t="shared" si="39"/>
        <v>1299.2809181818182</v>
      </c>
      <c r="E819" s="53">
        <f t="shared" si="37"/>
        <v>0.29928091818181812</v>
      </c>
    </row>
    <row r="820" spans="1:8">
      <c r="A820" s="59">
        <v>36501</v>
      </c>
      <c r="C820" s="53">
        <f t="shared" si="39"/>
        <v>1301.3928136363636</v>
      </c>
      <c r="E820" s="53">
        <f t="shared" si="37"/>
        <v>0.3013928136363635</v>
      </c>
    </row>
    <row r="821" spans="1:8">
      <c r="A821" s="59">
        <v>36502</v>
      </c>
      <c r="C821" s="53">
        <f t="shared" si="39"/>
        <v>1303.504709090909</v>
      </c>
      <c r="E821" s="53">
        <f t="shared" si="37"/>
        <v>0.3035047090909091</v>
      </c>
    </row>
    <row r="822" spans="1:8">
      <c r="A822" s="59">
        <v>36503</v>
      </c>
      <c r="C822" s="53">
        <f t="shared" si="39"/>
        <v>1305.6166045454545</v>
      </c>
      <c r="E822" s="53">
        <f t="shared" si="37"/>
        <v>0.30561660454545447</v>
      </c>
    </row>
    <row r="823" spans="1:8">
      <c r="A823" s="59">
        <v>36504</v>
      </c>
      <c r="B823" s="54">
        <v>425397</v>
      </c>
      <c r="C823" s="53">
        <v>1307.7284999999999</v>
      </c>
      <c r="D823" s="54">
        <v>1</v>
      </c>
      <c r="E823" s="53">
        <f t="shared" si="37"/>
        <v>0.30772849999999985</v>
      </c>
      <c r="F823" s="78">
        <f>(C851-C823)/28</f>
        <v>2.1132107142857177</v>
      </c>
    </row>
    <row r="824" spans="1:8">
      <c r="A824" s="59">
        <v>36505</v>
      </c>
      <c r="C824" s="53">
        <f>C823+F$823</f>
        <v>1309.8417107142857</v>
      </c>
      <c r="E824" s="53">
        <f t="shared" si="37"/>
        <v>0.30984171071428568</v>
      </c>
    </row>
    <row r="825" spans="1:8">
      <c r="A825" s="59">
        <v>36506</v>
      </c>
      <c r="C825" s="53">
        <f t="shared" ref="C825:C850" si="40">C824+F$823</f>
        <v>1311.9549214285714</v>
      </c>
      <c r="E825" s="53">
        <f t="shared" si="37"/>
        <v>0.31195492142857151</v>
      </c>
    </row>
    <row r="826" spans="1:8">
      <c r="A826" s="59">
        <v>36507</v>
      </c>
      <c r="C826" s="53">
        <f t="shared" si="40"/>
        <v>1314.0681321428572</v>
      </c>
      <c r="E826" s="53">
        <f t="shared" si="37"/>
        <v>0.31406813214285711</v>
      </c>
    </row>
    <row r="827" spans="1:8">
      <c r="A827" s="59">
        <v>36508</v>
      </c>
      <c r="C827" s="53">
        <f t="shared" si="40"/>
        <v>1316.1813428571429</v>
      </c>
      <c r="E827" s="53">
        <f t="shared" si="37"/>
        <v>0.31618134285714294</v>
      </c>
    </row>
    <row r="828" spans="1:8">
      <c r="A828" s="59">
        <v>36509</v>
      </c>
      <c r="B828" s="78"/>
      <c r="C828" s="53">
        <f t="shared" si="40"/>
        <v>1318.2945535714287</v>
      </c>
      <c r="E828" s="53">
        <f t="shared" si="37"/>
        <v>0.31829455357142855</v>
      </c>
      <c r="F828" s="77">
        <f>SUM(E828:E1057)/230</f>
        <v>0.35861024044720502</v>
      </c>
      <c r="G828" s="77">
        <f>SUM(E828:E1057)</f>
        <v>82.480355302857149</v>
      </c>
      <c r="H828" s="77">
        <f>MAX(E828:E1057)</f>
        <v>0.41546679999999991</v>
      </c>
    </row>
    <row r="829" spans="1:8">
      <c r="A829" s="59">
        <v>36510</v>
      </c>
      <c r="C829" s="53">
        <f t="shared" si="40"/>
        <v>1320.4077642857144</v>
      </c>
      <c r="E829" s="53">
        <f t="shared" si="37"/>
        <v>0.32040776428571438</v>
      </c>
      <c r="F829" s="62"/>
    </row>
    <row r="830" spans="1:8">
      <c r="A830" s="59">
        <v>36511</v>
      </c>
      <c r="C830" s="53">
        <f t="shared" si="40"/>
        <v>1322.5209750000001</v>
      </c>
      <c r="E830" s="53">
        <f t="shared" si="37"/>
        <v>0.32252097500000021</v>
      </c>
    </row>
    <row r="831" spans="1:8">
      <c r="A831" s="59">
        <v>36512</v>
      </c>
      <c r="C831" s="53">
        <f t="shared" si="40"/>
        <v>1324.6341857142859</v>
      </c>
      <c r="E831" s="53">
        <f t="shared" si="37"/>
        <v>0.32463418571428582</v>
      </c>
    </row>
    <row r="832" spans="1:8">
      <c r="A832" s="59">
        <v>36513</v>
      </c>
      <c r="C832" s="53">
        <f t="shared" si="40"/>
        <v>1326.7473964285716</v>
      </c>
      <c r="E832" s="53">
        <f t="shared" si="37"/>
        <v>0.32674739642857165</v>
      </c>
    </row>
    <row r="833" spans="1:5">
      <c r="A833" s="59">
        <v>36514</v>
      </c>
      <c r="C833" s="53">
        <f t="shared" si="40"/>
        <v>1328.8606071428574</v>
      </c>
      <c r="E833" s="53">
        <f t="shared" si="37"/>
        <v>0.32886060714285725</v>
      </c>
    </row>
    <row r="834" spans="1:5">
      <c r="A834" s="59">
        <v>36515</v>
      </c>
      <c r="C834" s="53">
        <f t="shared" si="40"/>
        <v>1330.9738178571431</v>
      </c>
      <c r="E834" s="53">
        <f t="shared" si="37"/>
        <v>0.33097381785714308</v>
      </c>
    </row>
    <row r="835" spans="1:5">
      <c r="A835" s="59">
        <v>36516</v>
      </c>
      <c r="C835" s="53">
        <f t="shared" si="40"/>
        <v>1333.0870285714288</v>
      </c>
      <c r="E835" s="53">
        <f t="shared" si="37"/>
        <v>0.33308702857142891</v>
      </c>
    </row>
    <row r="836" spans="1:5">
      <c r="A836" s="59">
        <v>36517</v>
      </c>
      <c r="C836" s="53">
        <f t="shared" si="40"/>
        <v>1335.2002392857146</v>
      </c>
      <c r="E836" s="53">
        <f t="shared" si="37"/>
        <v>0.33520023928571452</v>
      </c>
    </row>
    <row r="837" spans="1:5">
      <c r="A837" s="59">
        <v>36518</v>
      </c>
      <c r="C837" s="53">
        <f t="shared" si="40"/>
        <v>1337.3134500000003</v>
      </c>
      <c r="E837" s="53">
        <f t="shared" si="37"/>
        <v>0.33731345000000035</v>
      </c>
    </row>
    <row r="838" spans="1:5">
      <c r="A838" s="59">
        <v>36519</v>
      </c>
      <c r="C838" s="53">
        <f t="shared" si="40"/>
        <v>1339.4266607142861</v>
      </c>
      <c r="E838" s="53">
        <f t="shared" si="37"/>
        <v>0.33942666071428618</v>
      </c>
    </row>
    <row r="839" spans="1:5">
      <c r="A839" s="59">
        <v>36520</v>
      </c>
      <c r="C839" s="53">
        <f t="shared" si="40"/>
        <v>1341.5398714285718</v>
      </c>
      <c r="E839" s="53">
        <f t="shared" ref="E839:E902" si="41">(C839/1000)-1</f>
        <v>0.34153987142857178</v>
      </c>
    </row>
    <row r="840" spans="1:5">
      <c r="A840" s="59">
        <v>36521</v>
      </c>
      <c r="C840" s="53">
        <f t="shared" si="40"/>
        <v>1343.6530821428576</v>
      </c>
      <c r="E840" s="53">
        <f t="shared" si="41"/>
        <v>0.34365308214285761</v>
      </c>
    </row>
    <row r="841" spans="1:5">
      <c r="A841" s="59">
        <v>36522</v>
      </c>
      <c r="C841" s="53">
        <f t="shared" si="40"/>
        <v>1345.7662928571433</v>
      </c>
      <c r="E841" s="53">
        <f t="shared" si="41"/>
        <v>0.34576629285714322</v>
      </c>
    </row>
    <row r="842" spans="1:5">
      <c r="A842" s="59">
        <v>36523</v>
      </c>
      <c r="C842" s="53">
        <f t="shared" si="40"/>
        <v>1347.879503571429</v>
      </c>
      <c r="E842" s="53">
        <f t="shared" si="41"/>
        <v>0.34787950357142905</v>
      </c>
    </row>
    <row r="843" spans="1:5">
      <c r="A843" s="59">
        <v>36524</v>
      </c>
      <c r="C843" s="53">
        <f t="shared" si="40"/>
        <v>1349.9927142857148</v>
      </c>
      <c r="E843" s="53">
        <f t="shared" si="41"/>
        <v>0.34999271428571488</v>
      </c>
    </row>
    <row r="844" spans="1:5">
      <c r="A844" s="59">
        <v>36525</v>
      </c>
      <c r="C844" s="53">
        <f t="shared" si="40"/>
        <v>1352.1059250000005</v>
      </c>
      <c r="E844" s="53">
        <f t="shared" si="41"/>
        <v>0.35210592500000049</v>
      </c>
    </row>
    <row r="845" spans="1:5">
      <c r="A845" s="59">
        <v>36526</v>
      </c>
      <c r="C845" s="53">
        <f t="shared" si="40"/>
        <v>1354.2191357142863</v>
      </c>
      <c r="E845" s="53">
        <f t="shared" si="41"/>
        <v>0.35421913571428632</v>
      </c>
    </row>
    <row r="846" spans="1:5">
      <c r="A846" s="59">
        <v>36527</v>
      </c>
      <c r="C846" s="53">
        <f t="shared" si="40"/>
        <v>1356.332346428572</v>
      </c>
      <c r="E846" s="53">
        <f t="shared" si="41"/>
        <v>0.35633234642857192</v>
      </c>
    </row>
    <row r="847" spans="1:5">
      <c r="A847" s="59">
        <v>36528</v>
      </c>
      <c r="C847" s="53">
        <f t="shared" si="40"/>
        <v>1358.4455571428578</v>
      </c>
      <c r="E847" s="53">
        <f t="shared" si="41"/>
        <v>0.35844555714285775</v>
      </c>
    </row>
    <row r="848" spans="1:5">
      <c r="A848" s="59">
        <v>36529</v>
      </c>
      <c r="C848" s="53">
        <f t="shared" si="40"/>
        <v>1360.5587678571435</v>
      </c>
      <c r="E848" s="53">
        <f t="shared" si="41"/>
        <v>0.36055876785714358</v>
      </c>
    </row>
    <row r="849" spans="1:6">
      <c r="A849" s="59">
        <v>36530</v>
      </c>
      <c r="C849" s="53">
        <f t="shared" si="40"/>
        <v>1362.6719785714292</v>
      </c>
      <c r="E849" s="53">
        <f t="shared" si="41"/>
        <v>0.36267197857142919</v>
      </c>
    </row>
    <row r="850" spans="1:6">
      <c r="A850" s="59">
        <v>36531</v>
      </c>
      <c r="C850" s="53">
        <f t="shared" si="40"/>
        <v>1364.785189285715</v>
      </c>
      <c r="E850" s="53">
        <f t="shared" si="41"/>
        <v>0.36478518928571502</v>
      </c>
    </row>
    <row r="851" spans="1:6">
      <c r="A851" s="59">
        <v>36532</v>
      </c>
      <c r="B851" s="54">
        <v>449898</v>
      </c>
      <c r="C851" s="53">
        <v>1366.8984</v>
      </c>
      <c r="D851" s="54">
        <v>1</v>
      </c>
      <c r="E851" s="53">
        <f t="shared" si="41"/>
        <v>0.36689839999999996</v>
      </c>
      <c r="F851" s="78">
        <f>(C884-C851)/33</f>
        <v>1.4717696969696934</v>
      </c>
    </row>
    <row r="852" spans="1:6">
      <c r="A852" s="59">
        <v>36533</v>
      </c>
      <c r="C852" s="53">
        <f>C851+F$851</f>
        <v>1368.3701696969697</v>
      </c>
      <c r="E852" s="53">
        <f t="shared" si="41"/>
        <v>0.36837016969696967</v>
      </c>
    </row>
    <row r="853" spans="1:6">
      <c r="A853" s="59">
        <v>36534</v>
      </c>
      <c r="C853" s="53">
        <f t="shared" ref="C853:C883" si="42">C852+F$851</f>
        <v>1369.8419393939394</v>
      </c>
      <c r="E853" s="53">
        <f t="shared" si="41"/>
        <v>0.36984193939393939</v>
      </c>
    </row>
    <row r="854" spans="1:6">
      <c r="A854" s="59">
        <v>36535</v>
      </c>
      <c r="C854" s="53">
        <f t="shared" si="42"/>
        <v>1371.313709090909</v>
      </c>
      <c r="E854" s="53">
        <f t="shared" si="41"/>
        <v>0.37131370909090911</v>
      </c>
    </row>
    <row r="855" spans="1:6">
      <c r="A855" s="59">
        <v>36536</v>
      </c>
      <c r="C855" s="53">
        <f t="shared" si="42"/>
        <v>1372.7854787878787</v>
      </c>
      <c r="E855" s="53">
        <f t="shared" si="41"/>
        <v>0.3727854787878786</v>
      </c>
    </row>
    <row r="856" spans="1:6">
      <c r="A856" s="59">
        <v>36537</v>
      </c>
      <c r="C856" s="53">
        <f t="shared" si="42"/>
        <v>1374.2572484848483</v>
      </c>
      <c r="E856" s="53">
        <f t="shared" si="41"/>
        <v>0.37425724848484831</v>
      </c>
    </row>
    <row r="857" spans="1:6">
      <c r="A857" s="59">
        <v>36538</v>
      </c>
      <c r="C857" s="53">
        <f t="shared" si="42"/>
        <v>1375.729018181818</v>
      </c>
      <c r="E857" s="53">
        <f t="shared" si="41"/>
        <v>0.37572901818181803</v>
      </c>
    </row>
    <row r="858" spans="1:6">
      <c r="A858" s="59">
        <v>36539</v>
      </c>
      <c r="C858" s="53">
        <f t="shared" si="42"/>
        <v>1377.2007878787877</v>
      </c>
      <c r="E858" s="53">
        <f t="shared" si="41"/>
        <v>0.37720078787878775</v>
      </c>
    </row>
    <row r="859" spans="1:6">
      <c r="A859" s="59">
        <v>36540</v>
      </c>
      <c r="B859" s="54"/>
      <c r="C859" s="53">
        <f t="shared" si="42"/>
        <v>1378.6725575757573</v>
      </c>
      <c r="E859" s="53">
        <f t="shared" si="41"/>
        <v>0.37867255757575724</v>
      </c>
      <c r="F859" s="62"/>
    </row>
    <row r="860" spans="1:6">
      <c r="A860" s="59">
        <v>36541</v>
      </c>
      <c r="C860" s="53">
        <f t="shared" si="42"/>
        <v>1380.144327272727</v>
      </c>
      <c r="E860" s="53">
        <f t="shared" si="41"/>
        <v>0.38014432727272696</v>
      </c>
    </row>
    <row r="861" spans="1:6">
      <c r="A861" s="59">
        <v>36542</v>
      </c>
      <c r="C861" s="53">
        <f t="shared" si="42"/>
        <v>1381.6160969696966</v>
      </c>
      <c r="E861" s="53">
        <f t="shared" si="41"/>
        <v>0.38161609696969667</v>
      </c>
    </row>
    <row r="862" spans="1:6">
      <c r="A862" s="59">
        <v>36543</v>
      </c>
      <c r="C862" s="53">
        <f t="shared" si="42"/>
        <v>1383.0878666666663</v>
      </c>
      <c r="E862" s="53">
        <f t="shared" si="41"/>
        <v>0.38308786666666639</v>
      </c>
    </row>
    <row r="863" spans="1:6">
      <c r="A863" s="59">
        <v>36544</v>
      </c>
      <c r="C863" s="53">
        <f t="shared" si="42"/>
        <v>1384.5596363636359</v>
      </c>
      <c r="E863" s="53">
        <f t="shared" si="41"/>
        <v>0.38455963636363588</v>
      </c>
    </row>
    <row r="864" spans="1:6">
      <c r="A864" s="59">
        <v>36545</v>
      </c>
      <c r="C864" s="53">
        <f t="shared" si="42"/>
        <v>1386.0314060606056</v>
      </c>
      <c r="E864" s="53">
        <f t="shared" si="41"/>
        <v>0.3860314060606056</v>
      </c>
    </row>
    <row r="865" spans="1:5">
      <c r="A865" s="59">
        <v>36546</v>
      </c>
      <c r="C865" s="53">
        <f t="shared" si="42"/>
        <v>1387.5031757575753</v>
      </c>
      <c r="E865" s="53">
        <f t="shared" si="41"/>
        <v>0.38750317575757531</v>
      </c>
    </row>
    <row r="866" spans="1:5">
      <c r="A866" s="59">
        <v>36547</v>
      </c>
      <c r="C866" s="53">
        <f t="shared" si="42"/>
        <v>1388.9749454545449</v>
      </c>
      <c r="E866" s="53">
        <f t="shared" si="41"/>
        <v>0.38897494545454503</v>
      </c>
    </row>
    <row r="867" spans="1:5">
      <c r="A867" s="59">
        <v>36548</v>
      </c>
      <c r="C867" s="53">
        <f t="shared" si="42"/>
        <v>1390.4467151515146</v>
      </c>
      <c r="E867" s="53">
        <f t="shared" si="41"/>
        <v>0.39044671515151452</v>
      </c>
    </row>
    <row r="868" spans="1:5">
      <c r="A868" s="59">
        <v>36549</v>
      </c>
      <c r="C868" s="53">
        <f t="shared" si="42"/>
        <v>1391.9184848484842</v>
      </c>
      <c r="E868" s="53">
        <f t="shared" si="41"/>
        <v>0.39191848484848424</v>
      </c>
    </row>
    <row r="869" spans="1:5">
      <c r="A869" s="59">
        <v>36550</v>
      </c>
      <c r="C869" s="53">
        <f t="shared" si="42"/>
        <v>1393.3902545454539</v>
      </c>
      <c r="E869" s="53">
        <f t="shared" si="41"/>
        <v>0.39339025454545395</v>
      </c>
    </row>
    <row r="870" spans="1:5">
      <c r="A870" s="59">
        <v>36551</v>
      </c>
      <c r="C870" s="53">
        <f t="shared" si="42"/>
        <v>1394.8620242424236</v>
      </c>
      <c r="E870" s="53">
        <f t="shared" si="41"/>
        <v>0.39486202424242345</v>
      </c>
    </row>
    <row r="871" spans="1:5">
      <c r="A871" s="59">
        <v>36552</v>
      </c>
      <c r="C871" s="53">
        <f t="shared" si="42"/>
        <v>1396.3337939393932</v>
      </c>
      <c r="E871" s="53">
        <f t="shared" si="41"/>
        <v>0.39633379393939316</v>
      </c>
    </row>
    <row r="872" spans="1:5">
      <c r="A872" s="59">
        <v>36553</v>
      </c>
      <c r="C872" s="53">
        <f t="shared" si="42"/>
        <v>1397.8055636363629</v>
      </c>
      <c r="E872" s="53">
        <f t="shared" si="41"/>
        <v>0.39780556363636288</v>
      </c>
    </row>
    <row r="873" spans="1:5">
      <c r="A873" s="59">
        <v>36554</v>
      </c>
      <c r="C873" s="53">
        <f t="shared" si="42"/>
        <v>1399.2773333333325</v>
      </c>
      <c r="E873" s="53">
        <f t="shared" si="41"/>
        <v>0.3992773333333326</v>
      </c>
    </row>
    <row r="874" spans="1:5">
      <c r="A874" s="59">
        <v>36555</v>
      </c>
      <c r="C874" s="53">
        <f t="shared" si="42"/>
        <v>1400.7491030303022</v>
      </c>
      <c r="E874" s="53">
        <f t="shared" si="41"/>
        <v>0.40074910303030209</v>
      </c>
    </row>
    <row r="875" spans="1:5">
      <c r="A875" s="59">
        <v>36556</v>
      </c>
      <c r="C875" s="53">
        <f t="shared" si="42"/>
        <v>1402.2208727272719</v>
      </c>
      <c r="E875" s="53">
        <f t="shared" si="41"/>
        <v>0.40222087272727181</v>
      </c>
    </row>
    <row r="876" spans="1:5">
      <c r="A876" s="59">
        <v>36557</v>
      </c>
      <c r="C876" s="53">
        <f t="shared" si="42"/>
        <v>1403.6926424242415</v>
      </c>
      <c r="E876" s="53">
        <f t="shared" si="41"/>
        <v>0.40369264242424152</v>
      </c>
    </row>
    <row r="877" spans="1:5">
      <c r="A877" s="59">
        <v>36558</v>
      </c>
      <c r="C877" s="53">
        <f t="shared" si="42"/>
        <v>1405.1644121212112</v>
      </c>
      <c r="E877" s="53">
        <f t="shared" si="41"/>
        <v>0.40516441212121124</v>
      </c>
    </row>
    <row r="878" spans="1:5">
      <c r="A878" s="59">
        <v>36559</v>
      </c>
      <c r="C878" s="53">
        <f t="shared" si="42"/>
        <v>1406.6361818181808</v>
      </c>
      <c r="E878" s="53">
        <f t="shared" si="41"/>
        <v>0.40663618181818073</v>
      </c>
    </row>
    <row r="879" spans="1:5">
      <c r="A879" s="59">
        <v>36560</v>
      </c>
      <c r="C879" s="53">
        <f t="shared" si="42"/>
        <v>1408.1079515151505</v>
      </c>
      <c r="E879" s="53">
        <f t="shared" si="41"/>
        <v>0.40810795151515045</v>
      </c>
    </row>
    <row r="880" spans="1:5">
      <c r="A880" s="59">
        <v>36561</v>
      </c>
      <c r="C880" s="53">
        <f t="shared" si="42"/>
        <v>1409.5797212121201</v>
      </c>
      <c r="E880" s="53">
        <f t="shared" si="41"/>
        <v>0.40957972121212016</v>
      </c>
    </row>
    <row r="881" spans="1:6">
      <c r="A881" s="59">
        <v>36562</v>
      </c>
      <c r="C881" s="53">
        <f t="shared" si="42"/>
        <v>1411.0514909090898</v>
      </c>
      <c r="E881" s="53">
        <f t="shared" si="41"/>
        <v>0.41105149090908988</v>
      </c>
    </row>
    <row r="882" spans="1:6">
      <c r="A882" s="59">
        <v>36563</v>
      </c>
      <c r="C882" s="53">
        <f t="shared" si="42"/>
        <v>1412.5232606060595</v>
      </c>
      <c r="E882" s="53">
        <f t="shared" si="41"/>
        <v>0.41252326060605937</v>
      </c>
    </row>
    <row r="883" spans="1:6">
      <c r="A883" s="59">
        <v>36564</v>
      </c>
      <c r="C883" s="53">
        <f t="shared" si="42"/>
        <v>1413.9950303030291</v>
      </c>
      <c r="E883" s="53">
        <f t="shared" si="41"/>
        <v>0.41399503030302909</v>
      </c>
    </row>
    <row r="884" spans="1:6">
      <c r="A884" s="59">
        <v>36565</v>
      </c>
      <c r="B884" s="54">
        <v>426398</v>
      </c>
      <c r="C884" s="53">
        <v>1415.4667999999999</v>
      </c>
      <c r="D884" s="54">
        <v>1</v>
      </c>
      <c r="E884" s="53">
        <f t="shared" si="41"/>
        <v>0.41546679999999991</v>
      </c>
      <c r="F884" s="78">
        <f>(C922-C884)/38</f>
        <v>-0.72749473684210608</v>
      </c>
    </row>
    <row r="885" spans="1:6">
      <c r="A885" s="59">
        <v>36566</v>
      </c>
      <c r="C885" s="53">
        <f>C884+F$884</f>
        <v>1414.7393052631578</v>
      </c>
      <c r="E885" s="53">
        <f t="shared" si="41"/>
        <v>0.41473930526315783</v>
      </c>
    </row>
    <row r="886" spans="1:6">
      <c r="A886" s="59">
        <v>36567</v>
      </c>
      <c r="C886" s="53">
        <f t="shared" ref="C886:C921" si="43">C885+F$884</f>
        <v>1414.0118105263157</v>
      </c>
      <c r="E886" s="53">
        <f t="shared" si="41"/>
        <v>0.41401181052631575</v>
      </c>
    </row>
    <row r="887" spans="1:6">
      <c r="A887" s="59">
        <v>36568</v>
      </c>
      <c r="C887" s="53">
        <f t="shared" si="43"/>
        <v>1413.2843157894736</v>
      </c>
      <c r="E887" s="53">
        <f t="shared" si="41"/>
        <v>0.41328431578947367</v>
      </c>
    </row>
    <row r="888" spans="1:6">
      <c r="A888" s="59">
        <v>36569</v>
      </c>
      <c r="C888" s="53">
        <f t="shared" si="43"/>
        <v>1412.5568210526314</v>
      </c>
      <c r="E888" s="53">
        <f t="shared" si="41"/>
        <v>0.41255682105263136</v>
      </c>
    </row>
    <row r="889" spans="1:6">
      <c r="A889" s="59">
        <v>36570</v>
      </c>
      <c r="C889" s="53">
        <f t="shared" si="43"/>
        <v>1411.8293263157893</v>
      </c>
      <c r="E889" s="53">
        <f t="shared" si="41"/>
        <v>0.41182932631578928</v>
      </c>
    </row>
    <row r="890" spans="1:6">
      <c r="A890" s="59">
        <v>36571</v>
      </c>
      <c r="B890" s="54"/>
      <c r="C890" s="53">
        <f t="shared" si="43"/>
        <v>1411.1018315789472</v>
      </c>
      <c r="E890" s="53">
        <f t="shared" si="41"/>
        <v>0.4111018315789472</v>
      </c>
      <c r="F890" s="62"/>
    </row>
    <row r="891" spans="1:6">
      <c r="A891" s="59">
        <v>36572</v>
      </c>
      <c r="C891" s="53">
        <f t="shared" si="43"/>
        <v>1410.3743368421051</v>
      </c>
      <c r="E891" s="53">
        <f t="shared" si="41"/>
        <v>0.41037433684210511</v>
      </c>
    </row>
    <row r="892" spans="1:6">
      <c r="A892" s="59">
        <v>36573</v>
      </c>
      <c r="C892" s="53">
        <f t="shared" si="43"/>
        <v>1409.646842105263</v>
      </c>
      <c r="E892" s="53">
        <f t="shared" si="41"/>
        <v>0.40964684210526303</v>
      </c>
    </row>
    <row r="893" spans="1:6">
      <c r="A893" s="59">
        <v>36574</v>
      </c>
      <c r="C893" s="53">
        <f t="shared" si="43"/>
        <v>1408.9193473684209</v>
      </c>
      <c r="E893" s="53">
        <f t="shared" si="41"/>
        <v>0.40891934736842095</v>
      </c>
    </row>
    <row r="894" spans="1:6">
      <c r="A894" s="59">
        <v>36575</v>
      </c>
      <c r="C894" s="53">
        <f t="shared" si="43"/>
        <v>1408.1918526315787</v>
      </c>
      <c r="E894" s="53">
        <f t="shared" si="41"/>
        <v>0.40819185263157864</v>
      </c>
    </row>
    <row r="895" spans="1:6">
      <c r="A895" s="59">
        <v>36576</v>
      </c>
      <c r="C895" s="53">
        <f t="shared" si="43"/>
        <v>1407.4643578947366</v>
      </c>
      <c r="E895" s="53">
        <f t="shared" si="41"/>
        <v>0.40746435789473656</v>
      </c>
    </row>
    <row r="896" spans="1:6">
      <c r="A896" s="59">
        <v>36577</v>
      </c>
      <c r="C896" s="53">
        <f t="shared" si="43"/>
        <v>1406.7368631578945</v>
      </c>
      <c r="E896" s="53">
        <f t="shared" si="41"/>
        <v>0.40673686315789448</v>
      </c>
    </row>
    <row r="897" spans="1:5">
      <c r="A897" s="59">
        <v>36578</v>
      </c>
      <c r="C897" s="53">
        <f t="shared" si="43"/>
        <v>1406.0093684210524</v>
      </c>
      <c r="E897" s="53">
        <f t="shared" si="41"/>
        <v>0.4060093684210524</v>
      </c>
    </row>
    <row r="898" spans="1:5">
      <c r="A898" s="59">
        <v>36579</v>
      </c>
      <c r="C898" s="53">
        <f t="shared" si="43"/>
        <v>1405.2818736842103</v>
      </c>
      <c r="E898" s="53">
        <f t="shared" si="41"/>
        <v>0.40528187368421031</v>
      </c>
    </row>
    <row r="899" spans="1:5">
      <c r="A899" s="59">
        <v>36580</v>
      </c>
      <c r="C899" s="53">
        <f t="shared" si="43"/>
        <v>1404.5543789473681</v>
      </c>
      <c r="E899" s="53">
        <f t="shared" si="41"/>
        <v>0.40455437894736823</v>
      </c>
    </row>
    <row r="900" spans="1:5">
      <c r="A900" s="59">
        <v>36581</v>
      </c>
      <c r="C900" s="53">
        <f t="shared" si="43"/>
        <v>1403.826884210526</v>
      </c>
      <c r="E900" s="53">
        <f t="shared" si="41"/>
        <v>0.40382688421052593</v>
      </c>
    </row>
    <row r="901" spans="1:5">
      <c r="A901" s="59">
        <v>36582</v>
      </c>
      <c r="C901" s="53">
        <f t="shared" si="43"/>
        <v>1403.0993894736839</v>
      </c>
      <c r="E901" s="53">
        <f t="shared" si="41"/>
        <v>0.40309938947368384</v>
      </c>
    </row>
    <row r="902" spans="1:5">
      <c r="A902" s="59">
        <v>36583</v>
      </c>
      <c r="C902" s="53">
        <f t="shared" si="43"/>
        <v>1402.3718947368418</v>
      </c>
      <c r="E902" s="53">
        <f t="shared" si="41"/>
        <v>0.40237189473684176</v>
      </c>
    </row>
    <row r="903" spans="1:5">
      <c r="A903" s="59">
        <v>36584</v>
      </c>
      <c r="C903" s="53">
        <f t="shared" si="43"/>
        <v>1401.6443999999997</v>
      </c>
      <c r="E903" s="53">
        <f t="shared" ref="E903:E966" si="44">(C903/1000)-1</f>
        <v>0.40164439999999968</v>
      </c>
    </row>
    <row r="904" spans="1:5">
      <c r="A904" s="59">
        <v>36585</v>
      </c>
      <c r="C904" s="53">
        <f t="shared" si="43"/>
        <v>1400.9169052631576</v>
      </c>
      <c r="E904" s="53">
        <f t="shared" si="44"/>
        <v>0.4009169052631576</v>
      </c>
    </row>
    <row r="905" spans="1:5">
      <c r="A905" s="59">
        <v>36586</v>
      </c>
      <c r="C905" s="53">
        <f t="shared" si="43"/>
        <v>1400.1894105263154</v>
      </c>
      <c r="E905" s="53">
        <f t="shared" si="44"/>
        <v>0.40018941052631551</v>
      </c>
    </row>
    <row r="906" spans="1:5">
      <c r="A906" s="59">
        <v>36587</v>
      </c>
      <c r="C906" s="53">
        <f t="shared" si="43"/>
        <v>1399.4619157894733</v>
      </c>
      <c r="E906" s="53">
        <f t="shared" si="44"/>
        <v>0.39946191578947343</v>
      </c>
    </row>
    <row r="907" spans="1:5">
      <c r="A907" s="59">
        <v>36588</v>
      </c>
      <c r="C907" s="53">
        <f t="shared" si="43"/>
        <v>1398.7344210526312</v>
      </c>
      <c r="E907" s="53">
        <f t="shared" si="44"/>
        <v>0.39873442105263113</v>
      </c>
    </row>
    <row r="908" spans="1:5">
      <c r="A908" s="59">
        <v>36589</v>
      </c>
      <c r="C908" s="53">
        <f t="shared" si="43"/>
        <v>1398.0069263157891</v>
      </c>
      <c r="E908" s="53">
        <f t="shared" si="44"/>
        <v>0.39800692631578904</v>
      </c>
    </row>
    <row r="909" spans="1:5">
      <c r="A909" s="59">
        <v>36590</v>
      </c>
      <c r="C909" s="53">
        <f t="shared" si="43"/>
        <v>1397.279431578947</v>
      </c>
      <c r="E909" s="53">
        <f t="shared" si="44"/>
        <v>0.39727943157894696</v>
      </c>
    </row>
    <row r="910" spans="1:5">
      <c r="A910" s="59">
        <v>36591</v>
      </c>
      <c r="C910" s="53">
        <f t="shared" si="43"/>
        <v>1396.5519368421049</v>
      </c>
      <c r="E910" s="53">
        <f t="shared" si="44"/>
        <v>0.39655193684210488</v>
      </c>
    </row>
    <row r="911" spans="1:5">
      <c r="A911" s="59">
        <v>36592</v>
      </c>
      <c r="C911" s="53">
        <f t="shared" si="43"/>
        <v>1395.8244421052627</v>
      </c>
      <c r="E911" s="53">
        <f t="shared" si="44"/>
        <v>0.3958244421052628</v>
      </c>
    </row>
    <row r="912" spans="1:5">
      <c r="A912" s="59">
        <v>36593</v>
      </c>
      <c r="C912" s="53">
        <f t="shared" si="43"/>
        <v>1395.0969473684206</v>
      </c>
      <c r="E912" s="53">
        <f t="shared" si="44"/>
        <v>0.39509694736842071</v>
      </c>
    </row>
    <row r="913" spans="1:6">
      <c r="A913" s="59">
        <v>36594</v>
      </c>
      <c r="C913" s="53">
        <f t="shared" si="43"/>
        <v>1394.3694526315785</v>
      </c>
      <c r="E913" s="53">
        <f t="shared" si="44"/>
        <v>0.39436945263157841</v>
      </c>
    </row>
    <row r="914" spans="1:6">
      <c r="A914" s="59">
        <v>36595</v>
      </c>
      <c r="C914" s="53">
        <f t="shared" si="43"/>
        <v>1393.6419578947364</v>
      </c>
      <c r="E914" s="53">
        <f t="shared" si="44"/>
        <v>0.39364195789473633</v>
      </c>
    </row>
    <row r="915" spans="1:6">
      <c r="A915" s="59">
        <v>36596</v>
      </c>
      <c r="C915" s="53">
        <f t="shared" si="43"/>
        <v>1392.9144631578943</v>
      </c>
      <c r="E915" s="53">
        <f t="shared" si="44"/>
        <v>0.39291446315789424</v>
      </c>
    </row>
    <row r="916" spans="1:6">
      <c r="A916" s="59">
        <v>36597</v>
      </c>
      <c r="C916" s="53">
        <f t="shared" si="43"/>
        <v>1392.1869684210521</v>
      </c>
      <c r="E916" s="53">
        <f t="shared" si="44"/>
        <v>0.39218696842105216</v>
      </c>
    </row>
    <row r="917" spans="1:6">
      <c r="A917" s="59">
        <v>36598</v>
      </c>
      <c r="C917" s="53">
        <f t="shared" si="43"/>
        <v>1391.45947368421</v>
      </c>
      <c r="E917" s="53">
        <f t="shared" si="44"/>
        <v>0.39145947368421008</v>
      </c>
    </row>
    <row r="918" spans="1:6">
      <c r="A918" s="59">
        <v>36599</v>
      </c>
      <c r="C918" s="53">
        <f t="shared" si="43"/>
        <v>1390.7319789473679</v>
      </c>
      <c r="E918" s="53">
        <f t="shared" si="44"/>
        <v>0.390731978947368</v>
      </c>
    </row>
    <row r="919" spans="1:6">
      <c r="A919" s="59">
        <v>36600</v>
      </c>
      <c r="B919" s="54"/>
      <c r="C919" s="53">
        <f t="shared" si="43"/>
        <v>1390.0044842105258</v>
      </c>
      <c r="E919" s="53">
        <f t="shared" si="44"/>
        <v>0.39000448421052569</v>
      </c>
      <c r="F919" s="62"/>
    </row>
    <row r="920" spans="1:6">
      <c r="A920" s="59">
        <v>36601</v>
      </c>
      <c r="C920" s="53">
        <f t="shared" si="43"/>
        <v>1389.2769894736837</v>
      </c>
      <c r="E920" s="53">
        <f t="shared" si="44"/>
        <v>0.38927698947368361</v>
      </c>
    </row>
    <row r="921" spans="1:6">
      <c r="A921" s="59">
        <v>36602</v>
      </c>
      <c r="C921" s="53">
        <f t="shared" si="43"/>
        <v>1388.5494947368416</v>
      </c>
      <c r="E921" s="53">
        <f t="shared" si="44"/>
        <v>0.38854949473684153</v>
      </c>
    </row>
    <row r="922" spans="1:6">
      <c r="A922" s="59">
        <v>36603</v>
      </c>
      <c r="B922" s="54">
        <v>454367</v>
      </c>
      <c r="C922" s="53">
        <v>1387.8219999999999</v>
      </c>
      <c r="D922" s="54">
        <v>1</v>
      </c>
      <c r="E922" s="53">
        <f t="shared" si="44"/>
        <v>0.38782199999999989</v>
      </c>
      <c r="F922" s="78">
        <f>(C994-C922)/72</f>
        <v>-5.2230555555553337E-2</v>
      </c>
    </row>
    <row r="923" spans="1:6">
      <c r="A923" s="59">
        <v>36604</v>
      </c>
      <c r="C923" s="53">
        <f>C922+F$922</f>
        <v>1387.7697694444444</v>
      </c>
      <c r="E923" s="53">
        <f t="shared" si="44"/>
        <v>0.38776976944444441</v>
      </c>
    </row>
    <row r="924" spans="1:6">
      <c r="A924" s="59">
        <v>36605</v>
      </c>
      <c r="C924" s="53">
        <f t="shared" ref="C924:C987" si="45">C923+F$922</f>
        <v>1387.7175388888888</v>
      </c>
      <c r="E924" s="53">
        <f t="shared" si="44"/>
        <v>0.38771753888888894</v>
      </c>
    </row>
    <row r="925" spans="1:6">
      <c r="A925" s="59">
        <v>36606</v>
      </c>
      <c r="C925" s="53">
        <f t="shared" si="45"/>
        <v>1387.6653083333333</v>
      </c>
      <c r="E925" s="53">
        <f t="shared" si="44"/>
        <v>0.38766530833333324</v>
      </c>
    </row>
    <row r="926" spans="1:6">
      <c r="A926" s="59">
        <v>36607</v>
      </c>
      <c r="C926" s="53">
        <f t="shared" si="45"/>
        <v>1387.6130777777778</v>
      </c>
      <c r="E926" s="53">
        <f t="shared" si="44"/>
        <v>0.38761307777777776</v>
      </c>
    </row>
    <row r="927" spans="1:6">
      <c r="A927" s="59">
        <v>36608</v>
      </c>
      <c r="C927" s="53">
        <f t="shared" si="45"/>
        <v>1387.5608472222223</v>
      </c>
      <c r="E927" s="53">
        <f t="shared" si="44"/>
        <v>0.38756084722222228</v>
      </c>
    </row>
    <row r="928" spans="1:6">
      <c r="A928" s="59">
        <v>36609</v>
      </c>
      <c r="C928" s="53">
        <f t="shared" si="45"/>
        <v>1387.5086166666667</v>
      </c>
      <c r="E928" s="53">
        <f t="shared" si="44"/>
        <v>0.38750861666666681</v>
      </c>
    </row>
    <row r="929" spans="1:5">
      <c r="A929" s="59">
        <v>36610</v>
      </c>
      <c r="C929" s="53">
        <f t="shared" si="45"/>
        <v>1387.4563861111112</v>
      </c>
      <c r="E929" s="53">
        <f t="shared" si="44"/>
        <v>0.38745638611111111</v>
      </c>
    </row>
    <row r="930" spans="1:5">
      <c r="A930" s="59">
        <v>36611</v>
      </c>
      <c r="C930" s="53">
        <f t="shared" si="45"/>
        <v>1387.4041555555557</v>
      </c>
      <c r="E930" s="53">
        <f t="shared" si="44"/>
        <v>0.38740415555555563</v>
      </c>
    </row>
    <row r="931" spans="1:5">
      <c r="A931" s="59">
        <v>36612</v>
      </c>
      <c r="C931" s="53">
        <f t="shared" si="45"/>
        <v>1387.3519250000002</v>
      </c>
      <c r="E931" s="53">
        <f t="shared" si="44"/>
        <v>0.38735192500000015</v>
      </c>
    </row>
    <row r="932" spans="1:5">
      <c r="A932" s="59">
        <v>36613</v>
      </c>
      <c r="C932" s="53">
        <f t="shared" si="45"/>
        <v>1387.2996944444446</v>
      </c>
      <c r="E932" s="53">
        <f t="shared" si="44"/>
        <v>0.38729969444444468</v>
      </c>
    </row>
    <row r="933" spans="1:5">
      <c r="A933" s="59">
        <v>36614</v>
      </c>
      <c r="C933" s="53">
        <f t="shared" si="45"/>
        <v>1387.2474638888891</v>
      </c>
      <c r="E933" s="53">
        <f t="shared" si="44"/>
        <v>0.3872474638888892</v>
      </c>
    </row>
    <row r="934" spans="1:5">
      <c r="A934" s="59">
        <v>36615</v>
      </c>
      <c r="C934" s="53">
        <f t="shared" si="45"/>
        <v>1387.1952333333336</v>
      </c>
      <c r="E934" s="53">
        <f t="shared" si="44"/>
        <v>0.3871952333333335</v>
      </c>
    </row>
    <row r="935" spans="1:5">
      <c r="A935" s="59">
        <v>36616</v>
      </c>
      <c r="C935" s="53">
        <f t="shared" si="45"/>
        <v>1387.1430027777781</v>
      </c>
      <c r="E935" s="53">
        <f t="shared" si="44"/>
        <v>0.38714300277777802</v>
      </c>
    </row>
    <row r="936" spans="1:5">
      <c r="A936" s="59">
        <v>36617</v>
      </c>
      <c r="C936" s="53">
        <f t="shared" si="45"/>
        <v>1387.0907722222225</v>
      </c>
      <c r="E936" s="53">
        <f t="shared" si="44"/>
        <v>0.38709077222222255</v>
      </c>
    </row>
    <row r="937" spans="1:5">
      <c r="A937" s="59">
        <v>36618</v>
      </c>
      <c r="C937" s="53">
        <f t="shared" si="45"/>
        <v>1387.038541666667</v>
      </c>
      <c r="E937" s="53">
        <f t="shared" si="44"/>
        <v>0.38703854166666707</v>
      </c>
    </row>
    <row r="938" spans="1:5">
      <c r="A938" s="59">
        <v>36619</v>
      </c>
      <c r="C938" s="53">
        <f t="shared" si="45"/>
        <v>1386.9863111111115</v>
      </c>
      <c r="E938" s="53">
        <f t="shared" si="44"/>
        <v>0.38698631111111159</v>
      </c>
    </row>
    <row r="939" spans="1:5">
      <c r="A939" s="59">
        <v>36620</v>
      </c>
      <c r="C939" s="53">
        <f t="shared" si="45"/>
        <v>1386.934080555556</v>
      </c>
      <c r="E939" s="53">
        <f t="shared" si="44"/>
        <v>0.38693408055555589</v>
      </c>
    </row>
    <row r="940" spans="1:5">
      <c r="A940" s="59">
        <v>36621</v>
      </c>
      <c r="C940" s="53">
        <f t="shared" si="45"/>
        <v>1386.8818500000004</v>
      </c>
      <c r="E940" s="53">
        <f t="shared" si="44"/>
        <v>0.38688185000000042</v>
      </c>
    </row>
    <row r="941" spans="1:5">
      <c r="A941" s="59">
        <v>36622</v>
      </c>
      <c r="C941" s="53">
        <f t="shared" si="45"/>
        <v>1386.8296194444449</v>
      </c>
      <c r="E941" s="53">
        <f t="shared" si="44"/>
        <v>0.38682961944444494</v>
      </c>
    </row>
    <row r="942" spans="1:5">
      <c r="A942" s="59">
        <v>36623</v>
      </c>
      <c r="C942" s="53">
        <f t="shared" si="45"/>
        <v>1386.7773888888894</v>
      </c>
      <c r="E942" s="53">
        <f t="shared" si="44"/>
        <v>0.38677738888888946</v>
      </c>
    </row>
    <row r="943" spans="1:5">
      <c r="A943" s="59">
        <v>36624</v>
      </c>
      <c r="C943" s="53">
        <f t="shared" si="45"/>
        <v>1386.7251583333339</v>
      </c>
      <c r="E943" s="53">
        <f t="shared" si="44"/>
        <v>0.38672515833333376</v>
      </c>
    </row>
    <row r="944" spans="1:5">
      <c r="A944" s="59">
        <v>36625</v>
      </c>
      <c r="C944" s="53">
        <f t="shared" si="45"/>
        <v>1386.6729277777783</v>
      </c>
      <c r="E944" s="53">
        <f t="shared" si="44"/>
        <v>0.38667292777777829</v>
      </c>
    </row>
    <row r="945" spans="1:6">
      <c r="A945" s="59">
        <v>36626</v>
      </c>
      <c r="C945" s="53">
        <f t="shared" si="45"/>
        <v>1386.6206972222228</v>
      </c>
      <c r="E945" s="53">
        <f t="shared" si="44"/>
        <v>0.38662069722222281</v>
      </c>
    </row>
    <row r="946" spans="1:6">
      <c r="A946" s="59">
        <v>36627</v>
      </c>
      <c r="C946" s="53">
        <f t="shared" si="45"/>
        <v>1386.5684666666673</v>
      </c>
      <c r="E946" s="53">
        <f t="shared" si="44"/>
        <v>0.38656846666666733</v>
      </c>
    </row>
    <row r="947" spans="1:6">
      <c r="A947" s="59">
        <v>36628</v>
      </c>
      <c r="C947" s="53">
        <f t="shared" si="45"/>
        <v>1386.5162361111118</v>
      </c>
      <c r="E947" s="53">
        <f t="shared" si="44"/>
        <v>0.38651623611111185</v>
      </c>
    </row>
    <row r="948" spans="1:6">
      <c r="A948" s="59">
        <v>36629</v>
      </c>
      <c r="C948" s="53">
        <f t="shared" si="45"/>
        <v>1386.4640055555562</v>
      </c>
      <c r="E948" s="53">
        <f t="shared" si="44"/>
        <v>0.38646400555555616</v>
      </c>
    </row>
    <row r="949" spans="1:6">
      <c r="A949" s="59">
        <v>36630</v>
      </c>
      <c r="C949" s="53">
        <f t="shared" si="45"/>
        <v>1386.4117750000007</v>
      </c>
      <c r="E949" s="53">
        <f t="shared" si="44"/>
        <v>0.38641177500000068</v>
      </c>
    </row>
    <row r="950" spans="1:6">
      <c r="A950" s="59">
        <v>36631</v>
      </c>
      <c r="B950" s="54"/>
      <c r="C950" s="53">
        <f t="shared" si="45"/>
        <v>1386.3595444444452</v>
      </c>
      <c r="E950" s="53">
        <f t="shared" si="44"/>
        <v>0.3863595444444452</v>
      </c>
      <c r="F950" s="62"/>
    </row>
    <row r="951" spans="1:6">
      <c r="A951" s="59">
        <v>36632</v>
      </c>
      <c r="C951" s="53">
        <f t="shared" si="45"/>
        <v>1386.3073138888897</v>
      </c>
      <c r="E951" s="53">
        <f t="shared" si="44"/>
        <v>0.38630731388888973</v>
      </c>
    </row>
    <row r="952" spans="1:6">
      <c r="A952" s="59">
        <v>36633</v>
      </c>
      <c r="C952" s="53">
        <f t="shared" si="45"/>
        <v>1386.2550833333341</v>
      </c>
      <c r="E952" s="53">
        <f t="shared" si="44"/>
        <v>0.38625508333333425</v>
      </c>
    </row>
    <row r="953" spans="1:6">
      <c r="A953" s="59">
        <v>36634</v>
      </c>
      <c r="C953" s="53">
        <f t="shared" si="45"/>
        <v>1386.2028527777786</v>
      </c>
      <c r="E953" s="53">
        <f t="shared" si="44"/>
        <v>0.38620285277777855</v>
      </c>
    </row>
    <row r="954" spans="1:6">
      <c r="A954" s="59">
        <v>36635</v>
      </c>
      <c r="C954" s="53">
        <f t="shared" si="45"/>
        <v>1386.1506222222231</v>
      </c>
      <c r="E954" s="53">
        <f t="shared" si="44"/>
        <v>0.38615062222222307</v>
      </c>
    </row>
    <row r="955" spans="1:6">
      <c r="A955" s="59">
        <v>36636</v>
      </c>
      <c r="C955" s="53">
        <f t="shared" si="45"/>
        <v>1386.0983916666676</v>
      </c>
      <c r="E955" s="53">
        <f t="shared" si="44"/>
        <v>0.3860983916666676</v>
      </c>
    </row>
    <row r="956" spans="1:6">
      <c r="A956" s="59">
        <v>36637</v>
      </c>
      <c r="C956" s="53">
        <f t="shared" si="45"/>
        <v>1386.046161111112</v>
      </c>
      <c r="E956" s="53">
        <f t="shared" si="44"/>
        <v>0.38604616111111212</v>
      </c>
    </row>
    <row r="957" spans="1:6">
      <c r="A957" s="59">
        <v>36638</v>
      </c>
      <c r="C957" s="53">
        <f t="shared" si="45"/>
        <v>1385.9939305555565</v>
      </c>
      <c r="E957" s="53">
        <f t="shared" si="44"/>
        <v>0.38599393055555642</v>
      </c>
    </row>
    <row r="958" spans="1:6">
      <c r="A958" s="59">
        <v>36639</v>
      </c>
      <c r="C958" s="53">
        <f t="shared" si="45"/>
        <v>1385.941700000001</v>
      </c>
      <c r="E958" s="53">
        <f t="shared" si="44"/>
        <v>0.38594170000000094</v>
      </c>
    </row>
    <row r="959" spans="1:6">
      <c r="A959" s="59">
        <v>36640</v>
      </c>
      <c r="C959" s="53">
        <f t="shared" si="45"/>
        <v>1385.8894694444455</v>
      </c>
      <c r="E959" s="53">
        <f t="shared" si="44"/>
        <v>0.38588946944444547</v>
      </c>
    </row>
    <row r="960" spans="1:6">
      <c r="A960" s="59">
        <v>36641</v>
      </c>
      <c r="C960" s="53">
        <f t="shared" si="45"/>
        <v>1385.8372388888899</v>
      </c>
      <c r="E960" s="53">
        <f t="shared" si="44"/>
        <v>0.38583723888888999</v>
      </c>
    </row>
    <row r="961" spans="1:5">
      <c r="A961" s="59">
        <v>36642</v>
      </c>
      <c r="C961" s="53">
        <f t="shared" si="45"/>
        <v>1385.7850083333344</v>
      </c>
      <c r="E961" s="53">
        <f t="shared" si="44"/>
        <v>0.38578500833333451</v>
      </c>
    </row>
    <row r="962" spans="1:5">
      <c r="A962" s="59">
        <v>36643</v>
      </c>
      <c r="C962" s="53">
        <f t="shared" si="45"/>
        <v>1385.7327777777789</v>
      </c>
      <c r="E962" s="53">
        <f t="shared" si="44"/>
        <v>0.38573277777777881</v>
      </c>
    </row>
    <row r="963" spans="1:5">
      <c r="A963" s="59">
        <v>36644</v>
      </c>
      <c r="C963" s="53">
        <f t="shared" si="45"/>
        <v>1385.6805472222234</v>
      </c>
      <c r="E963" s="53">
        <f t="shared" si="44"/>
        <v>0.38568054722222334</v>
      </c>
    </row>
    <row r="964" spans="1:5">
      <c r="A964" s="59">
        <v>36645</v>
      </c>
      <c r="C964" s="53">
        <f t="shared" si="45"/>
        <v>1385.6283166666678</v>
      </c>
      <c r="E964" s="53">
        <f t="shared" si="44"/>
        <v>0.38562831666666786</v>
      </c>
    </row>
    <row r="965" spans="1:5">
      <c r="A965" s="59">
        <v>36646</v>
      </c>
      <c r="C965" s="53">
        <f t="shared" si="45"/>
        <v>1385.5760861111123</v>
      </c>
      <c r="E965" s="53">
        <f t="shared" si="44"/>
        <v>0.38557608611111238</v>
      </c>
    </row>
    <row r="966" spans="1:5">
      <c r="A966" s="59">
        <v>36647</v>
      </c>
      <c r="C966" s="53">
        <f t="shared" si="45"/>
        <v>1385.5238555555568</v>
      </c>
      <c r="E966" s="53">
        <f t="shared" si="44"/>
        <v>0.38552385555555668</v>
      </c>
    </row>
    <row r="967" spans="1:5">
      <c r="A967" s="59">
        <v>36648</v>
      </c>
      <c r="C967" s="53">
        <f t="shared" si="45"/>
        <v>1385.4716250000013</v>
      </c>
      <c r="E967" s="53">
        <f t="shared" ref="E967:E1030" si="46">(C967/1000)-1</f>
        <v>0.38547162500000121</v>
      </c>
    </row>
    <row r="968" spans="1:5">
      <c r="A968" s="59">
        <v>36649</v>
      </c>
      <c r="C968" s="53">
        <f t="shared" si="45"/>
        <v>1385.4193944444457</v>
      </c>
      <c r="E968" s="53">
        <f t="shared" si="46"/>
        <v>0.38541939444444573</v>
      </c>
    </row>
    <row r="969" spans="1:5">
      <c r="A969" s="59">
        <v>36650</v>
      </c>
      <c r="C969" s="53">
        <f t="shared" si="45"/>
        <v>1385.3671638888902</v>
      </c>
      <c r="E969" s="53">
        <f t="shared" si="46"/>
        <v>0.38536716388889025</v>
      </c>
    </row>
    <row r="970" spans="1:5">
      <c r="A970" s="59">
        <v>36651</v>
      </c>
      <c r="C970" s="53">
        <f t="shared" si="45"/>
        <v>1385.3149333333347</v>
      </c>
      <c r="E970" s="53">
        <f t="shared" si="46"/>
        <v>0.38531493333333477</v>
      </c>
    </row>
    <row r="971" spans="1:5">
      <c r="A971" s="59">
        <v>36652</v>
      </c>
      <c r="C971" s="53">
        <f t="shared" si="45"/>
        <v>1385.2627027777792</v>
      </c>
      <c r="E971" s="53">
        <f t="shared" si="46"/>
        <v>0.38526270277777908</v>
      </c>
    </row>
    <row r="972" spans="1:5">
      <c r="A972" s="59">
        <v>36653</v>
      </c>
      <c r="C972" s="53">
        <f t="shared" si="45"/>
        <v>1385.2104722222236</v>
      </c>
      <c r="E972" s="53">
        <f t="shared" si="46"/>
        <v>0.3852104722222236</v>
      </c>
    </row>
    <row r="973" spans="1:5">
      <c r="A973" s="59">
        <v>36654</v>
      </c>
      <c r="C973" s="53">
        <f t="shared" si="45"/>
        <v>1385.1582416666681</v>
      </c>
      <c r="E973" s="53">
        <f t="shared" si="46"/>
        <v>0.38515824166666812</v>
      </c>
    </row>
    <row r="974" spans="1:5">
      <c r="A974" s="59">
        <v>36655</v>
      </c>
      <c r="C974" s="53">
        <f t="shared" si="45"/>
        <v>1385.1060111111126</v>
      </c>
      <c r="E974" s="53">
        <f t="shared" si="46"/>
        <v>0.38510601111111264</v>
      </c>
    </row>
    <row r="975" spans="1:5">
      <c r="A975" s="59">
        <v>36656</v>
      </c>
      <c r="C975" s="53">
        <f t="shared" si="45"/>
        <v>1385.0537805555571</v>
      </c>
      <c r="E975" s="53">
        <f t="shared" si="46"/>
        <v>0.38505378055555717</v>
      </c>
    </row>
    <row r="976" spans="1:5">
      <c r="A976" s="59">
        <v>36657</v>
      </c>
      <c r="C976" s="53">
        <f t="shared" si="45"/>
        <v>1385.0015500000015</v>
      </c>
      <c r="E976" s="53">
        <f t="shared" si="46"/>
        <v>0.38500155000000147</v>
      </c>
    </row>
    <row r="977" spans="1:6">
      <c r="A977" s="59">
        <v>36658</v>
      </c>
      <c r="C977" s="53">
        <f t="shared" si="45"/>
        <v>1384.949319444446</v>
      </c>
      <c r="E977" s="53">
        <f t="shared" si="46"/>
        <v>0.38494931944444599</v>
      </c>
    </row>
    <row r="978" spans="1:6">
      <c r="A978" s="59">
        <v>36659</v>
      </c>
      <c r="C978" s="53">
        <f t="shared" si="45"/>
        <v>1384.8970888888905</v>
      </c>
      <c r="E978" s="53">
        <f t="shared" si="46"/>
        <v>0.38489708888889052</v>
      </c>
    </row>
    <row r="979" spans="1:6">
      <c r="A979" s="59">
        <v>36660</v>
      </c>
      <c r="C979" s="53">
        <f t="shared" si="45"/>
        <v>1384.844858333335</v>
      </c>
      <c r="E979" s="53">
        <f t="shared" si="46"/>
        <v>0.38484485833333504</v>
      </c>
    </row>
    <row r="980" spans="1:6">
      <c r="A980" s="59">
        <v>36661</v>
      </c>
      <c r="B980" s="54"/>
      <c r="C980" s="53">
        <f t="shared" si="45"/>
        <v>1384.7926277777794</v>
      </c>
      <c r="E980" s="53">
        <f t="shared" si="46"/>
        <v>0.38479262777777934</v>
      </c>
      <c r="F980" s="62"/>
    </row>
    <row r="981" spans="1:6">
      <c r="A981" s="59">
        <v>36662</v>
      </c>
      <c r="C981" s="53">
        <f t="shared" si="45"/>
        <v>1384.7403972222239</v>
      </c>
      <c r="E981" s="53">
        <f t="shared" si="46"/>
        <v>0.38474039722222386</v>
      </c>
    </row>
    <row r="982" spans="1:6">
      <c r="A982" s="59">
        <v>36663</v>
      </c>
      <c r="C982" s="53">
        <f t="shared" si="45"/>
        <v>1384.6881666666684</v>
      </c>
      <c r="E982" s="53">
        <f t="shared" si="46"/>
        <v>0.38468816666666839</v>
      </c>
    </row>
    <row r="983" spans="1:6">
      <c r="A983" s="59">
        <v>36664</v>
      </c>
      <c r="C983" s="53">
        <f t="shared" si="45"/>
        <v>1384.6359361111129</v>
      </c>
      <c r="E983" s="53">
        <f t="shared" si="46"/>
        <v>0.38463593611111291</v>
      </c>
    </row>
    <row r="984" spans="1:6">
      <c r="A984" s="59">
        <v>36665</v>
      </c>
      <c r="C984" s="53">
        <f t="shared" si="45"/>
        <v>1384.5837055555573</v>
      </c>
      <c r="E984" s="53">
        <f t="shared" si="46"/>
        <v>0.38458370555555743</v>
      </c>
    </row>
    <row r="985" spans="1:6">
      <c r="A985" s="59">
        <v>36666</v>
      </c>
      <c r="C985" s="53">
        <f t="shared" si="45"/>
        <v>1384.5314750000018</v>
      </c>
      <c r="E985" s="53">
        <f t="shared" si="46"/>
        <v>0.38453147500000173</v>
      </c>
    </row>
    <row r="986" spans="1:6">
      <c r="A986" s="59">
        <v>36667</v>
      </c>
      <c r="C986" s="53">
        <f t="shared" si="45"/>
        <v>1384.4792444444463</v>
      </c>
      <c r="E986" s="53">
        <f t="shared" si="46"/>
        <v>0.38447924444444626</v>
      </c>
    </row>
    <row r="987" spans="1:6">
      <c r="A987" s="59">
        <v>36668</v>
      </c>
      <c r="C987" s="53">
        <f t="shared" si="45"/>
        <v>1384.4270138888908</v>
      </c>
      <c r="E987" s="53">
        <f t="shared" si="46"/>
        <v>0.38442701388889078</v>
      </c>
    </row>
    <row r="988" spans="1:6">
      <c r="A988" s="59">
        <v>36669</v>
      </c>
      <c r="C988" s="53">
        <f t="shared" ref="C988:C993" si="47">C987+F$922</f>
        <v>1384.3747833333352</v>
      </c>
      <c r="E988" s="53">
        <f t="shared" si="46"/>
        <v>0.3843747833333353</v>
      </c>
    </row>
    <row r="989" spans="1:6">
      <c r="A989" s="59">
        <v>36670</v>
      </c>
      <c r="C989" s="53">
        <f t="shared" si="47"/>
        <v>1384.3225527777797</v>
      </c>
      <c r="E989" s="53">
        <f t="shared" si="46"/>
        <v>0.38432255277777982</v>
      </c>
    </row>
    <row r="990" spans="1:6">
      <c r="A990" s="59">
        <v>36671</v>
      </c>
      <c r="C990" s="53">
        <f t="shared" si="47"/>
        <v>1384.2703222222242</v>
      </c>
      <c r="E990" s="53">
        <f t="shared" si="46"/>
        <v>0.38427032222222413</v>
      </c>
    </row>
    <row r="991" spans="1:6">
      <c r="A991" s="59">
        <v>36672</v>
      </c>
      <c r="C991" s="53">
        <f t="shared" si="47"/>
        <v>1384.2180916666687</v>
      </c>
      <c r="E991" s="53">
        <f t="shared" si="46"/>
        <v>0.38421809166666865</v>
      </c>
    </row>
    <row r="992" spans="1:6">
      <c r="A992" s="59">
        <v>36673</v>
      </c>
      <c r="C992" s="53">
        <f t="shared" si="47"/>
        <v>1384.1658611111131</v>
      </c>
      <c r="E992" s="53">
        <f t="shared" si="46"/>
        <v>0.38416586111111317</v>
      </c>
    </row>
    <row r="993" spans="1:6">
      <c r="A993" s="59">
        <v>36674</v>
      </c>
      <c r="C993" s="53">
        <f t="shared" si="47"/>
        <v>1384.1136305555576</v>
      </c>
      <c r="E993" s="53">
        <f t="shared" si="46"/>
        <v>0.38411363055555769</v>
      </c>
    </row>
    <row r="994" spans="1:6">
      <c r="A994" s="59">
        <v>36675</v>
      </c>
      <c r="B994" s="54">
        <v>455013</v>
      </c>
      <c r="C994" s="53">
        <v>1384.0614</v>
      </c>
      <c r="D994" s="54">
        <v>1</v>
      </c>
      <c r="E994" s="53">
        <f t="shared" si="46"/>
        <v>0.3840614</v>
      </c>
      <c r="F994" s="78">
        <f>(C1013-C994)/19</f>
        <v>-4.636973684210524</v>
      </c>
    </row>
    <row r="995" spans="1:6">
      <c r="A995" s="59">
        <v>36676</v>
      </c>
      <c r="C995" s="53">
        <f>C994+F$994</f>
        <v>1379.4244263157896</v>
      </c>
      <c r="E995" s="53">
        <f t="shared" si="46"/>
        <v>0.37942442631578954</v>
      </c>
    </row>
    <row r="996" spans="1:6">
      <c r="A996" s="59">
        <v>36677</v>
      </c>
      <c r="C996" s="53">
        <f t="shared" ref="C996:C1012" si="48">C995+F$994</f>
        <v>1374.7874526315791</v>
      </c>
      <c r="E996" s="53">
        <f t="shared" si="46"/>
        <v>0.37478745263157909</v>
      </c>
    </row>
    <row r="997" spans="1:6">
      <c r="A997" s="59">
        <v>36678</v>
      </c>
      <c r="C997" s="53">
        <f t="shared" si="48"/>
        <v>1370.1504789473686</v>
      </c>
      <c r="E997" s="53">
        <f t="shared" si="46"/>
        <v>0.37015047894736863</v>
      </c>
    </row>
    <row r="998" spans="1:6">
      <c r="A998" s="59">
        <v>36679</v>
      </c>
      <c r="C998" s="53">
        <f t="shared" si="48"/>
        <v>1365.5135052631581</v>
      </c>
      <c r="E998" s="53">
        <f t="shared" si="46"/>
        <v>0.36551350526315818</v>
      </c>
    </row>
    <row r="999" spans="1:6">
      <c r="A999" s="59">
        <v>36680</v>
      </c>
      <c r="C999" s="53">
        <f t="shared" si="48"/>
        <v>1360.8765315789476</v>
      </c>
      <c r="E999" s="53">
        <f t="shared" si="46"/>
        <v>0.3608765315789475</v>
      </c>
    </row>
    <row r="1000" spans="1:6">
      <c r="A1000" s="59">
        <v>36681</v>
      </c>
      <c r="C1000" s="53">
        <f t="shared" si="48"/>
        <v>1356.2395578947371</v>
      </c>
      <c r="E1000" s="53">
        <f t="shared" si="46"/>
        <v>0.35623955789473705</v>
      </c>
    </row>
    <row r="1001" spans="1:6">
      <c r="A1001" s="59">
        <v>36682</v>
      </c>
      <c r="C1001" s="53">
        <f t="shared" si="48"/>
        <v>1351.6025842105266</v>
      </c>
      <c r="E1001" s="53">
        <f t="shared" si="46"/>
        <v>0.35160258421052659</v>
      </c>
    </row>
    <row r="1002" spans="1:6">
      <c r="A1002" s="59">
        <v>36683</v>
      </c>
      <c r="C1002" s="53">
        <f t="shared" si="48"/>
        <v>1346.9656105263161</v>
      </c>
      <c r="E1002" s="53">
        <f t="shared" si="46"/>
        <v>0.34696561052631614</v>
      </c>
    </row>
    <row r="1003" spans="1:6">
      <c r="A1003" s="59">
        <v>36684</v>
      </c>
      <c r="C1003" s="53">
        <f t="shared" si="48"/>
        <v>1342.3286368421057</v>
      </c>
      <c r="E1003" s="53">
        <f t="shared" si="46"/>
        <v>0.34232863684210568</v>
      </c>
    </row>
    <row r="1004" spans="1:6">
      <c r="A1004" s="59">
        <v>36685</v>
      </c>
      <c r="C1004" s="53">
        <f t="shared" si="48"/>
        <v>1337.6916631578952</v>
      </c>
      <c r="E1004" s="53">
        <f t="shared" si="46"/>
        <v>0.33769166315789523</v>
      </c>
    </row>
    <row r="1005" spans="1:6">
      <c r="A1005" s="59">
        <v>36686</v>
      </c>
      <c r="C1005" s="53">
        <f t="shared" si="48"/>
        <v>1333.0546894736847</v>
      </c>
      <c r="E1005" s="53">
        <f t="shared" si="46"/>
        <v>0.33305468947368477</v>
      </c>
    </row>
    <row r="1006" spans="1:6">
      <c r="A1006" s="59">
        <v>36687</v>
      </c>
      <c r="C1006" s="53">
        <f t="shared" si="48"/>
        <v>1328.4177157894742</v>
      </c>
      <c r="E1006" s="53">
        <f t="shared" si="46"/>
        <v>0.3284177157894741</v>
      </c>
    </row>
    <row r="1007" spans="1:6">
      <c r="A1007" s="59">
        <v>36688</v>
      </c>
      <c r="C1007" s="53">
        <f t="shared" si="48"/>
        <v>1323.7807421052637</v>
      </c>
      <c r="E1007" s="53">
        <f t="shared" si="46"/>
        <v>0.32378074210526364</v>
      </c>
    </row>
    <row r="1008" spans="1:6">
      <c r="A1008" s="59">
        <v>36689</v>
      </c>
      <c r="C1008" s="53">
        <f t="shared" si="48"/>
        <v>1319.1437684210532</v>
      </c>
      <c r="E1008" s="53">
        <f t="shared" si="46"/>
        <v>0.31914376842105319</v>
      </c>
    </row>
    <row r="1009" spans="1:6">
      <c r="A1009" s="59">
        <v>36690</v>
      </c>
      <c r="C1009" s="53">
        <f t="shared" si="48"/>
        <v>1314.5067947368427</v>
      </c>
      <c r="E1009" s="53">
        <f t="shared" si="46"/>
        <v>0.31450679473684273</v>
      </c>
    </row>
    <row r="1010" spans="1:6">
      <c r="A1010" s="59">
        <v>36691</v>
      </c>
      <c r="C1010" s="53">
        <f t="shared" si="48"/>
        <v>1309.8698210526322</v>
      </c>
      <c r="E1010" s="53">
        <f t="shared" si="46"/>
        <v>0.30986982105263228</v>
      </c>
    </row>
    <row r="1011" spans="1:6">
      <c r="A1011" s="59">
        <v>36692</v>
      </c>
      <c r="B1011" s="54"/>
      <c r="C1011" s="53">
        <f t="shared" si="48"/>
        <v>1305.2328473684217</v>
      </c>
      <c r="E1011" s="53">
        <f t="shared" si="46"/>
        <v>0.30523284736842182</v>
      </c>
      <c r="F1011" s="62"/>
    </row>
    <row r="1012" spans="1:6">
      <c r="A1012" s="59">
        <v>36693</v>
      </c>
      <c r="C1012" s="53">
        <f t="shared" si="48"/>
        <v>1300.5958736842113</v>
      </c>
      <c r="E1012" s="53">
        <f t="shared" si="46"/>
        <v>0.30059587368421115</v>
      </c>
    </row>
    <row r="1013" spans="1:6">
      <c r="A1013" s="59">
        <v>36694</v>
      </c>
      <c r="B1013" s="54">
        <v>454597</v>
      </c>
      <c r="C1013" s="53">
        <v>1295.9589000000001</v>
      </c>
      <c r="D1013" s="54">
        <v>1</v>
      </c>
      <c r="E1013" s="53">
        <f t="shared" si="46"/>
        <v>0.29595890000000002</v>
      </c>
      <c r="F1013" s="78">
        <f>(C1056-C1013)/43</f>
        <v>-1.1580046511627917</v>
      </c>
    </row>
    <row r="1014" spans="1:6">
      <c r="A1014" s="59">
        <v>36695</v>
      </c>
      <c r="C1014" s="53">
        <f>C1013+F$1013</f>
        <v>1294.8008953488372</v>
      </c>
      <c r="E1014" s="53">
        <f t="shared" si="46"/>
        <v>0.29480089534883724</v>
      </c>
    </row>
    <row r="1015" spans="1:6">
      <c r="A1015" s="59">
        <v>36696</v>
      </c>
      <c r="C1015" s="53">
        <f t="shared" ref="C1015:C1055" si="49">C1014+F$1013</f>
        <v>1293.6428906976744</v>
      </c>
      <c r="E1015" s="53">
        <f t="shared" si="46"/>
        <v>0.29364289069767446</v>
      </c>
    </row>
    <row r="1016" spans="1:6">
      <c r="A1016" s="59">
        <v>36697</v>
      </c>
      <c r="C1016" s="53">
        <f t="shared" si="49"/>
        <v>1292.4848860465115</v>
      </c>
      <c r="E1016" s="53">
        <f t="shared" si="46"/>
        <v>0.29248488604651146</v>
      </c>
    </row>
    <row r="1017" spans="1:6">
      <c r="A1017" s="59">
        <v>36698</v>
      </c>
      <c r="C1017" s="53">
        <f t="shared" si="49"/>
        <v>1291.3268813953487</v>
      </c>
      <c r="E1017" s="53">
        <f t="shared" si="46"/>
        <v>0.29132688139534868</v>
      </c>
    </row>
    <row r="1018" spans="1:6">
      <c r="A1018" s="59">
        <v>36699</v>
      </c>
      <c r="C1018" s="53">
        <f t="shared" si="49"/>
        <v>1290.1688767441858</v>
      </c>
      <c r="E1018" s="53">
        <f t="shared" si="46"/>
        <v>0.2901688767441859</v>
      </c>
    </row>
    <row r="1019" spans="1:6">
      <c r="A1019" s="59">
        <v>36700</v>
      </c>
      <c r="C1019" s="53">
        <f t="shared" si="49"/>
        <v>1289.010872093023</v>
      </c>
      <c r="E1019" s="53">
        <f t="shared" si="46"/>
        <v>0.2890108720930229</v>
      </c>
    </row>
    <row r="1020" spans="1:6">
      <c r="A1020" s="59">
        <v>36701</v>
      </c>
      <c r="C1020" s="53">
        <f t="shared" si="49"/>
        <v>1287.8528674418601</v>
      </c>
      <c r="E1020" s="53">
        <f t="shared" si="46"/>
        <v>0.28785286744186012</v>
      </c>
    </row>
    <row r="1021" spans="1:6">
      <c r="A1021" s="59">
        <v>36702</v>
      </c>
      <c r="C1021" s="53">
        <f t="shared" si="49"/>
        <v>1286.6948627906972</v>
      </c>
      <c r="E1021" s="53">
        <f t="shared" si="46"/>
        <v>0.28669486279069734</v>
      </c>
    </row>
    <row r="1022" spans="1:6">
      <c r="A1022" s="59">
        <v>36703</v>
      </c>
      <c r="C1022" s="53">
        <f t="shared" si="49"/>
        <v>1285.5368581395344</v>
      </c>
      <c r="E1022" s="53">
        <f t="shared" si="46"/>
        <v>0.28553685813953433</v>
      </c>
    </row>
    <row r="1023" spans="1:6">
      <c r="A1023" s="59">
        <v>36704</v>
      </c>
      <c r="C1023" s="53">
        <f t="shared" si="49"/>
        <v>1284.3788534883715</v>
      </c>
      <c r="E1023" s="53">
        <f t="shared" si="46"/>
        <v>0.28437885348837155</v>
      </c>
    </row>
    <row r="1024" spans="1:6">
      <c r="A1024" s="59">
        <v>36705</v>
      </c>
      <c r="C1024" s="53">
        <f t="shared" si="49"/>
        <v>1283.2208488372087</v>
      </c>
      <c r="E1024" s="53">
        <f t="shared" si="46"/>
        <v>0.28322084883720877</v>
      </c>
    </row>
    <row r="1025" spans="1:5">
      <c r="A1025" s="59">
        <v>36706</v>
      </c>
      <c r="C1025" s="53">
        <f t="shared" si="49"/>
        <v>1282.0628441860458</v>
      </c>
      <c r="E1025" s="53">
        <f t="shared" si="46"/>
        <v>0.28206284418604577</v>
      </c>
    </row>
    <row r="1026" spans="1:5">
      <c r="A1026" s="59">
        <v>36707</v>
      </c>
      <c r="C1026" s="53">
        <f t="shared" si="49"/>
        <v>1280.904839534883</v>
      </c>
      <c r="E1026" s="53">
        <f t="shared" si="46"/>
        <v>0.28090483953488299</v>
      </c>
    </row>
    <row r="1027" spans="1:5">
      <c r="A1027" s="59">
        <v>36708</v>
      </c>
      <c r="C1027" s="53">
        <f t="shared" si="49"/>
        <v>1279.7468348837201</v>
      </c>
      <c r="E1027" s="53">
        <f t="shared" si="46"/>
        <v>0.27974683488372021</v>
      </c>
    </row>
    <row r="1028" spans="1:5">
      <c r="A1028" s="59">
        <v>36709</v>
      </c>
      <c r="C1028" s="53">
        <f t="shared" si="49"/>
        <v>1278.5888302325573</v>
      </c>
      <c r="E1028" s="53">
        <f t="shared" si="46"/>
        <v>0.27858883023255721</v>
      </c>
    </row>
    <row r="1029" spans="1:5">
      <c r="A1029" s="59">
        <v>36710</v>
      </c>
      <c r="C1029" s="53">
        <f t="shared" si="49"/>
        <v>1277.4308255813944</v>
      </c>
      <c r="E1029" s="53">
        <f t="shared" si="46"/>
        <v>0.27743082558139442</v>
      </c>
    </row>
    <row r="1030" spans="1:5">
      <c r="A1030" s="59">
        <v>36711</v>
      </c>
      <c r="C1030" s="53">
        <f t="shared" si="49"/>
        <v>1276.2728209302315</v>
      </c>
      <c r="E1030" s="53">
        <f t="shared" si="46"/>
        <v>0.27627282093023164</v>
      </c>
    </row>
    <row r="1031" spans="1:5">
      <c r="A1031" s="59">
        <v>36712</v>
      </c>
      <c r="C1031" s="53">
        <f t="shared" si="49"/>
        <v>1275.1148162790687</v>
      </c>
      <c r="E1031" s="53">
        <f t="shared" ref="E1031:E1094" si="50">(C1031/1000)-1</f>
        <v>0.27511481627906864</v>
      </c>
    </row>
    <row r="1032" spans="1:5">
      <c r="A1032" s="59">
        <v>36713</v>
      </c>
      <c r="C1032" s="53">
        <f t="shared" si="49"/>
        <v>1273.9568116279058</v>
      </c>
      <c r="E1032" s="53">
        <f t="shared" si="50"/>
        <v>0.27395681162790586</v>
      </c>
    </row>
    <row r="1033" spans="1:5">
      <c r="A1033" s="59">
        <v>36714</v>
      </c>
      <c r="C1033" s="53">
        <f t="shared" si="49"/>
        <v>1272.798806976743</v>
      </c>
      <c r="E1033" s="53">
        <f t="shared" si="50"/>
        <v>0.27279880697674308</v>
      </c>
    </row>
    <row r="1034" spans="1:5">
      <c r="A1034" s="59">
        <v>36715</v>
      </c>
      <c r="C1034" s="53">
        <f t="shared" si="49"/>
        <v>1271.6408023255801</v>
      </c>
      <c r="E1034" s="53">
        <f t="shared" si="50"/>
        <v>0.27164080232558008</v>
      </c>
    </row>
    <row r="1035" spans="1:5">
      <c r="A1035" s="59">
        <v>36716</v>
      </c>
      <c r="C1035" s="53">
        <f t="shared" si="49"/>
        <v>1270.4827976744173</v>
      </c>
      <c r="E1035" s="53">
        <f t="shared" si="50"/>
        <v>0.2704827976744173</v>
      </c>
    </row>
    <row r="1036" spans="1:5">
      <c r="A1036" s="59">
        <v>36717</v>
      </c>
      <c r="C1036" s="53">
        <f t="shared" si="49"/>
        <v>1269.3247930232544</v>
      </c>
      <c r="E1036" s="53">
        <f t="shared" si="50"/>
        <v>0.26932479302325452</v>
      </c>
    </row>
    <row r="1037" spans="1:5">
      <c r="A1037" s="59">
        <v>36718</v>
      </c>
      <c r="C1037" s="53">
        <f t="shared" si="49"/>
        <v>1268.1667883720916</v>
      </c>
      <c r="E1037" s="53">
        <f t="shared" si="50"/>
        <v>0.26816678837209151</v>
      </c>
    </row>
    <row r="1038" spans="1:5">
      <c r="A1038" s="59">
        <v>36719</v>
      </c>
      <c r="C1038" s="53">
        <f t="shared" si="49"/>
        <v>1267.0087837209287</v>
      </c>
      <c r="E1038" s="53">
        <f t="shared" si="50"/>
        <v>0.26700878372092873</v>
      </c>
    </row>
    <row r="1039" spans="1:5">
      <c r="A1039" s="59">
        <v>36720</v>
      </c>
      <c r="C1039" s="53">
        <f t="shared" si="49"/>
        <v>1265.8507790697658</v>
      </c>
      <c r="E1039" s="53">
        <f t="shared" si="50"/>
        <v>0.26585077906976595</v>
      </c>
    </row>
    <row r="1040" spans="1:5">
      <c r="A1040" s="59">
        <v>36721</v>
      </c>
      <c r="C1040" s="53">
        <f t="shared" si="49"/>
        <v>1264.692774418603</v>
      </c>
      <c r="E1040" s="53">
        <f t="shared" si="50"/>
        <v>0.26469277441860295</v>
      </c>
    </row>
    <row r="1041" spans="1:6">
      <c r="A1041" s="59">
        <v>36722</v>
      </c>
      <c r="B1041" s="54"/>
      <c r="C1041" s="53">
        <f t="shared" si="49"/>
        <v>1263.5347697674401</v>
      </c>
      <c r="E1041" s="53">
        <f t="shared" si="50"/>
        <v>0.26353476976744017</v>
      </c>
      <c r="F1041" s="62"/>
    </row>
    <row r="1042" spans="1:6">
      <c r="A1042" s="59">
        <v>36723</v>
      </c>
      <c r="C1042" s="53">
        <f t="shared" si="49"/>
        <v>1262.3767651162773</v>
      </c>
      <c r="E1042" s="53">
        <f t="shared" si="50"/>
        <v>0.26237676511627739</v>
      </c>
    </row>
    <row r="1043" spans="1:6">
      <c r="A1043" s="59">
        <v>36724</v>
      </c>
      <c r="C1043" s="53">
        <f t="shared" si="49"/>
        <v>1261.2187604651144</v>
      </c>
      <c r="E1043" s="53">
        <f t="shared" si="50"/>
        <v>0.26121876046511439</v>
      </c>
    </row>
    <row r="1044" spans="1:6">
      <c r="A1044" s="59">
        <v>36725</v>
      </c>
      <c r="C1044" s="53">
        <f t="shared" si="49"/>
        <v>1260.0607558139516</v>
      </c>
      <c r="E1044" s="53">
        <f t="shared" si="50"/>
        <v>0.26006075581395161</v>
      </c>
    </row>
    <row r="1045" spans="1:6">
      <c r="A1045" s="59">
        <v>36726</v>
      </c>
      <c r="C1045" s="53">
        <f t="shared" si="49"/>
        <v>1258.9027511627887</v>
      </c>
      <c r="E1045" s="53">
        <f t="shared" si="50"/>
        <v>0.25890275116278882</v>
      </c>
    </row>
    <row r="1046" spans="1:6">
      <c r="A1046" s="59">
        <v>36727</v>
      </c>
      <c r="C1046" s="53">
        <f t="shared" si="49"/>
        <v>1257.7447465116259</v>
      </c>
      <c r="E1046" s="53">
        <f t="shared" si="50"/>
        <v>0.25774474651162582</v>
      </c>
    </row>
    <row r="1047" spans="1:6">
      <c r="A1047" s="59">
        <v>36728</v>
      </c>
      <c r="C1047" s="53">
        <f t="shared" si="49"/>
        <v>1256.586741860463</v>
      </c>
      <c r="E1047" s="53">
        <f t="shared" si="50"/>
        <v>0.25658674186046304</v>
      </c>
    </row>
    <row r="1048" spans="1:6">
      <c r="A1048" s="59">
        <v>36729</v>
      </c>
      <c r="C1048" s="53">
        <f t="shared" si="49"/>
        <v>1255.4287372093002</v>
      </c>
      <c r="E1048" s="53">
        <f t="shared" si="50"/>
        <v>0.25542873720930026</v>
      </c>
    </row>
    <row r="1049" spans="1:6">
      <c r="A1049" s="59">
        <v>36730</v>
      </c>
      <c r="C1049" s="53">
        <f t="shared" si="49"/>
        <v>1254.2707325581373</v>
      </c>
      <c r="E1049" s="53">
        <f t="shared" si="50"/>
        <v>0.25427073255813726</v>
      </c>
    </row>
    <row r="1050" spans="1:6">
      <c r="A1050" s="59">
        <v>36731</v>
      </c>
      <c r="C1050" s="53">
        <f t="shared" si="49"/>
        <v>1253.1127279069744</v>
      </c>
      <c r="E1050" s="53">
        <f t="shared" si="50"/>
        <v>0.25311272790697448</v>
      </c>
    </row>
    <row r="1051" spans="1:6">
      <c r="A1051" s="59">
        <v>36732</v>
      </c>
      <c r="C1051" s="53">
        <f t="shared" si="49"/>
        <v>1251.9547232558116</v>
      </c>
      <c r="E1051" s="53">
        <f t="shared" si="50"/>
        <v>0.2519547232558117</v>
      </c>
    </row>
    <row r="1052" spans="1:6">
      <c r="A1052" s="59">
        <v>36733</v>
      </c>
      <c r="C1052" s="53">
        <f t="shared" si="49"/>
        <v>1250.7967186046487</v>
      </c>
      <c r="E1052" s="53">
        <f t="shared" si="50"/>
        <v>0.25079671860464869</v>
      </c>
    </row>
    <row r="1053" spans="1:6">
      <c r="A1053" s="59">
        <v>36734</v>
      </c>
      <c r="C1053" s="53">
        <f t="shared" si="49"/>
        <v>1249.6387139534859</v>
      </c>
      <c r="E1053" s="53">
        <f t="shared" si="50"/>
        <v>0.24963871395348591</v>
      </c>
    </row>
    <row r="1054" spans="1:6">
      <c r="A1054" s="59">
        <v>36735</v>
      </c>
      <c r="C1054" s="53">
        <f t="shared" si="49"/>
        <v>1248.480709302323</v>
      </c>
      <c r="E1054" s="53">
        <f t="shared" si="50"/>
        <v>0.24848070930232291</v>
      </c>
    </row>
    <row r="1055" spans="1:6">
      <c r="A1055" s="59">
        <v>36736</v>
      </c>
      <c r="C1055" s="53">
        <f t="shared" si="49"/>
        <v>1247.3227046511602</v>
      </c>
      <c r="E1055" s="53">
        <f t="shared" si="50"/>
        <v>0.24732270465116013</v>
      </c>
    </row>
    <row r="1056" spans="1:6">
      <c r="A1056" s="59">
        <v>36737</v>
      </c>
      <c r="B1056" s="54">
        <v>411798</v>
      </c>
      <c r="C1056" s="53">
        <v>1246.1647</v>
      </c>
      <c r="D1056" s="54">
        <v>1</v>
      </c>
      <c r="E1056" s="53">
        <f t="shared" si="50"/>
        <v>0.24616470000000001</v>
      </c>
      <c r="F1056" s="78">
        <f>(C1071-C1056)/15</f>
        <v>-2.9236400000000078</v>
      </c>
    </row>
    <row r="1057" spans="1:6">
      <c r="A1057" s="59">
        <v>36738</v>
      </c>
      <c r="C1057" s="53">
        <f>C1056+F$1056</f>
        <v>1243.2410600000001</v>
      </c>
      <c r="E1057" s="53">
        <f t="shared" si="50"/>
        <v>0.24324106000000012</v>
      </c>
    </row>
    <row r="1058" spans="1:6">
      <c r="A1058" s="59">
        <v>36739</v>
      </c>
      <c r="C1058" s="53">
        <f t="shared" ref="C1058:C1070" si="51">C1057+F$1056</f>
        <v>1240.3174200000001</v>
      </c>
      <c r="E1058" s="53">
        <f t="shared" si="50"/>
        <v>0.24031742</v>
      </c>
    </row>
    <row r="1059" spans="1:6">
      <c r="A1059" s="59">
        <v>36740</v>
      </c>
      <c r="C1059" s="53">
        <f t="shared" si="51"/>
        <v>1237.3937800000001</v>
      </c>
      <c r="E1059" s="53">
        <f t="shared" si="50"/>
        <v>0.23739378000000011</v>
      </c>
    </row>
    <row r="1060" spans="1:6">
      <c r="A1060" s="59">
        <v>36741</v>
      </c>
      <c r="C1060" s="53">
        <f t="shared" si="51"/>
        <v>1234.4701400000001</v>
      </c>
      <c r="E1060" s="53">
        <f t="shared" si="50"/>
        <v>0.23447014000000022</v>
      </c>
    </row>
    <row r="1061" spans="1:6">
      <c r="A1061" s="59">
        <v>36742</v>
      </c>
      <c r="C1061" s="53">
        <f t="shared" si="51"/>
        <v>1231.5465000000002</v>
      </c>
      <c r="E1061" s="53">
        <f t="shared" si="50"/>
        <v>0.2315465000000001</v>
      </c>
    </row>
    <row r="1062" spans="1:6">
      <c r="A1062" s="59">
        <v>36743</v>
      </c>
      <c r="C1062" s="53">
        <f t="shared" si="51"/>
        <v>1228.6228600000002</v>
      </c>
      <c r="E1062" s="53">
        <f t="shared" si="50"/>
        <v>0.22862286000000021</v>
      </c>
    </row>
    <row r="1063" spans="1:6">
      <c r="A1063" s="59">
        <v>36744</v>
      </c>
      <c r="C1063" s="53">
        <f t="shared" si="51"/>
        <v>1225.6992200000002</v>
      </c>
      <c r="E1063" s="53">
        <f t="shared" si="50"/>
        <v>0.22569922000000009</v>
      </c>
    </row>
    <row r="1064" spans="1:6">
      <c r="A1064" s="59">
        <v>36745</v>
      </c>
      <c r="C1064" s="53">
        <f t="shared" si="51"/>
        <v>1222.7755800000002</v>
      </c>
      <c r="E1064" s="53">
        <f t="shared" si="50"/>
        <v>0.2227755800000002</v>
      </c>
    </row>
    <row r="1065" spans="1:6">
      <c r="A1065" s="59">
        <v>36746</v>
      </c>
      <c r="C1065" s="53">
        <f t="shared" si="51"/>
        <v>1219.8519400000002</v>
      </c>
      <c r="E1065" s="53">
        <f t="shared" si="50"/>
        <v>0.2198519400000003</v>
      </c>
    </row>
    <row r="1066" spans="1:6">
      <c r="A1066" s="59">
        <v>36747</v>
      </c>
      <c r="C1066" s="53">
        <f t="shared" si="51"/>
        <v>1216.9283000000003</v>
      </c>
      <c r="E1066" s="53">
        <f t="shared" si="50"/>
        <v>0.21692830000000018</v>
      </c>
    </row>
    <row r="1067" spans="1:6">
      <c r="A1067" s="59">
        <v>36748</v>
      </c>
      <c r="C1067" s="53">
        <f t="shared" si="51"/>
        <v>1214.0046600000003</v>
      </c>
      <c r="E1067" s="53">
        <f t="shared" si="50"/>
        <v>0.21400466000000029</v>
      </c>
    </row>
    <row r="1068" spans="1:6">
      <c r="A1068" s="59">
        <v>36749</v>
      </c>
      <c r="C1068" s="53">
        <f t="shared" si="51"/>
        <v>1211.0810200000003</v>
      </c>
      <c r="E1068" s="53">
        <f t="shared" si="50"/>
        <v>0.2110810200000004</v>
      </c>
    </row>
    <row r="1069" spans="1:6">
      <c r="A1069" s="59">
        <v>36750</v>
      </c>
      <c r="C1069" s="53">
        <f t="shared" si="51"/>
        <v>1208.1573800000003</v>
      </c>
      <c r="E1069" s="53">
        <f t="shared" si="50"/>
        <v>0.20815738000000028</v>
      </c>
    </row>
    <row r="1070" spans="1:6">
      <c r="A1070" s="59">
        <v>36751</v>
      </c>
      <c r="C1070" s="53">
        <f t="shared" si="51"/>
        <v>1205.2337400000004</v>
      </c>
      <c r="E1070" s="53">
        <f t="shared" si="50"/>
        <v>0.20523374000000039</v>
      </c>
    </row>
    <row r="1071" spans="1:6">
      <c r="A1071" s="59">
        <v>36752</v>
      </c>
      <c r="B1071" s="54">
        <v>455127</v>
      </c>
      <c r="C1071" s="53">
        <v>1202.3100999999999</v>
      </c>
      <c r="D1071" s="54">
        <v>1</v>
      </c>
      <c r="E1071" s="53">
        <f t="shared" si="50"/>
        <v>0.20231009999999983</v>
      </c>
      <c r="F1071" s="78">
        <f>(C1095-C1071)/24</f>
        <v>-7.7049999999995109E-2</v>
      </c>
    </row>
    <row r="1072" spans="1:6">
      <c r="A1072" s="59">
        <v>36753</v>
      </c>
      <c r="B1072" s="54"/>
      <c r="C1072" s="53">
        <f>C1071+F$1071</f>
        <v>1202.2330499999998</v>
      </c>
      <c r="E1072" s="53">
        <f t="shared" si="50"/>
        <v>0.2022330499999998</v>
      </c>
      <c r="F1072" s="62"/>
    </row>
    <row r="1073" spans="1:5">
      <c r="A1073" s="59">
        <v>36754</v>
      </c>
      <c r="C1073" s="53">
        <f t="shared" ref="C1073:C1094" si="52">C1072+F$1071</f>
        <v>1202.1559999999997</v>
      </c>
      <c r="E1073" s="53">
        <f t="shared" si="50"/>
        <v>0.20215599999999978</v>
      </c>
    </row>
    <row r="1074" spans="1:5">
      <c r="A1074" s="59">
        <v>36755</v>
      </c>
      <c r="C1074" s="53">
        <f t="shared" si="52"/>
        <v>1202.0789499999996</v>
      </c>
      <c r="E1074" s="53">
        <f t="shared" si="50"/>
        <v>0.20207894999999954</v>
      </c>
    </row>
    <row r="1075" spans="1:5">
      <c r="A1075" s="59">
        <v>36756</v>
      </c>
      <c r="C1075" s="53">
        <f t="shared" si="52"/>
        <v>1202.0018999999995</v>
      </c>
      <c r="E1075" s="53">
        <f t="shared" si="50"/>
        <v>0.20200189999999951</v>
      </c>
    </row>
    <row r="1076" spans="1:5">
      <c r="A1076" s="59">
        <v>36757</v>
      </c>
      <c r="C1076" s="53">
        <f t="shared" si="52"/>
        <v>1201.9248499999994</v>
      </c>
      <c r="E1076" s="53">
        <f t="shared" si="50"/>
        <v>0.20192484999999949</v>
      </c>
    </row>
    <row r="1077" spans="1:5">
      <c r="A1077" s="59">
        <v>36758</v>
      </c>
      <c r="C1077" s="53">
        <f t="shared" si="52"/>
        <v>1201.8477999999993</v>
      </c>
      <c r="E1077" s="53">
        <f t="shared" si="50"/>
        <v>0.20184779999999924</v>
      </c>
    </row>
    <row r="1078" spans="1:5">
      <c r="A1078" s="59">
        <v>36759</v>
      </c>
      <c r="C1078" s="53">
        <f t="shared" si="52"/>
        <v>1201.7707499999992</v>
      </c>
      <c r="E1078" s="53">
        <f t="shared" si="50"/>
        <v>0.20177074999999922</v>
      </c>
    </row>
    <row r="1079" spans="1:5">
      <c r="A1079" s="59">
        <v>36760</v>
      </c>
      <c r="C1079" s="53">
        <f t="shared" si="52"/>
        <v>1201.6936999999991</v>
      </c>
      <c r="E1079" s="53">
        <f t="shared" si="50"/>
        <v>0.2016936999999992</v>
      </c>
    </row>
    <row r="1080" spans="1:5">
      <c r="A1080" s="59">
        <v>36761</v>
      </c>
      <c r="C1080" s="53">
        <f t="shared" si="52"/>
        <v>1201.616649999999</v>
      </c>
      <c r="E1080" s="53">
        <f t="shared" si="50"/>
        <v>0.20161664999999895</v>
      </c>
    </row>
    <row r="1081" spans="1:5">
      <c r="A1081" s="59">
        <v>36762</v>
      </c>
      <c r="C1081" s="53">
        <f t="shared" si="52"/>
        <v>1201.5395999999989</v>
      </c>
      <c r="E1081" s="53">
        <f t="shared" si="50"/>
        <v>0.20153959999999893</v>
      </c>
    </row>
    <row r="1082" spans="1:5">
      <c r="A1082" s="59">
        <v>36763</v>
      </c>
      <c r="C1082" s="53">
        <f t="shared" si="52"/>
        <v>1201.4625499999988</v>
      </c>
      <c r="E1082" s="53">
        <f t="shared" si="50"/>
        <v>0.20146254999999891</v>
      </c>
    </row>
    <row r="1083" spans="1:5">
      <c r="A1083" s="59">
        <v>36764</v>
      </c>
      <c r="C1083" s="53">
        <f t="shared" si="52"/>
        <v>1201.3854999999987</v>
      </c>
      <c r="E1083" s="53">
        <f t="shared" si="50"/>
        <v>0.20138549999999866</v>
      </c>
    </row>
    <row r="1084" spans="1:5">
      <c r="A1084" s="59">
        <v>36765</v>
      </c>
      <c r="C1084" s="53">
        <f t="shared" si="52"/>
        <v>1201.3084499999986</v>
      </c>
      <c r="E1084" s="53">
        <f t="shared" si="50"/>
        <v>0.20130844999999864</v>
      </c>
    </row>
    <row r="1085" spans="1:5">
      <c r="A1085" s="59">
        <v>36766</v>
      </c>
      <c r="C1085" s="53">
        <f t="shared" si="52"/>
        <v>1201.2313999999985</v>
      </c>
      <c r="E1085" s="53">
        <f t="shared" si="50"/>
        <v>0.20123139999999862</v>
      </c>
    </row>
    <row r="1086" spans="1:5">
      <c r="A1086" s="59">
        <v>36767</v>
      </c>
      <c r="C1086" s="53">
        <f t="shared" si="52"/>
        <v>1201.1543499999984</v>
      </c>
      <c r="E1086" s="53">
        <f t="shared" si="50"/>
        <v>0.20115434999999837</v>
      </c>
    </row>
    <row r="1087" spans="1:5">
      <c r="A1087" s="59">
        <v>36768</v>
      </c>
      <c r="C1087" s="53">
        <f t="shared" si="52"/>
        <v>1201.0772999999983</v>
      </c>
      <c r="E1087" s="53">
        <f t="shared" si="50"/>
        <v>0.20107729999999835</v>
      </c>
    </row>
    <row r="1088" spans="1:5">
      <c r="A1088" s="59">
        <v>36769</v>
      </c>
      <c r="C1088" s="53">
        <f t="shared" si="52"/>
        <v>1201.0002499999982</v>
      </c>
      <c r="E1088" s="53">
        <f t="shared" si="50"/>
        <v>0.20100024999999833</v>
      </c>
    </row>
    <row r="1089" spans="1:6">
      <c r="A1089" s="59">
        <v>36770</v>
      </c>
      <c r="C1089" s="53">
        <f t="shared" si="52"/>
        <v>1200.9231999999981</v>
      </c>
      <c r="E1089" s="53">
        <f t="shared" si="50"/>
        <v>0.20092319999999808</v>
      </c>
    </row>
    <row r="1090" spans="1:6">
      <c r="A1090" s="59">
        <v>36771</v>
      </c>
      <c r="C1090" s="53">
        <f t="shared" si="52"/>
        <v>1200.846149999998</v>
      </c>
      <c r="E1090" s="53">
        <f t="shared" si="50"/>
        <v>0.20084614999999806</v>
      </c>
    </row>
    <row r="1091" spans="1:6">
      <c r="A1091" s="59">
        <v>36772</v>
      </c>
      <c r="C1091" s="53">
        <f t="shared" si="52"/>
        <v>1200.7690999999979</v>
      </c>
      <c r="E1091" s="53">
        <f t="shared" si="50"/>
        <v>0.20076909999999804</v>
      </c>
    </row>
    <row r="1092" spans="1:6">
      <c r="A1092" s="59">
        <v>36773</v>
      </c>
      <c r="C1092" s="53">
        <f t="shared" si="52"/>
        <v>1200.6920499999978</v>
      </c>
      <c r="E1092" s="53">
        <f t="shared" si="50"/>
        <v>0.20069204999999779</v>
      </c>
    </row>
    <row r="1093" spans="1:6">
      <c r="A1093" s="59">
        <v>36774</v>
      </c>
      <c r="C1093" s="53">
        <f t="shared" si="52"/>
        <v>1200.6149999999977</v>
      </c>
      <c r="E1093" s="53">
        <f t="shared" si="50"/>
        <v>0.20061499999999777</v>
      </c>
    </row>
    <row r="1094" spans="1:6">
      <c r="A1094" s="59">
        <v>36775</v>
      </c>
      <c r="C1094" s="53">
        <f t="shared" si="52"/>
        <v>1200.5379499999976</v>
      </c>
      <c r="E1094" s="53">
        <f t="shared" si="50"/>
        <v>0.20053794999999774</v>
      </c>
    </row>
    <row r="1095" spans="1:6">
      <c r="A1095" s="59">
        <v>36776</v>
      </c>
      <c r="B1095" s="54">
        <v>455127</v>
      </c>
      <c r="C1095" s="53">
        <v>1200.4609</v>
      </c>
      <c r="D1095" s="54">
        <v>1</v>
      </c>
      <c r="E1095" s="53">
        <f t="shared" ref="E1095:E1158" si="53">(C1095/1000)-1</f>
        <v>0.20046089999999994</v>
      </c>
      <c r="F1095" s="78">
        <f>(C1124-C1095)/29</f>
        <v>1.0731482758620696</v>
      </c>
    </row>
    <row r="1096" spans="1:6">
      <c r="A1096" s="59">
        <v>36777</v>
      </c>
      <c r="C1096" s="53">
        <f>C1095+F$1095</f>
        <v>1201.534048275862</v>
      </c>
      <c r="E1096" s="53">
        <f t="shared" si="53"/>
        <v>0.20153404827586208</v>
      </c>
    </row>
    <row r="1097" spans="1:6">
      <c r="A1097" s="59">
        <v>36778</v>
      </c>
      <c r="C1097" s="53">
        <f t="shared" ref="C1097:C1123" si="54">C1096+F$1095</f>
        <v>1202.607196551724</v>
      </c>
      <c r="E1097" s="53">
        <f t="shared" si="53"/>
        <v>0.20260719655172399</v>
      </c>
    </row>
    <row r="1098" spans="1:6">
      <c r="A1098" s="59">
        <v>36779</v>
      </c>
      <c r="C1098" s="53">
        <f>C1097+F$1095</f>
        <v>1203.6803448275859</v>
      </c>
      <c r="E1098" s="53">
        <f t="shared" si="53"/>
        <v>0.2036803448275859</v>
      </c>
    </row>
    <row r="1099" spans="1:6">
      <c r="A1099" s="59">
        <v>36780</v>
      </c>
      <c r="C1099" s="53">
        <f t="shared" si="54"/>
        <v>1204.7534931034479</v>
      </c>
      <c r="E1099" s="53">
        <f t="shared" si="53"/>
        <v>0.20475349310344781</v>
      </c>
    </row>
    <row r="1100" spans="1:6">
      <c r="A1100" s="59">
        <v>36781</v>
      </c>
      <c r="C1100" s="53">
        <f t="shared" si="54"/>
        <v>1205.8266413793099</v>
      </c>
      <c r="E1100" s="53">
        <f t="shared" si="53"/>
        <v>0.20582664137930995</v>
      </c>
    </row>
    <row r="1101" spans="1:6">
      <c r="A1101" s="59">
        <v>36782</v>
      </c>
      <c r="C1101" s="53">
        <f t="shared" si="54"/>
        <v>1206.8997896551718</v>
      </c>
      <c r="E1101" s="53">
        <f t="shared" si="53"/>
        <v>0.20689978965517186</v>
      </c>
    </row>
    <row r="1102" spans="1:6">
      <c r="A1102" s="59">
        <v>36783</v>
      </c>
      <c r="C1102" s="53">
        <f t="shared" si="54"/>
        <v>1207.9729379310338</v>
      </c>
      <c r="E1102" s="53">
        <f t="shared" si="53"/>
        <v>0.20797293793103377</v>
      </c>
    </row>
    <row r="1103" spans="1:6">
      <c r="A1103" s="59">
        <v>36784</v>
      </c>
      <c r="B1103" s="54"/>
      <c r="C1103" s="53">
        <f t="shared" si="54"/>
        <v>1209.0460862068958</v>
      </c>
      <c r="E1103" s="53">
        <f t="shared" si="53"/>
        <v>0.20904608620689569</v>
      </c>
      <c r="F1103" s="62"/>
    </row>
    <row r="1104" spans="1:6">
      <c r="A1104" s="59">
        <v>36785</v>
      </c>
      <c r="C1104" s="53">
        <f t="shared" si="54"/>
        <v>1210.1192344827577</v>
      </c>
      <c r="E1104" s="53">
        <f t="shared" si="53"/>
        <v>0.21011923448275782</v>
      </c>
    </row>
    <row r="1105" spans="1:5">
      <c r="A1105" s="59">
        <v>36786</v>
      </c>
      <c r="C1105" s="53">
        <f t="shared" si="54"/>
        <v>1211.1923827586197</v>
      </c>
      <c r="E1105" s="53">
        <f t="shared" si="53"/>
        <v>0.21119238275861973</v>
      </c>
    </row>
    <row r="1106" spans="1:5">
      <c r="A1106" s="59">
        <v>36787</v>
      </c>
      <c r="C1106" s="53">
        <f t="shared" si="54"/>
        <v>1212.2655310344817</v>
      </c>
      <c r="E1106" s="53">
        <f t="shared" si="53"/>
        <v>0.21226553103448165</v>
      </c>
    </row>
    <row r="1107" spans="1:5">
      <c r="A1107" s="59">
        <v>36788</v>
      </c>
      <c r="C1107" s="53">
        <f t="shared" si="54"/>
        <v>1213.3386793103437</v>
      </c>
      <c r="E1107" s="53">
        <f t="shared" si="53"/>
        <v>0.21333867931034356</v>
      </c>
    </row>
    <row r="1108" spans="1:5">
      <c r="A1108" s="59">
        <v>36789</v>
      </c>
      <c r="C1108" s="53">
        <f t="shared" si="54"/>
        <v>1214.4118275862056</v>
      </c>
      <c r="E1108" s="53">
        <f t="shared" si="53"/>
        <v>0.21441182758620569</v>
      </c>
    </row>
    <row r="1109" spans="1:5">
      <c r="A1109" s="59">
        <v>36790</v>
      </c>
      <c r="C1109" s="53">
        <f t="shared" si="54"/>
        <v>1215.4849758620676</v>
      </c>
      <c r="E1109" s="53">
        <f t="shared" si="53"/>
        <v>0.21548497586206761</v>
      </c>
    </row>
    <row r="1110" spans="1:5">
      <c r="A1110" s="59">
        <v>36791</v>
      </c>
      <c r="C1110" s="53">
        <f t="shared" si="54"/>
        <v>1216.5581241379296</v>
      </c>
      <c r="E1110" s="53">
        <f t="shared" si="53"/>
        <v>0.21655812413792952</v>
      </c>
    </row>
    <row r="1111" spans="1:5">
      <c r="A1111" s="59">
        <v>36792</v>
      </c>
      <c r="C1111" s="53">
        <f t="shared" si="54"/>
        <v>1217.6312724137915</v>
      </c>
      <c r="E1111" s="53">
        <f t="shared" si="53"/>
        <v>0.21763127241379143</v>
      </c>
    </row>
    <row r="1112" spans="1:5">
      <c r="A1112" s="59">
        <v>36793</v>
      </c>
      <c r="C1112" s="53">
        <f t="shared" si="54"/>
        <v>1218.7044206896535</v>
      </c>
      <c r="E1112" s="53">
        <f t="shared" si="53"/>
        <v>0.21870442068965357</v>
      </c>
    </row>
    <row r="1113" spans="1:5">
      <c r="A1113" s="59">
        <v>36794</v>
      </c>
      <c r="C1113" s="53">
        <f t="shared" si="54"/>
        <v>1219.7775689655155</v>
      </c>
      <c r="E1113" s="53">
        <f t="shared" si="53"/>
        <v>0.21977756896551548</v>
      </c>
    </row>
    <row r="1114" spans="1:5">
      <c r="A1114" s="59">
        <v>36795</v>
      </c>
      <c r="C1114" s="53">
        <f t="shared" si="54"/>
        <v>1220.8507172413774</v>
      </c>
      <c r="E1114" s="53">
        <f t="shared" si="53"/>
        <v>0.22085071724137739</v>
      </c>
    </row>
    <row r="1115" spans="1:5">
      <c r="A1115" s="59">
        <v>36796</v>
      </c>
      <c r="C1115" s="53">
        <f t="shared" si="54"/>
        <v>1221.9238655172394</v>
      </c>
      <c r="E1115" s="53">
        <f t="shared" si="53"/>
        <v>0.2219238655172393</v>
      </c>
    </row>
    <row r="1116" spans="1:5">
      <c r="A1116" s="59">
        <v>36797</v>
      </c>
      <c r="C1116" s="53">
        <f t="shared" si="54"/>
        <v>1222.9970137931014</v>
      </c>
      <c r="E1116" s="53">
        <f t="shared" si="53"/>
        <v>0.22299701379310144</v>
      </c>
    </row>
    <row r="1117" spans="1:5">
      <c r="A1117" s="59">
        <v>36798</v>
      </c>
      <c r="C1117" s="53">
        <f t="shared" si="54"/>
        <v>1224.0701620689633</v>
      </c>
      <c r="E1117" s="53">
        <f t="shared" si="53"/>
        <v>0.22407016206896335</v>
      </c>
    </row>
    <row r="1118" spans="1:5">
      <c r="A1118" s="59">
        <v>36799</v>
      </c>
      <c r="C1118" s="53">
        <f t="shared" si="54"/>
        <v>1225.1433103448253</v>
      </c>
      <c r="E1118" s="53">
        <f t="shared" si="53"/>
        <v>0.22514331034482526</v>
      </c>
    </row>
    <row r="1119" spans="1:5">
      <c r="A1119" s="59">
        <v>36800</v>
      </c>
      <c r="C1119" s="53">
        <f t="shared" si="54"/>
        <v>1226.2164586206873</v>
      </c>
      <c r="E1119" s="53">
        <f t="shared" si="53"/>
        <v>0.22621645862068718</v>
      </c>
    </row>
    <row r="1120" spans="1:5">
      <c r="A1120" s="59">
        <v>36801</v>
      </c>
      <c r="C1120" s="53">
        <f t="shared" si="54"/>
        <v>1227.2896068965492</v>
      </c>
      <c r="E1120" s="53">
        <f t="shared" si="53"/>
        <v>0.22728960689654931</v>
      </c>
    </row>
    <row r="1121" spans="1:6">
      <c r="A1121" s="59">
        <v>36802</v>
      </c>
      <c r="C1121" s="53">
        <f t="shared" si="54"/>
        <v>1228.3627551724112</v>
      </c>
      <c r="E1121" s="53">
        <f t="shared" si="53"/>
        <v>0.22836275517241122</v>
      </c>
    </row>
    <row r="1122" spans="1:6">
      <c r="A1122" s="59">
        <v>36803</v>
      </c>
      <c r="C1122" s="53">
        <f t="shared" si="54"/>
        <v>1229.4359034482732</v>
      </c>
      <c r="E1122" s="53">
        <f t="shared" si="53"/>
        <v>0.22943590344827314</v>
      </c>
    </row>
    <row r="1123" spans="1:6">
      <c r="A1123" s="59">
        <v>36804</v>
      </c>
      <c r="C1123" s="53">
        <f t="shared" si="54"/>
        <v>1230.5090517241351</v>
      </c>
      <c r="E1123" s="53">
        <f t="shared" si="53"/>
        <v>0.23050905172413505</v>
      </c>
    </row>
    <row r="1124" spans="1:6">
      <c r="A1124" s="59">
        <v>36805</v>
      </c>
      <c r="B1124" s="54">
        <v>454885</v>
      </c>
      <c r="C1124" s="53">
        <v>1231.5822000000001</v>
      </c>
      <c r="D1124" s="54">
        <v>1</v>
      </c>
      <c r="E1124" s="53">
        <f t="shared" si="53"/>
        <v>0.23158220000000007</v>
      </c>
      <c r="F1124" s="78">
        <f>(C1167-C1124)/43</f>
        <v>-0.11040465116279001</v>
      </c>
    </row>
    <row r="1125" spans="1:6">
      <c r="A1125" s="59">
        <v>36806</v>
      </c>
      <c r="C1125" s="53">
        <f>C1124+F$1124</f>
        <v>1231.4717953488373</v>
      </c>
      <c r="E1125" s="53">
        <f t="shared" si="53"/>
        <v>0.23147179534883722</v>
      </c>
    </row>
    <row r="1126" spans="1:6">
      <c r="A1126" s="59">
        <v>36807</v>
      </c>
      <c r="C1126" s="53">
        <f t="shared" ref="C1126:C1166" si="55">C1125+F$1124</f>
        <v>1231.3613906976746</v>
      </c>
      <c r="E1126" s="53">
        <f t="shared" si="53"/>
        <v>0.23136139069767458</v>
      </c>
    </row>
    <row r="1127" spans="1:6">
      <c r="A1127" s="59">
        <v>36808</v>
      </c>
      <c r="C1127" s="53">
        <f t="shared" si="55"/>
        <v>1231.2509860465118</v>
      </c>
      <c r="E1127" s="53">
        <f t="shared" si="53"/>
        <v>0.23125098604651173</v>
      </c>
    </row>
    <row r="1128" spans="1:6">
      <c r="A1128" s="59">
        <v>36809</v>
      </c>
      <c r="C1128" s="53">
        <f t="shared" si="55"/>
        <v>1231.140581395349</v>
      </c>
      <c r="E1128" s="53">
        <f t="shared" si="53"/>
        <v>0.2311405813953491</v>
      </c>
    </row>
    <row r="1129" spans="1:6">
      <c r="A1129" s="59">
        <v>36810</v>
      </c>
      <c r="C1129" s="53">
        <f t="shared" si="55"/>
        <v>1231.0301767441863</v>
      </c>
      <c r="E1129" s="53">
        <f t="shared" si="53"/>
        <v>0.23103017674418624</v>
      </c>
    </row>
    <row r="1130" spans="1:6">
      <c r="A1130" s="59">
        <v>36811</v>
      </c>
      <c r="C1130" s="53">
        <f t="shared" si="55"/>
        <v>1230.9197720930235</v>
      </c>
      <c r="E1130" s="53">
        <f t="shared" si="53"/>
        <v>0.23091977209302361</v>
      </c>
    </row>
    <row r="1131" spans="1:6">
      <c r="A1131" s="59">
        <v>36812</v>
      </c>
      <c r="C1131" s="53">
        <f t="shared" si="55"/>
        <v>1230.8093674418608</v>
      </c>
      <c r="E1131" s="53">
        <f t="shared" si="53"/>
        <v>0.23080936744186076</v>
      </c>
    </row>
    <row r="1132" spans="1:6">
      <c r="A1132" s="59">
        <v>36813</v>
      </c>
      <c r="C1132" s="53">
        <f t="shared" si="55"/>
        <v>1230.698962790698</v>
      </c>
      <c r="E1132" s="53">
        <f t="shared" si="53"/>
        <v>0.23069896279069813</v>
      </c>
    </row>
    <row r="1133" spans="1:6">
      <c r="A1133" s="59">
        <v>36814</v>
      </c>
      <c r="B1133" s="54"/>
      <c r="C1133" s="53">
        <f t="shared" si="55"/>
        <v>1230.5885581395353</v>
      </c>
      <c r="E1133" s="53">
        <f t="shared" si="53"/>
        <v>0.23058855813953527</v>
      </c>
      <c r="F1133" s="62"/>
    </row>
    <row r="1134" spans="1:6">
      <c r="A1134" s="59">
        <v>36815</v>
      </c>
      <c r="C1134" s="53">
        <f t="shared" si="55"/>
        <v>1230.4781534883725</v>
      </c>
      <c r="E1134" s="53">
        <f t="shared" si="53"/>
        <v>0.23047815348837242</v>
      </c>
    </row>
    <row r="1135" spans="1:6">
      <c r="A1135" s="59">
        <v>36816</v>
      </c>
      <c r="C1135" s="53">
        <f t="shared" si="55"/>
        <v>1230.3677488372098</v>
      </c>
      <c r="E1135" s="53">
        <f t="shared" si="53"/>
        <v>0.23036774883720978</v>
      </c>
    </row>
    <row r="1136" spans="1:6">
      <c r="A1136" s="59">
        <v>36817</v>
      </c>
      <c r="C1136" s="53">
        <f t="shared" si="55"/>
        <v>1230.257344186047</v>
      </c>
      <c r="E1136" s="53">
        <f t="shared" si="53"/>
        <v>0.23025734418604693</v>
      </c>
    </row>
    <row r="1137" spans="1:5">
      <c r="A1137" s="59">
        <v>36818</v>
      </c>
      <c r="C1137" s="53">
        <f t="shared" si="55"/>
        <v>1230.1469395348843</v>
      </c>
      <c r="E1137" s="53">
        <f t="shared" si="53"/>
        <v>0.2301469395348843</v>
      </c>
    </row>
    <row r="1138" spans="1:5">
      <c r="A1138" s="59">
        <v>36819</v>
      </c>
      <c r="C1138" s="53">
        <f t="shared" si="55"/>
        <v>1230.0365348837215</v>
      </c>
      <c r="E1138" s="53">
        <f t="shared" si="53"/>
        <v>0.23003653488372144</v>
      </c>
    </row>
    <row r="1139" spans="1:5">
      <c r="A1139" s="59">
        <v>36820</v>
      </c>
      <c r="C1139" s="53">
        <f t="shared" si="55"/>
        <v>1229.9261302325588</v>
      </c>
      <c r="E1139" s="53">
        <f t="shared" si="53"/>
        <v>0.22992613023255881</v>
      </c>
    </row>
    <row r="1140" spans="1:5">
      <c r="A1140" s="59">
        <v>36821</v>
      </c>
      <c r="C1140" s="53">
        <f t="shared" si="55"/>
        <v>1229.815725581396</v>
      </c>
      <c r="E1140" s="53">
        <f t="shared" si="53"/>
        <v>0.22981572558139596</v>
      </c>
    </row>
    <row r="1141" spans="1:5">
      <c r="A1141" s="59">
        <v>36822</v>
      </c>
      <c r="C1141" s="53">
        <f t="shared" si="55"/>
        <v>1229.7053209302333</v>
      </c>
      <c r="E1141" s="53">
        <f t="shared" si="53"/>
        <v>0.22970532093023333</v>
      </c>
    </row>
    <row r="1142" spans="1:5">
      <c r="A1142" s="59">
        <v>36823</v>
      </c>
      <c r="C1142" s="53">
        <f t="shared" si="55"/>
        <v>1229.5949162790705</v>
      </c>
      <c r="E1142" s="53">
        <f t="shared" si="53"/>
        <v>0.22959491627907047</v>
      </c>
    </row>
    <row r="1143" spans="1:5">
      <c r="A1143" s="59">
        <v>36824</v>
      </c>
      <c r="C1143" s="53">
        <f t="shared" si="55"/>
        <v>1229.4845116279078</v>
      </c>
      <c r="E1143" s="53">
        <f t="shared" si="53"/>
        <v>0.22948451162790784</v>
      </c>
    </row>
    <row r="1144" spans="1:5">
      <c r="A1144" s="59">
        <v>36825</v>
      </c>
      <c r="C1144" s="53">
        <f t="shared" si="55"/>
        <v>1229.374106976745</v>
      </c>
      <c r="E1144" s="53">
        <f t="shared" si="53"/>
        <v>0.22937410697674498</v>
      </c>
    </row>
    <row r="1145" spans="1:5">
      <c r="A1145" s="59">
        <v>36826</v>
      </c>
      <c r="C1145" s="53">
        <f t="shared" si="55"/>
        <v>1229.2637023255822</v>
      </c>
      <c r="E1145" s="53">
        <f t="shared" si="53"/>
        <v>0.22926370232558235</v>
      </c>
    </row>
    <row r="1146" spans="1:5">
      <c r="A1146" s="59">
        <v>36827</v>
      </c>
      <c r="C1146" s="53">
        <f t="shared" si="55"/>
        <v>1229.1532976744195</v>
      </c>
      <c r="E1146" s="53">
        <f t="shared" si="53"/>
        <v>0.2291532976744195</v>
      </c>
    </row>
    <row r="1147" spans="1:5">
      <c r="A1147" s="59">
        <v>36828</v>
      </c>
      <c r="C1147" s="53">
        <f t="shared" si="55"/>
        <v>1229.0428930232567</v>
      </c>
      <c r="E1147" s="53">
        <f t="shared" si="53"/>
        <v>0.22904289302325664</v>
      </c>
    </row>
    <row r="1148" spans="1:5">
      <c r="A1148" s="59">
        <v>36829</v>
      </c>
      <c r="C1148" s="53">
        <f t="shared" si="55"/>
        <v>1228.932488372094</v>
      </c>
      <c r="E1148" s="53">
        <f t="shared" si="53"/>
        <v>0.22893248837209401</v>
      </c>
    </row>
    <row r="1149" spans="1:5">
      <c r="A1149" s="59">
        <v>36830</v>
      </c>
      <c r="C1149" s="53">
        <f t="shared" si="55"/>
        <v>1228.8220837209312</v>
      </c>
      <c r="E1149" s="53">
        <f t="shared" si="53"/>
        <v>0.22882208372093116</v>
      </c>
    </row>
    <row r="1150" spans="1:5">
      <c r="A1150" s="59">
        <v>36831</v>
      </c>
      <c r="C1150" s="53">
        <f t="shared" si="55"/>
        <v>1228.7116790697685</v>
      </c>
      <c r="E1150" s="53">
        <f t="shared" si="53"/>
        <v>0.22871167906976853</v>
      </c>
    </row>
    <row r="1151" spans="1:5">
      <c r="A1151" s="59">
        <v>36832</v>
      </c>
      <c r="C1151" s="53">
        <f t="shared" si="55"/>
        <v>1228.6012744186057</v>
      </c>
      <c r="E1151" s="53">
        <f t="shared" si="53"/>
        <v>0.22860127441860567</v>
      </c>
    </row>
    <row r="1152" spans="1:5">
      <c r="A1152" s="59">
        <v>36833</v>
      </c>
      <c r="C1152" s="53">
        <f t="shared" si="55"/>
        <v>1228.490869767443</v>
      </c>
      <c r="E1152" s="53">
        <f t="shared" si="53"/>
        <v>0.22849086976744304</v>
      </c>
    </row>
    <row r="1153" spans="1:6">
      <c r="A1153" s="59">
        <v>36834</v>
      </c>
      <c r="C1153" s="53">
        <f t="shared" si="55"/>
        <v>1228.3804651162802</v>
      </c>
      <c r="E1153" s="53">
        <f t="shared" si="53"/>
        <v>0.22838046511628018</v>
      </c>
    </row>
    <row r="1154" spans="1:6">
      <c r="A1154" s="59">
        <v>36835</v>
      </c>
      <c r="C1154" s="53">
        <f t="shared" si="55"/>
        <v>1228.2700604651175</v>
      </c>
      <c r="E1154" s="53">
        <f t="shared" si="53"/>
        <v>0.22827006046511755</v>
      </c>
    </row>
    <row r="1155" spans="1:6">
      <c r="A1155" s="59">
        <v>36836</v>
      </c>
      <c r="C1155" s="53">
        <f t="shared" si="55"/>
        <v>1228.1596558139547</v>
      </c>
      <c r="E1155" s="53">
        <f t="shared" si="53"/>
        <v>0.2281596558139547</v>
      </c>
    </row>
    <row r="1156" spans="1:6">
      <c r="A1156" s="59">
        <v>36837</v>
      </c>
      <c r="C1156" s="53">
        <f t="shared" si="55"/>
        <v>1228.049251162792</v>
      </c>
      <c r="E1156" s="53">
        <f t="shared" si="53"/>
        <v>0.22804925116279207</v>
      </c>
    </row>
    <row r="1157" spans="1:6">
      <c r="A1157" s="59">
        <v>36838</v>
      </c>
      <c r="C1157" s="53">
        <f t="shared" si="55"/>
        <v>1227.9388465116292</v>
      </c>
      <c r="E1157" s="53">
        <f t="shared" si="53"/>
        <v>0.22793884651162921</v>
      </c>
    </row>
    <row r="1158" spans="1:6">
      <c r="A1158" s="59">
        <v>36839</v>
      </c>
      <c r="C1158" s="53">
        <f t="shared" si="55"/>
        <v>1227.8284418604665</v>
      </c>
      <c r="E1158" s="53">
        <f t="shared" si="53"/>
        <v>0.22782844186046636</v>
      </c>
    </row>
    <row r="1159" spans="1:6">
      <c r="A1159" s="59">
        <v>36840</v>
      </c>
      <c r="C1159" s="53">
        <f t="shared" si="55"/>
        <v>1227.7180372093037</v>
      </c>
      <c r="E1159" s="53">
        <f t="shared" ref="E1159:E1222" si="56">(C1159/1000)-1</f>
        <v>0.22771803720930373</v>
      </c>
    </row>
    <row r="1160" spans="1:6">
      <c r="A1160" s="59">
        <v>36841</v>
      </c>
      <c r="C1160" s="53">
        <f t="shared" si="55"/>
        <v>1227.6076325581409</v>
      </c>
      <c r="E1160" s="53">
        <f t="shared" si="56"/>
        <v>0.22760763255814087</v>
      </c>
    </row>
    <row r="1161" spans="1:6">
      <c r="A1161" s="59">
        <v>36842</v>
      </c>
      <c r="C1161" s="53">
        <f t="shared" si="55"/>
        <v>1227.4972279069782</v>
      </c>
      <c r="E1161" s="53">
        <f t="shared" si="56"/>
        <v>0.22749722790697824</v>
      </c>
    </row>
    <row r="1162" spans="1:6">
      <c r="A1162" s="59">
        <v>36843</v>
      </c>
      <c r="C1162" s="53">
        <f t="shared" si="55"/>
        <v>1227.3868232558154</v>
      </c>
      <c r="E1162" s="53">
        <f t="shared" si="56"/>
        <v>0.22738682325581538</v>
      </c>
    </row>
    <row r="1163" spans="1:6">
      <c r="A1163" s="59">
        <v>36844</v>
      </c>
      <c r="C1163" s="53">
        <f t="shared" si="55"/>
        <v>1227.2764186046527</v>
      </c>
      <c r="E1163" s="53">
        <f t="shared" si="56"/>
        <v>0.22727641860465275</v>
      </c>
    </row>
    <row r="1164" spans="1:6">
      <c r="A1164" s="59">
        <v>36845</v>
      </c>
      <c r="B1164" s="54"/>
      <c r="C1164" s="53">
        <f t="shared" si="55"/>
        <v>1227.1660139534899</v>
      </c>
      <c r="E1164" s="53">
        <f t="shared" si="56"/>
        <v>0.2271660139534899</v>
      </c>
      <c r="F1164" s="62"/>
    </row>
    <row r="1165" spans="1:6">
      <c r="A1165" s="59">
        <v>36846</v>
      </c>
      <c r="C1165" s="53">
        <f t="shared" si="55"/>
        <v>1227.0556093023272</v>
      </c>
      <c r="E1165" s="53">
        <f t="shared" si="56"/>
        <v>0.22705560930232727</v>
      </c>
    </row>
    <row r="1166" spans="1:6">
      <c r="A1166" s="59">
        <v>36847</v>
      </c>
      <c r="C1166" s="53">
        <f t="shared" si="55"/>
        <v>1226.9452046511644</v>
      </c>
      <c r="E1166" s="53">
        <f t="shared" si="56"/>
        <v>0.22694520465116441</v>
      </c>
    </row>
    <row r="1167" spans="1:6">
      <c r="A1167" s="59">
        <v>36848</v>
      </c>
      <c r="B1167" s="54">
        <v>447373</v>
      </c>
      <c r="C1167" s="53">
        <v>1226.8348000000001</v>
      </c>
      <c r="D1167" s="54">
        <v>1</v>
      </c>
      <c r="E1167" s="53">
        <f t="shared" si="56"/>
        <v>0.2268348</v>
      </c>
      <c r="F1167" s="78">
        <f>(C1195-C1167)/28</f>
        <v>2.4591357142857078</v>
      </c>
    </row>
    <row r="1168" spans="1:6">
      <c r="A1168" s="59">
        <v>36849</v>
      </c>
      <c r="C1168" s="53">
        <f>C1167+F$1167</f>
        <v>1229.2939357142859</v>
      </c>
      <c r="E1168" s="53">
        <f t="shared" si="56"/>
        <v>0.2292939357142858</v>
      </c>
    </row>
    <row r="1169" spans="1:5">
      <c r="A1169" s="59">
        <v>36850</v>
      </c>
      <c r="C1169" s="53">
        <f t="shared" ref="C1169:C1194" si="57">C1168+F$1167</f>
        <v>1231.7530714285717</v>
      </c>
      <c r="E1169" s="53">
        <f t="shared" si="56"/>
        <v>0.23175307142857182</v>
      </c>
    </row>
    <row r="1170" spans="1:5">
      <c r="A1170" s="59">
        <v>36851</v>
      </c>
      <c r="C1170" s="53">
        <f t="shared" si="57"/>
        <v>1234.2122071428576</v>
      </c>
      <c r="E1170" s="53">
        <f t="shared" si="56"/>
        <v>0.23421220714285762</v>
      </c>
    </row>
    <row r="1171" spans="1:5">
      <c r="A1171" s="59">
        <v>36852</v>
      </c>
      <c r="C1171" s="53">
        <f t="shared" si="57"/>
        <v>1236.6713428571434</v>
      </c>
      <c r="E1171" s="53">
        <f t="shared" si="56"/>
        <v>0.23667134285714342</v>
      </c>
    </row>
    <row r="1172" spans="1:5">
      <c r="A1172" s="59">
        <v>36853</v>
      </c>
      <c r="C1172" s="53">
        <f t="shared" si="57"/>
        <v>1239.1304785714292</v>
      </c>
      <c r="E1172" s="53">
        <f t="shared" si="56"/>
        <v>0.23913047857142922</v>
      </c>
    </row>
    <row r="1173" spans="1:5">
      <c r="A1173" s="59">
        <v>36854</v>
      </c>
      <c r="C1173" s="53">
        <f t="shared" si="57"/>
        <v>1241.589614285715</v>
      </c>
      <c r="E1173" s="53">
        <f t="shared" si="56"/>
        <v>0.24158961428571502</v>
      </c>
    </row>
    <row r="1174" spans="1:5">
      <c r="A1174" s="59">
        <v>36855</v>
      </c>
      <c r="C1174" s="53">
        <f t="shared" si="57"/>
        <v>1244.0487500000008</v>
      </c>
      <c r="E1174" s="53">
        <f t="shared" si="56"/>
        <v>0.24404875000000081</v>
      </c>
    </row>
    <row r="1175" spans="1:5">
      <c r="A1175" s="59">
        <v>36856</v>
      </c>
      <c r="C1175" s="53">
        <f t="shared" si="57"/>
        <v>1246.5078857142867</v>
      </c>
      <c r="E1175" s="53">
        <f t="shared" si="56"/>
        <v>0.24650788571428661</v>
      </c>
    </row>
    <row r="1176" spans="1:5">
      <c r="A1176" s="59">
        <v>36857</v>
      </c>
      <c r="C1176" s="53">
        <f t="shared" si="57"/>
        <v>1248.9670214285725</v>
      </c>
      <c r="E1176" s="53">
        <f t="shared" si="56"/>
        <v>0.24896702142857241</v>
      </c>
    </row>
    <row r="1177" spans="1:5">
      <c r="A1177" s="59">
        <v>36858</v>
      </c>
      <c r="C1177" s="53">
        <f t="shared" si="57"/>
        <v>1251.4261571428583</v>
      </c>
      <c r="E1177" s="53">
        <f t="shared" si="56"/>
        <v>0.25142615714285821</v>
      </c>
    </row>
    <row r="1178" spans="1:5">
      <c r="A1178" s="59">
        <v>36859</v>
      </c>
      <c r="C1178" s="53">
        <f t="shared" si="57"/>
        <v>1253.8852928571441</v>
      </c>
      <c r="E1178" s="53">
        <f t="shared" si="56"/>
        <v>0.25388529285714423</v>
      </c>
    </row>
    <row r="1179" spans="1:5">
      <c r="A1179" s="59">
        <v>36860</v>
      </c>
      <c r="C1179" s="53">
        <f t="shared" si="57"/>
        <v>1256.3444285714299</v>
      </c>
      <c r="E1179" s="53">
        <f t="shared" si="56"/>
        <v>0.25634442857143003</v>
      </c>
    </row>
    <row r="1180" spans="1:5">
      <c r="A1180" s="59">
        <v>36861</v>
      </c>
      <c r="C1180" s="53">
        <f t="shared" si="57"/>
        <v>1258.8035642857158</v>
      </c>
      <c r="E1180" s="53">
        <f t="shared" si="56"/>
        <v>0.25880356428571583</v>
      </c>
    </row>
    <row r="1181" spans="1:5">
      <c r="A1181" s="59">
        <v>36862</v>
      </c>
      <c r="C1181" s="53">
        <f t="shared" si="57"/>
        <v>1261.2627000000016</v>
      </c>
      <c r="E1181" s="53">
        <f t="shared" si="56"/>
        <v>0.26126270000000162</v>
      </c>
    </row>
    <row r="1182" spans="1:5">
      <c r="A1182" s="59">
        <v>36863</v>
      </c>
      <c r="C1182" s="53">
        <f t="shared" si="57"/>
        <v>1263.7218357142874</v>
      </c>
      <c r="E1182" s="53">
        <f t="shared" si="56"/>
        <v>0.26372183571428742</v>
      </c>
    </row>
    <row r="1183" spans="1:5">
      <c r="A1183" s="59">
        <v>36864</v>
      </c>
      <c r="C1183" s="53">
        <f t="shared" si="57"/>
        <v>1266.1809714285732</v>
      </c>
      <c r="E1183" s="53">
        <f t="shared" si="56"/>
        <v>0.26618097142857322</v>
      </c>
    </row>
    <row r="1184" spans="1:5">
      <c r="A1184" s="59">
        <v>36865</v>
      </c>
      <c r="C1184" s="53">
        <f t="shared" si="57"/>
        <v>1268.6401071428591</v>
      </c>
      <c r="E1184" s="53">
        <f t="shared" si="56"/>
        <v>0.26864010714285902</v>
      </c>
    </row>
    <row r="1185" spans="1:8">
      <c r="A1185" s="59">
        <v>36866</v>
      </c>
      <c r="C1185" s="53">
        <f t="shared" si="57"/>
        <v>1271.0992428571449</v>
      </c>
      <c r="E1185" s="53">
        <f t="shared" si="56"/>
        <v>0.27109924285714482</v>
      </c>
    </row>
    <row r="1186" spans="1:8">
      <c r="A1186" s="59">
        <v>36867</v>
      </c>
      <c r="C1186" s="53">
        <f t="shared" si="57"/>
        <v>1273.5583785714307</v>
      </c>
      <c r="E1186" s="53">
        <f t="shared" si="56"/>
        <v>0.27355837857143062</v>
      </c>
    </row>
    <row r="1187" spans="1:8">
      <c r="A1187" s="59">
        <v>36868</v>
      </c>
      <c r="C1187" s="53">
        <f t="shared" si="57"/>
        <v>1276.0175142857165</v>
      </c>
      <c r="E1187" s="53">
        <f t="shared" si="56"/>
        <v>0.27601751428571641</v>
      </c>
    </row>
    <row r="1188" spans="1:8">
      <c r="A1188" s="59">
        <v>36869</v>
      </c>
      <c r="C1188" s="53">
        <f t="shared" si="57"/>
        <v>1278.4766500000023</v>
      </c>
      <c r="E1188" s="53">
        <f t="shared" si="56"/>
        <v>0.27847665000000243</v>
      </c>
    </row>
    <row r="1189" spans="1:8">
      <c r="A1189" s="59">
        <v>36870</v>
      </c>
      <c r="C1189" s="53">
        <f t="shared" si="57"/>
        <v>1280.9357857142882</v>
      </c>
      <c r="E1189" s="53">
        <f t="shared" si="56"/>
        <v>0.28093578571428823</v>
      </c>
    </row>
    <row r="1190" spans="1:8">
      <c r="A1190" s="59">
        <v>36871</v>
      </c>
      <c r="C1190" s="53">
        <f t="shared" si="57"/>
        <v>1283.394921428574</v>
      </c>
      <c r="E1190" s="53">
        <f t="shared" si="56"/>
        <v>0.28339492142857403</v>
      </c>
    </row>
    <row r="1191" spans="1:8">
      <c r="A1191" s="59">
        <v>36872</v>
      </c>
      <c r="C1191" s="53">
        <f t="shared" si="57"/>
        <v>1285.8540571428598</v>
      </c>
      <c r="E1191" s="53">
        <f t="shared" si="56"/>
        <v>0.28585405714285983</v>
      </c>
    </row>
    <row r="1192" spans="1:8">
      <c r="A1192" s="59">
        <v>36873</v>
      </c>
      <c r="C1192" s="53">
        <f t="shared" si="57"/>
        <v>1288.3131928571456</v>
      </c>
      <c r="E1192" s="53">
        <f t="shared" si="56"/>
        <v>0.28831319285714563</v>
      </c>
    </row>
    <row r="1193" spans="1:8">
      <c r="A1193" s="59">
        <v>36874</v>
      </c>
      <c r="C1193" s="53">
        <f t="shared" si="57"/>
        <v>1290.7723285714314</v>
      </c>
      <c r="E1193" s="53">
        <f t="shared" si="56"/>
        <v>0.29077232857143143</v>
      </c>
    </row>
    <row r="1194" spans="1:8">
      <c r="A1194" s="59">
        <v>36875</v>
      </c>
      <c r="B1194" s="54"/>
      <c r="C1194" s="53">
        <f t="shared" si="57"/>
        <v>1293.2314642857173</v>
      </c>
      <c r="E1194" s="53">
        <f t="shared" si="56"/>
        <v>0.29323146428571722</v>
      </c>
      <c r="F1194" s="77">
        <f>SUM(E1194:E1422)/229</f>
        <v>0.32471519106675001</v>
      </c>
      <c r="G1194" s="77">
        <f>SUM(E1194:E1422)</f>
        <v>74.359778754285756</v>
      </c>
      <c r="H1194" s="77">
        <f>MAX(E1194:E1422)</f>
        <v>0.41868839999999996</v>
      </c>
    </row>
    <row r="1195" spans="1:8">
      <c r="A1195" s="59">
        <v>36876</v>
      </c>
      <c r="B1195" s="54">
        <v>376424</v>
      </c>
      <c r="C1195" s="53">
        <v>1295.6905999999999</v>
      </c>
      <c r="D1195" s="54">
        <v>1</v>
      </c>
      <c r="E1195" s="53">
        <f t="shared" si="56"/>
        <v>0.29569059999999991</v>
      </c>
      <c r="F1195" s="79">
        <f>(C1257-C1195)/62</f>
        <v>1.9838354838709693</v>
      </c>
    </row>
    <row r="1196" spans="1:8">
      <c r="A1196" s="59">
        <v>36877</v>
      </c>
      <c r="C1196" s="53">
        <f>C1195+F$1195</f>
        <v>1297.6744354838709</v>
      </c>
      <c r="E1196" s="53">
        <f t="shared" si="56"/>
        <v>0.29767443548387096</v>
      </c>
    </row>
    <row r="1197" spans="1:8">
      <c r="A1197" s="59">
        <v>36878</v>
      </c>
      <c r="C1197" s="53">
        <f t="shared" ref="C1197:C1255" si="58">C1196+F$1195</f>
        <v>1299.6582709677418</v>
      </c>
      <c r="E1197" s="53">
        <f t="shared" si="56"/>
        <v>0.29965827096774178</v>
      </c>
    </row>
    <row r="1198" spans="1:8">
      <c r="A1198" s="59">
        <v>36879</v>
      </c>
      <c r="C1198" s="53">
        <f t="shared" si="58"/>
        <v>1301.6421064516128</v>
      </c>
      <c r="E1198" s="53">
        <f t="shared" si="56"/>
        <v>0.30164210645161282</v>
      </c>
    </row>
    <row r="1199" spans="1:8">
      <c r="A1199" s="59">
        <v>36880</v>
      </c>
      <c r="C1199" s="53">
        <f t="shared" si="58"/>
        <v>1303.6259419354838</v>
      </c>
      <c r="E1199" s="53">
        <f t="shared" si="56"/>
        <v>0.30362594193548365</v>
      </c>
    </row>
    <row r="1200" spans="1:8">
      <c r="A1200" s="59">
        <v>36881</v>
      </c>
      <c r="C1200" s="53">
        <f t="shared" si="58"/>
        <v>1305.6097774193547</v>
      </c>
      <c r="E1200" s="53">
        <f t="shared" si="56"/>
        <v>0.30560977741935469</v>
      </c>
    </row>
    <row r="1201" spans="1:5">
      <c r="A1201" s="59">
        <v>36882</v>
      </c>
      <c r="C1201" s="53">
        <f t="shared" si="58"/>
        <v>1307.5936129032257</v>
      </c>
      <c r="E1201" s="53">
        <f t="shared" si="56"/>
        <v>0.30759361290322573</v>
      </c>
    </row>
    <row r="1202" spans="1:5">
      <c r="A1202" s="59">
        <v>36883</v>
      </c>
      <c r="C1202" s="53">
        <f t="shared" si="58"/>
        <v>1309.5774483870966</v>
      </c>
      <c r="E1202" s="53">
        <f t="shared" si="56"/>
        <v>0.30957744838709655</v>
      </c>
    </row>
    <row r="1203" spans="1:5">
      <c r="A1203" s="59">
        <v>36884</v>
      </c>
      <c r="C1203" s="53">
        <f t="shared" si="58"/>
        <v>1311.5612838709676</v>
      </c>
      <c r="E1203" s="53">
        <f t="shared" si="56"/>
        <v>0.3115612838709676</v>
      </c>
    </row>
    <row r="1204" spans="1:5">
      <c r="A1204" s="59">
        <v>36885</v>
      </c>
      <c r="C1204" s="53">
        <f t="shared" si="58"/>
        <v>1313.5451193548386</v>
      </c>
      <c r="E1204" s="53">
        <f t="shared" si="56"/>
        <v>0.31354511935483864</v>
      </c>
    </row>
    <row r="1205" spans="1:5">
      <c r="A1205" s="59">
        <v>36886</v>
      </c>
      <c r="C1205" s="53">
        <f t="shared" si="58"/>
        <v>1315.5289548387095</v>
      </c>
      <c r="E1205" s="53">
        <f t="shared" si="56"/>
        <v>0.31552895483870946</v>
      </c>
    </row>
    <row r="1206" spans="1:5">
      <c r="A1206" s="59">
        <v>36887</v>
      </c>
      <c r="C1206" s="53">
        <f t="shared" si="58"/>
        <v>1317.5127903225805</v>
      </c>
      <c r="E1206" s="53">
        <f t="shared" si="56"/>
        <v>0.31751279032258051</v>
      </c>
    </row>
    <row r="1207" spans="1:5">
      <c r="A1207" s="59">
        <v>36888</v>
      </c>
      <c r="C1207" s="53">
        <f t="shared" si="58"/>
        <v>1319.4966258064514</v>
      </c>
      <c r="E1207" s="53">
        <f t="shared" si="56"/>
        <v>0.31949662580645155</v>
      </c>
    </row>
    <row r="1208" spans="1:5">
      <c r="A1208" s="59">
        <v>36889</v>
      </c>
      <c r="C1208" s="53">
        <f t="shared" si="58"/>
        <v>1321.4804612903224</v>
      </c>
      <c r="E1208" s="53">
        <f t="shared" si="56"/>
        <v>0.32148046129032237</v>
      </c>
    </row>
    <row r="1209" spans="1:5">
      <c r="A1209" s="59">
        <v>36890</v>
      </c>
      <c r="C1209" s="53">
        <f t="shared" si="58"/>
        <v>1323.4642967741934</v>
      </c>
      <c r="E1209" s="53">
        <f t="shared" si="56"/>
        <v>0.32346429677419342</v>
      </c>
    </row>
    <row r="1210" spans="1:5">
      <c r="A1210" s="59">
        <v>36891</v>
      </c>
      <c r="C1210" s="53">
        <f t="shared" si="58"/>
        <v>1325.4481322580643</v>
      </c>
      <c r="E1210" s="53">
        <f t="shared" si="56"/>
        <v>0.32544813225806424</v>
      </c>
    </row>
    <row r="1211" spans="1:5">
      <c r="A1211" s="59">
        <v>36892</v>
      </c>
      <c r="C1211" s="53">
        <f t="shared" si="58"/>
        <v>1327.4319677419353</v>
      </c>
      <c r="E1211" s="53">
        <f t="shared" si="56"/>
        <v>0.32743196774193528</v>
      </c>
    </row>
    <row r="1212" spans="1:5">
      <c r="A1212" s="59">
        <v>36893</v>
      </c>
      <c r="C1212" s="53">
        <f t="shared" si="58"/>
        <v>1329.4158032258063</v>
      </c>
      <c r="E1212" s="53">
        <f t="shared" si="56"/>
        <v>0.32941580322580633</v>
      </c>
    </row>
    <row r="1213" spans="1:5">
      <c r="A1213" s="59">
        <v>36894</v>
      </c>
      <c r="C1213" s="53">
        <f t="shared" si="58"/>
        <v>1331.3996387096772</v>
      </c>
      <c r="E1213" s="53">
        <f t="shared" si="56"/>
        <v>0.33139963870967715</v>
      </c>
    </row>
    <row r="1214" spans="1:5">
      <c r="A1214" s="59">
        <v>36895</v>
      </c>
      <c r="C1214" s="53">
        <f t="shared" si="58"/>
        <v>1333.3834741935482</v>
      </c>
      <c r="E1214" s="53">
        <f t="shared" si="56"/>
        <v>0.33338347419354819</v>
      </c>
    </row>
    <row r="1215" spans="1:5">
      <c r="A1215" s="59">
        <v>36896</v>
      </c>
      <c r="C1215" s="53">
        <f t="shared" si="58"/>
        <v>1335.3673096774191</v>
      </c>
      <c r="E1215" s="53">
        <f t="shared" si="56"/>
        <v>0.33536730967741923</v>
      </c>
    </row>
    <row r="1216" spans="1:5">
      <c r="A1216" s="59">
        <v>36897</v>
      </c>
      <c r="C1216" s="53">
        <f t="shared" si="58"/>
        <v>1337.3511451612901</v>
      </c>
      <c r="E1216" s="53">
        <f t="shared" si="56"/>
        <v>0.33735114516129006</v>
      </c>
    </row>
    <row r="1217" spans="1:6">
      <c r="A1217" s="59">
        <v>36898</v>
      </c>
      <c r="C1217" s="53">
        <f t="shared" si="58"/>
        <v>1339.3349806451611</v>
      </c>
      <c r="E1217" s="53">
        <f t="shared" si="56"/>
        <v>0.3393349806451611</v>
      </c>
    </row>
    <row r="1218" spans="1:6">
      <c r="A1218" s="59">
        <v>36899</v>
      </c>
      <c r="C1218" s="53">
        <f t="shared" si="58"/>
        <v>1341.318816129032</v>
      </c>
      <c r="E1218" s="53">
        <f t="shared" si="56"/>
        <v>0.34131881612903192</v>
      </c>
    </row>
    <row r="1219" spans="1:6">
      <c r="A1219" s="59">
        <v>36900</v>
      </c>
      <c r="C1219" s="53">
        <f t="shared" si="58"/>
        <v>1343.302651612903</v>
      </c>
      <c r="E1219" s="53">
        <f t="shared" si="56"/>
        <v>0.34330265161290296</v>
      </c>
    </row>
    <row r="1220" spans="1:6">
      <c r="A1220" s="59">
        <v>36901</v>
      </c>
      <c r="C1220" s="53">
        <f t="shared" si="58"/>
        <v>1345.286487096774</v>
      </c>
      <c r="E1220" s="53">
        <f t="shared" si="56"/>
        <v>0.34528648709677401</v>
      </c>
    </row>
    <row r="1221" spans="1:6">
      <c r="A1221" s="59">
        <v>36902</v>
      </c>
      <c r="C1221" s="53">
        <f t="shared" si="58"/>
        <v>1347.2703225806449</v>
      </c>
      <c r="E1221" s="53">
        <f t="shared" si="56"/>
        <v>0.34727032258064483</v>
      </c>
    </row>
    <row r="1222" spans="1:6">
      <c r="A1222" s="59">
        <v>36903</v>
      </c>
      <c r="C1222" s="53">
        <f t="shared" si="58"/>
        <v>1349.2541580645159</v>
      </c>
      <c r="E1222" s="53">
        <f t="shared" si="56"/>
        <v>0.34925415806451587</v>
      </c>
    </row>
    <row r="1223" spans="1:6">
      <c r="A1223" s="59">
        <v>36904</v>
      </c>
      <c r="C1223" s="53">
        <f t="shared" si="58"/>
        <v>1351.2379935483868</v>
      </c>
      <c r="E1223" s="53">
        <f t="shared" ref="E1223:E1286" si="59">(C1223/1000)-1</f>
        <v>0.35123799354838692</v>
      </c>
    </row>
    <row r="1224" spans="1:6">
      <c r="A1224" s="59">
        <v>36905</v>
      </c>
      <c r="C1224" s="53">
        <f t="shared" si="58"/>
        <v>1353.2218290322578</v>
      </c>
      <c r="E1224" s="53">
        <f t="shared" si="59"/>
        <v>0.35322182903225774</v>
      </c>
    </row>
    <row r="1225" spans="1:6">
      <c r="A1225" s="59">
        <v>36906</v>
      </c>
      <c r="B1225" s="54"/>
      <c r="C1225" s="53">
        <f t="shared" si="58"/>
        <v>1355.2056645161288</v>
      </c>
      <c r="E1225" s="53">
        <f t="shared" si="59"/>
        <v>0.35520566451612878</v>
      </c>
      <c r="F1225" s="62"/>
    </row>
    <row r="1226" spans="1:6">
      <c r="A1226" s="59">
        <v>36907</v>
      </c>
      <c r="C1226" s="53">
        <f t="shared" si="58"/>
        <v>1357.1894999999997</v>
      </c>
      <c r="E1226" s="53">
        <f t="shared" si="59"/>
        <v>0.35718949999999983</v>
      </c>
    </row>
    <row r="1227" spans="1:6">
      <c r="A1227" s="59">
        <v>36908</v>
      </c>
      <c r="C1227" s="53">
        <f t="shared" si="58"/>
        <v>1359.1733354838707</v>
      </c>
      <c r="E1227" s="53">
        <f t="shared" si="59"/>
        <v>0.35917333548387065</v>
      </c>
    </row>
    <row r="1228" spans="1:6">
      <c r="A1228" s="59">
        <v>36909</v>
      </c>
      <c r="C1228" s="53">
        <f t="shared" si="58"/>
        <v>1361.1571709677416</v>
      </c>
      <c r="E1228" s="53">
        <f t="shared" si="59"/>
        <v>0.36115717096774169</v>
      </c>
    </row>
    <row r="1229" spans="1:6">
      <c r="A1229" s="59">
        <v>36910</v>
      </c>
      <c r="C1229" s="53">
        <f t="shared" si="58"/>
        <v>1363.1410064516126</v>
      </c>
      <c r="E1229" s="53">
        <f t="shared" si="59"/>
        <v>0.36314100645161251</v>
      </c>
    </row>
    <row r="1230" spans="1:6">
      <c r="A1230" s="59">
        <v>36911</v>
      </c>
      <c r="C1230" s="53">
        <f t="shared" si="58"/>
        <v>1365.1248419354836</v>
      </c>
      <c r="E1230" s="53">
        <f t="shared" si="59"/>
        <v>0.36512484193548356</v>
      </c>
    </row>
    <row r="1231" spans="1:6">
      <c r="A1231" s="59">
        <v>36912</v>
      </c>
      <c r="C1231" s="53">
        <f t="shared" si="58"/>
        <v>1367.1086774193545</v>
      </c>
      <c r="E1231" s="53">
        <f t="shared" si="59"/>
        <v>0.3671086774193546</v>
      </c>
    </row>
    <row r="1232" spans="1:6">
      <c r="A1232" s="59">
        <v>36913</v>
      </c>
      <c r="C1232" s="53">
        <f t="shared" si="58"/>
        <v>1369.0925129032255</v>
      </c>
      <c r="E1232" s="53">
        <f t="shared" si="59"/>
        <v>0.36909251290322542</v>
      </c>
    </row>
    <row r="1233" spans="1:5">
      <c r="A1233" s="59">
        <v>36914</v>
      </c>
      <c r="C1233" s="53">
        <f t="shared" si="58"/>
        <v>1371.0763483870965</v>
      </c>
      <c r="E1233" s="53">
        <f t="shared" si="59"/>
        <v>0.37107634838709647</v>
      </c>
    </row>
    <row r="1234" spans="1:5">
      <c r="A1234" s="59">
        <v>36915</v>
      </c>
      <c r="C1234" s="53">
        <f t="shared" si="58"/>
        <v>1373.0601838709674</v>
      </c>
      <c r="E1234" s="53">
        <f t="shared" si="59"/>
        <v>0.37306018387096751</v>
      </c>
    </row>
    <row r="1235" spans="1:5">
      <c r="A1235" s="59">
        <v>36916</v>
      </c>
      <c r="C1235" s="53">
        <f t="shared" si="58"/>
        <v>1375.0440193548384</v>
      </c>
      <c r="E1235" s="53">
        <f t="shared" si="59"/>
        <v>0.37504401935483833</v>
      </c>
    </row>
    <row r="1236" spans="1:5">
      <c r="A1236" s="59">
        <v>36917</v>
      </c>
      <c r="C1236" s="53">
        <f t="shared" si="58"/>
        <v>1377.0278548387093</v>
      </c>
      <c r="E1236" s="53">
        <f t="shared" si="59"/>
        <v>0.37702785483870938</v>
      </c>
    </row>
    <row r="1237" spans="1:5">
      <c r="A1237" s="59">
        <v>36918</v>
      </c>
      <c r="C1237" s="53">
        <f t="shared" si="58"/>
        <v>1379.0116903225803</v>
      </c>
      <c r="E1237" s="53">
        <f t="shared" si="59"/>
        <v>0.3790116903225802</v>
      </c>
    </row>
    <row r="1238" spans="1:5">
      <c r="A1238" s="59">
        <v>36919</v>
      </c>
      <c r="C1238" s="53">
        <f t="shared" si="58"/>
        <v>1380.9955258064513</v>
      </c>
      <c r="E1238" s="53">
        <f t="shared" si="59"/>
        <v>0.38099552580645124</v>
      </c>
    </row>
    <row r="1239" spans="1:5">
      <c r="A1239" s="59">
        <v>36920</v>
      </c>
      <c r="C1239" s="53">
        <f t="shared" si="58"/>
        <v>1382.9793612903222</v>
      </c>
      <c r="E1239" s="53">
        <f t="shared" si="59"/>
        <v>0.38297936129032228</v>
      </c>
    </row>
    <row r="1240" spans="1:5">
      <c r="A1240" s="59">
        <v>36921</v>
      </c>
      <c r="C1240" s="53">
        <f t="shared" si="58"/>
        <v>1384.9631967741932</v>
      </c>
      <c r="E1240" s="53">
        <f t="shared" si="59"/>
        <v>0.38496319677419311</v>
      </c>
    </row>
    <row r="1241" spans="1:5">
      <c r="A1241" s="59">
        <v>36922</v>
      </c>
      <c r="C1241" s="53">
        <f t="shared" si="58"/>
        <v>1386.9470322580642</v>
      </c>
      <c r="E1241" s="53">
        <f t="shared" si="59"/>
        <v>0.38694703225806415</v>
      </c>
    </row>
    <row r="1242" spans="1:5">
      <c r="A1242" s="59">
        <v>36923</v>
      </c>
      <c r="C1242" s="53">
        <f t="shared" si="58"/>
        <v>1388.9308677419351</v>
      </c>
      <c r="E1242" s="53">
        <f t="shared" si="59"/>
        <v>0.38893086774193519</v>
      </c>
    </row>
    <row r="1243" spans="1:5">
      <c r="A1243" s="59">
        <v>36924</v>
      </c>
      <c r="C1243" s="53">
        <f t="shared" si="58"/>
        <v>1390.9147032258061</v>
      </c>
      <c r="E1243" s="53">
        <f t="shared" si="59"/>
        <v>0.39091470322580602</v>
      </c>
    </row>
    <row r="1244" spans="1:5">
      <c r="A1244" s="59">
        <v>36925</v>
      </c>
      <c r="C1244" s="53">
        <f t="shared" si="58"/>
        <v>1392.898538709677</v>
      </c>
      <c r="E1244" s="53">
        <f t="shared" si="59"/>
        <v>0.39289853870967706</v>
      </c>
    </row>
    <row r="1245" spans="1:5">
      <c r="A1245" s="59">
        <v>36926</v>
      </c>
      <c r="C1245" s="53">
        <f t="shared" si="58"/>
        <v>1394.882374193548</v>
      </c>
      <c r="E1245" s="53">
        <f t="shared" si="59"/>
        <v>0.3948823741935481</v>
      </c>
    </row>
    <row r="1246" spans="1:5">
      <c r="A1246" s="59">
        <v>36927</v>
      </c>
      <c r="C1246" s="53">
        <f t="shared" si="58"/>
        <v>1396.866209677419</v>
      </c>
      <c r="E1246" s="53">
        <f t="shared" si="59"/>
        <v>0.39686620967741892</v>
      </c>
    </row>
    <row r="1247" spans="1:5">
      <c r="A1247" s="59">
        <v>36928</v>
      </c>
      <c r="C1247" s="53">
        <f t="shared" si="58"/>
        <v>1398.8500451612899</v>
      </c>
      <c r="E1247" s="53">
        <f t="shared" si="59"/>
        <v>0.39885004516128997</v>
      </c>
    </row>
    <row r="1248" spans="1:5">
      <c r="A1248" s="59">
        <v>36929</v>
      </c>
      <c r="C1248" s="53">
        <f t="shared" si="58"/>
        <v>1400.8338806451609</v>
      </c>
      <c r="E1248" s="53">
        <f t="shared" si="59"/>
        <v>0.40083388064516079</v>
      </c>
    </row>
    <row r="1249" spans="1:6">
      <c r="A1249" s="59">
        <v>36930</v>
      </c>
      <c r="C1249" s="53">
        <f t="shared" si="58"/>
        <v>1402.8177161290319</v>
      </c>
      <c r="E1249" s="53">
        <f t="shared" si="59"/>
        <v>0.40281771612903183</v>
      </c>
    </row>
    <row r="1250" spans="1:6">
      <c r="A1250" s="59">
        <v>36931</v>
      </c>
      <c r="C1250" s="53">
        <f t="shared" si="58"/>
        <v>1404.8015516129028</v>
      </c>
      <c r="E1250" s="53">
        <f t="shared" si="59"/>
        <v>0.40480155161290288</v>
      </c>
    </row>
    <row r="1251" spans="1:6">
      <c r="A1251" s="59">
        <v>36932</v>
      </c>
      <c r="C1251" s="53">
        <f t="shared" si="58"/>
        <v>1406.7853870967738</v>
      </c>
      <c r="E1251" s="53">
        <f t="shared" si="59"/>
        <v>0.4067853870967737</v>
      </c>
    </row>
    <row r="1252" spans="1:6">
      <c r="A1252" s="59">
        <v>36933</v>
      </c>
      <c r="C1252" s="53">
        <f t="shared" si="58"/>
        <v>1408.7692225806447</v>
      </c>
      <c r="E1252" s="53">
        <f t="shared" si="59"/>
        <v>0.40876922258064474</v>
      </c>
    </row>
    <row r="1253" spans="1:6">
      <c r="A1253" s="59">
        <v>36934</v>
      </c>
      <c r="C1253" s="53">
        <f t="shared" si="58"/>
        <v>1410.7530580645157</v>
      </c>
      <c r="E1253" s="53">
        <f t="shared" si="59"/>
        <v>0.41075305806451579</v>
      </c>
    </row>
    <row r="1254" spans="1:6">
      <c r="A1254" s="59">
        <v>36935</v>
      </c>
      <c r="C1254" s="53">
        <f t="shared" si="58"/>
        <v>1412.7368935483867</v>
      </c>
      <c r="E1254" s="53">
        <f t="shared" si="59"/>
        <v>0.41273689354838661</v>
      </c>
    </row>
    <row r="1255" spans="1:6">
      <c r="A1255" s="59">
        <v>36936</v>
      </c>
      <c r="C1255" s="53">
        <f t="shared" si="58"/>
        <v>1414.7207290322576</v>
      </c>
      <c r="E1255" s="53">
        <f t="shared" si="59"/>
        <v>0.41472072903225765</v>
      </c>
    </row>
    <row r="1256" spans="1:6">
      <c r="A1256" s="59">
        <v>36937</v>
      </c>
      <c r="B1256" s="54"/>
      <c r="C1256" s="53">
        <f>C1255+F$1195</f>
        <v>1416.7045645161286</v>
      </c>
      <c r="E1256" s="53">
        <f t="shared" si="59"/>
        <v>0.41670456451612869</v>
      </c>
      <c r="F1256" s="62"/>
    </row>
    <row r="1257" spans="1:6">
      <c r="A1257" s="59">
        <v>36938</v>
      </c>
      <c r="B1257" s="54">
        <v>354980</v>
      </c>
      <c r="C1257" s="53">
        <v>1418.6884</v>
      </c>
      <c r="D1257" s="54">
        <v>1</v>
      </c>
      <c r="E1257" s="53">
        <f t="shared" si="59"/>
        <v>0.41868839999999996</v>
      </c>
      <c r="F1257" s="78">
        <f>(C1263-C1257)/6</f>
        <v>-4.6889333333333525</v>
      </c>
    </row>
    <row r="1258" spans="1:6">
      <c r="A1258" s="59">
        <v>36939</v>
      </c>
      <c r="C1258" s="53">
        <f>C1257+F$1257</f>
        <v>1413.9994666666666</v>
      </c>
      <c r="E1258" s="53">
        <f t="shared" si="59"/>
        <v>0.41399946666666665</v>
      </c>
    </row>
    <row r="1259" spans="1:6">
      <c r="A1259" s="59">
        <v>36940</v>
      </c>
      <c r="C1259" s="53">
        <f>C1258+F$1257</f>
        <v>1409.3105333333333</v>
      </c>
      <c r="E1259" s="53">
        <f t="shared" si="59"/>
        <v>0.40931053333333334</v>
      </c>
    </row>
    <row r="1260" spans="1:6">
      <c r="A1260" s="59">
        <v>36941</v>
      </c>
      <c r="C1260" s="53">
        <f>C1259+F$1257</f>
        <v>1404.6215999999999</v>
      </c>
      <c r="E1260" s="53">
        <f t="shared" si="59"/>
        <v>0.40462160000000003</v>
      </c>
    </row>
    <row r="1261" spans="1:6">
      <c r="A1261" s="59">
        <v>36942</v>
      </c>
      <c r="C1261" s="53">
        <f>C1260+F$1257</f>
        <v>1399.9326666666666</v>
      </c>
      <c r="E1261" s="53">
        <f t="shared" si="59"/>
        <v>0.39993266666666649</v>
      </c>
    </row>
    <row r="1262" spans="1:6">
      <c r="A1262" s="59">
        <v>36943</v>
      </c>
      <c r="C1262" s="53">
        <f>C1261+F$1257</f>
        <v>1395.2437333333332</v>
      </c>
      <c r="E1262" s="53">
        <f t="shared" si="59"/>
        <v>0.39524373333333318</v>
      </c>
    </row>
    <row r="1263" spans="1:6">
      <c r="A1263" s="59">
        <v>36944</v>
      </c>
      <c r="B1263" s="54">
        <v>342869</v>
      </c>
      <c r="C1263" s="53">
        <v>1390.5547999999999</v>
      </c>
      <c r="D1263" s="54">
        <v>1</v>
      </c>
      <c r="E1263" s="53">
        <f t="shared" si="59"/>
        <v>0.39055479999999987</v>
      </c>
      <c r="F1263" s="78">
        <f>(C1282-C1263)/19</f>
        <v>1.3942473684210559</v>
      </c>
    </row>
    <row r="1264" spans="1:6">
      <c r="A1264" s="59">
        <v>36945</v>
      </c>
      <c r="C1264" s="53">
        <f>C1263+F$1263</f>
        <v>1391.9490473684209</v>
      </c>
      <c r="E1264" s="53">
        <f t="shared" si="59"/>
        <v>0.39194904736842084</v>
      </c>
    </row>
    <row r="1265" spans="1:5">
      <c r="A1265" s="59">
        <v>36946</v>
      </c>
      <c r="C1265" s="53">
        <f t="shared" ref="C1265:C1281" si="60">C1264+F$1263</f>
        <v>1393.3432947368419</v>
      </c>
      <c r="E1265" s="53">
        <f t="shared" si="59"/>
        <v>0.39334329473684182</v>
      </c>
    </row>
    <row r="1266" spans="1:5">
      <c r="A1266" s="59">
        <v>36947</v>
      </c>
      <c r="C1266" s="53">
        <f t="shared" si="60"/>
        <v>1394.7375421052629</v>
      </c>
      <c r="E1266" s="53">
        <f t="shared" si="59"/>
        <v>0.39473754210526302</v>
      </c>
    </row>
    <row r="1267" spans="1:5">
      <c r="A1267" s="59">
        <v>36948</v>
      </c>
      <c r="C1267" s="53">
        <f t="shared" si="60"/>
        <v>1396.131789473684</v>
      </c>
      <c r="E1267" s="53">
        <f t="shared" si="59"/>
        <v>0.39613178947368399</v>
      </c>
    </row>
    <row r="1268" spans="1:5">
      <c r="A1268" s="59">
        <v>36949</v>
      </c>
      <c r="C1268" s="53">
        <f t="shared" si="60"/>
        <v>1397.526036842105</v>
      </c>
      <c r="E1268" s="53">
        <f t="shared" si="59"/>
        <v>0.39752603684210497</v>
      </c>
    </row>
    <row r="1269" spans="1:5">
      <c r="A1269" s="59">
        <v>36950</v>
      </c>
      <c r="C1269" s="53">
        <f t="shared" si="60"/>
        <v>1398.920284210526</v>
      </c>
      <c r="E1269" s="53">
        <f t="shared" si="59"/>
        <v>0.39892028421052594</v>
      </c>
    </row>
    <row r="1270" spans="1:5">
      <c r="A1270" s="59">
        <v>36951</v>
      </c>
      <c r="C1270" s="53">
        <f t="shared" si="60"/>
        <v>1400.314531578947</v>
      </c>
      <c r="E1270" s="53">
        <f t="shared" si="59"/>
        <v>0.40031453157894692</v>
      </c>
    </row>
    <row r="1271" spans="1:5">
      <c r="A1271" s="59">
        <v>36952</v>
      </c>
      <c r="C1271" s="53">
        <f t="shared" si="60"/>
        <v>1401.708778947368</v>
      </c>
      <c r="E1271" s="53">
        <f t="shared" si="59"/>
        <v>0.40170877894736812</v>
      </c>
    </row>
    <row r="1272" spans="1:5">
      <c r="A1272" s="59">
        <v>36953</v>
      </c>
      <c r="C1272" s="53">
        <f t="shared" si="60"/>
        <v>1403.1030263157891</v>
      </c>
      <c r="E1272" s="53">
        <f t="shared" si="59"/>
        <v>0.40310302631578909</v>
      </c>
    </row>
    <row r="1273" spans="1:5">
      <c r="A1273" s="59">
        <v>36954</v>
      </c>
      <c r="C1273" s="53">
        <f t="shared" si="60"/>
        <v>1404.4972736842101</v>
      </c>
      <c r="E1273" s="53">
        <f t="shared" si="59"/>
        <v>0.40449727368421007</v>
      </c>
    </row>
    <row r="1274" spans="1:5">
      <c r="A1274" s="59">
        <v>36955</v>
      </c>
      <c r="C1274" s="53">
        <f t="shared" si="60"/>
        <v>1405.8915210526311</v>
      </c>
      <c r="E1274" s="53">
        <f t="shared" si="59"/>
        <v>0.40589152105263104</v>
      </c>
    </row>
    <row r="1275" spans="1:5">
      <c r="A1275" s="59">
        <v>36956</v>
      </c>
      <c r="C1275" s="53">
        <f t="shared" si="60"/>
        <v>1407.2857684210521</v>
      </c>
      <c r="E1275" s="53">
        <f t="shared" si="59"/>
        <v>0.40728576842105202</v>
      </c>
    </row>
    <row r="1276" spans="1:5">
      <c r="A1276" s="59">
        <v>36957</v>
      </c>
      <c r="C1276" s="53">
        <f t="shared" si="60"/>
        <v>1408.6800157894731</v>
      </c>
      <c r="E1276" s="53">
        <f t="shared" si="59"/>
        <v>0.40868001578947322</v>
      </c>
    </row>
    <row r="1277" spans="1:5">
      <c r="A1277" s="59">
        <v>36958</v>
      </c>
      <c r="C1277" s="53">
        <f t="shared" si="60"/>
        <v>1410.0742631578942</v>
      </c>
      <c r="E1277" s="53">
        <f t="shared" si="59"/>
        <v>0.41007426315789419</v>
      </c>
    </row>
    <row r="1278" spans="1:5">
      <c r="A1278" s="59">
        <v>36959</v>
      </c>
      <c r="C1278" s="53">
        <f t="shared" si="60"/>
        <v>1411.4685105263152</v>
      </c>
      <c r="E1278" s="53">
        <f t="shared" si="59"/>
        <v>0.41146851052631517</v>
      </c>
    </row>
    <row r="1279" spans="1:5">
      <c r="A1279" s="59">
        <v>36960</v>
      </c>
      <c r="C1279" s="53">
        <f t="shared" si="60"/>
        <v>1412.8627578947362</v>
      </c>
      <c r="E1279" s="53">
        <f t="shared" si="59"/>
        <v>0.41286275789473614</v>
      </c>
    </row>
    <row r="1280" spans="1:5">
      <c r="A1280" s="59">
        <v>36961</v>
      </c>
      <c r="C1280" s="53">
        <f t="shared" si="60"/>
        <v>1414.2570052631572</v>
      </c>
      <c r="E1280" s="53">
        <f t="shared" si="59"/>
        <v>0.41425700526315712</v>
      </c>
    </row>
    <row r="1281" spans="1:6">
      <c r="A1281" s="59">
        <v>36962</v>
      </c>
      <c r="C1281" s="53">
        <f t="shared" si="60"/>
        <v>1415.6512526315782</v>
      </c>
      <c r="E1281" s="53">
        <f t="shared" si="59"/>
        <v>0.41565125263157832</v>
      </c>
    </row>
    <row r="1282" spans="1:6">
      <c r="A1282" s="59">
        <v>36963</v>
      </c>
      <c r="B1282" s="54">
        <v>454285</v>
      </c>
      <c r="C1282" s="53">
        <v>1417.0454999999999</v>
      </c>
      <c r="D1282" s="54">
        <v>1</v>
      </c>
      <c r="E1282" s="53">
        <f t="shared" si="59"/>
        <v>0.41704549999999996</v>
      </c>
      <c r="F1282" s="78">
        <f>(C1301-C1282)/19</f>
        <v>-1.6649789473684138</v>
      </c>
    </row>
    <row r="1283" spans="1:6">
      <c r="A1283" s="59">
        <v>36964</v>
      </c>
      <c r="C1283" s="53">
        <f>C1282+F$1282</f>
        <v>1415.3805210526316</v>
      </c>
      <c r="E1283" s="53">
        <f t="shared" si="59"/>
        <v>0.41538052105263157</v>
      </c>
    </row>
    <row r="1284" spans="1:6">
      <c r="A1284" s="59">
        <v>36965</v>
      </c>
      <c r="B1284" s="54"/>
      <c r="C1284" s="53">
        <f t="shared" ref="C1284:C1300" si="61">C1283+F$1282</f>
        <v>1413.7155421052632</v>
      </c>
      <c r="E1284" s="53">
        <f t="shared" si="59"/>
        <v>0.41371554210526318</v>
      </c>
      <c r="F1284" s="62"/>
    </row>
    <row r="1285" spans="1:6">
      <c r="A1285" s="59">
        <v>36966</v>
      </c>
      <c r="C1285" s="53">
        <f t="shared" si="61"/>
        <v>1412.0505631578949</v>
      </c>
      <c r="E1285" s="53">
        <f t="shared" si="59"/>
        <v>0.41205056315789479</v>
      </c>
    </row>
    <row r="1286" spans="1:6">
      <c r="A1286" s="59">
        <v>36967</v>
      </c>
      <c r="C1286" s="53">
        <f t="shared" si="61"/>
        <v>1410.3855842105265</v>
      </c>
      <c r="E1286" s="53">
        <f t="shared" si="59"/>
        <v>0.41038558421052662</v>
      </c>
    </row>
    <row r="1287" spans="1:6">
      <c r="A1287" s="59">
        <v>36968</v>
      </c>
      <c r="C1287" s="53">
        <f t="shared" si="61"/>
        <v>1408.7206052631582</v>
      </c>
      <c r="E1287" s="53">
        <f t="shared" ref="E1287:E1350" si="62">(C1287/1000)-1</f>
        <v>0.40872060526315823</v>
      </c>
    </row>
    <row r="1288" spans="1:6">
      <c r="A1288" s="59">
        <v>36969</v>
      </c>
      <c r="C1288" s="53">
        <f t="shared" si="61"/>
        <v>1407.0556263157898</v>
      </c>
      <c r="E1288" s="53">
        <f t="shared" si="62"/>
        <v>0.40705562631578984</v>
      </c>
    </row>
    <row r="1289" spans="1:6">
      <c r="A1289" s="59">
        <v>36970</v>
      </c>
      <c r="C1289" s="53">
        <f t="shared" si="61"/>
        <v>1405.3906473684215</v>
      </c>
      <c r="E1289" s="53">
        <f t="shared" si="62"/>
        <v>0.40539064736842145</v>
      </c>
    </row>
    <row r="1290" spans="1:6">
      <c r="A1290" s="59">
        <v>36971</v>
      </c>
      <c r="C1290" s="53">
        <f t="shared" si="61"/>
        <v>1403.7256684210531</v>
      </c>
      <c r="E1290" s="53">
        <f t="shared" si="62"/>
        <v>0.40372566842105306</v>
      </c>
    </row>
    <row r="1291" spans="1:6">
      <c r="A1291" s="59">
        <v>36972</v>
      </c>
      <c r="C1291" s="53">
        <f t="shared" si="61"/>
        <v>1402.0606894736848</v>
      </c>
      <c r="E1291" s="53">
        <f t="shared" si="62"/>
        <v>0.40206068947368467</v>
      </c>
    </row>
    <row r="1292" spans="1:6">
      <c r="A1292" s="59">
        <v>36973</v>
      </c>
      <c r="C1292" s="53">
        <f t="shared" si="61"/>
        <v>1400.3957105263164</v>
      </c>
      <c r="E1292" s="53">
        <f t="shared" si="62"/>
        <v>0.40039571052631651</v>
      </c>
    </row>
    <row r="1293" spans="1:6">
      <c r="A1293" s="59">
        <v>36974</v>
      </c>
      <c r="C1293" s="53">
        <f t="shared" si="61"/>
        <v>1398.7307315789481</v>
      </c>
      <c r="E1293" s="53">
        <f t="shared" si="62"/>
        <v>0.39873073157894812</v>
      </c>
    </row>
    <row r="1294" spans="1:6">
      <c r="A1294" s="59">
        <v>36975</v>
      </c>
      <c r="C1294" s="53">
        <f t="shared" si="61"/>
        <v>1397.0657526315797</v>
      </c>
      <c r="E1294" s="53">
        <f t="shared" si="62"/>
        <v>0.39706575263157973</v>
      </c>
    </row>
    <row r="1295" spans="1:6">
      <c r="A1295" s="59">
        <v>36976</v>
      </c>
      <c r="C1295" s="53">
        <f t="shared" si="61"/>
        <v>1395.4007736842113</v>
      </c>
      <c r="E1295" s="53">
        <f t="shared" si="62"/>
        <v>0.39540077368421134</v>
      </c>
    </row>
    <row r="1296" spans="1:6">
      <c r="A1296" s="59">
        <v>36977</v>
      </c>
      <c r="C1296" s="53">
        <f t="shared" si="61"/>
        <v>1393.735794736843</v>
      </c>
      <c r="E1296" s="53">
        <f t="shared" si="62"/>
        <v>0.39373579473684295</v>
      </c>
    </row>
    <row r="1297" spans="1:6">
      <c r="A1297" s="59">
        <v>36978</v>
      </c>
      <c r="C1297" s="53">
        <f t="shared" si="61"/>
        <v>1392.0708157894746</v>
      </c>
      <c r="E1297" s="53">
        <f t="shared" si="62"/>
        <v>0.39207081578947456</v>
      </c>
    </row>
    <row r="1298" spans="1:6">
      <c r="A1298" s="59">
        <v>36979</v>
      </c>
      <c r="C1298" s="53">
        <f t="shared" si="61"/>
        <v>1390.4058368421063</v>
      </c>
      <c r="E1298" s="53">
        <f t="shared" si="62"/>
        <v>0.39040583684210639</v>
      </c>
    </row>
    <row r="1299" spans="1:6">
      <c r="A1299" s="59">
        <v>36980</v>
      </c>
      <c r="C1299" s="53">
        <f t="shared" si="61"/>
        <v>1388.7408578947379</v>
      </c>
      <c r="E1299" s="53">
        <f t="shared" si="62"/>
        <v>0.388740857894738</v>
      </c>
    </row>
    <row r="1300" spans="1:6">
      <c r="A1300" s="59">
        <v>36981</v>
      </c>
      <c r="C1300" s="53">
        <f t="shared" si="61"/>
        <v>1387.0758789473696</v>
      </c>
      <c r="E1300" s="53">
        <f t="shared" si="62"/>
        <v>0.38707587894736961</v>
      </c>
    </row>
    <row r="1301" spans="1:6">
      <c r="A1301" s="59">
        <v>36982</v>
      </c>
      <c r="B1301" s="54">
        <v>454605</v>
      </c>
      <c r="C1301" s="53">
        <v>1385.4109000000001</v>
      </c>
      <c r="D1301" s="54">
        <v>1</v>
      </c>
      <c r="E1301" s="53">
        <f t="shared" si="62"/>
        <v>0.38541090000000011</v>
      </c>
      <c r="F1301" s="78">
        <f>(C1316-C1301)/15</f>
        <v>-1.5249266666666699</v>
      </c>
    </row>
    <row r="1302" spans="1:6">
      <c r="A1302" s="59">
        <v>36983</v>
      </c>
      <c r="C1302" s="53">
        <f>C1301+F$1301</f>
        <v>1383.8859733333334</v>
      </c>
      <c r="E1302" s="53">
        <f t="shared" si="62"/>
        <v>0.3838859733333333</v>
      </c>
    </row>
    <row r="1303" spans="1:6">
      <c r="A1303" s="59">
        <v>36984</v>
      </c>
      <c r="C1303" s="53">
        <f t="shared" ref="C1303:C1315" si="63">C1302+F$1301</f>
        <v>1382.3610466666667</v>
      </c>
      <c r="E1303" s="53">
        <f t="shared" si="62"/>
        <v>0.3823610466666667</v>
      </c>
    </row>
    <row r="1304" spans="1:6">
      <c r="A1304" s="59">
        <v>36985</v>
      </c>
      <c r="C1304" s="53">
        <f t="shared" si="63"/>
        <v>1380.8361199999999</v>
      </c>
      <c r="E1304" s="53">
        <f t="shared" si="62"/>
        <v>0.38083611999999989</v>
      </c>
    </row>
    <row r="1305" spans="1:6">
      <c r="A1305" s="59">
        <v>36986</v>
      </c>
      <c r="C1305" s="53">
        <f t="shared" si="63"/>
        <v>1379.3111933333332</v>
      </c>
      <c r="E1305" s="53">
        <f t="shared" si="62"/>
        <v>0.3793111933333333</v>
      </c>
    </row>
    <row r="1306" spans="1:6">
      <c r="A1306" s="59">
        <v>36987</v>
      </c>
      <c r="C1306" s="53">
        <f t="shared" si="63"/>
        <v>1377.7862666666665</v>
      </c>
      <c r="E1306" s="53">
        <f t="shared" si="62"/>
        <v>0.37778626666666648</v>
      </c>
    </row>
    <row r="1307" spans="1:6">
      <c r="A1307" s="59">
        <v>36988</v>
      </c>
      <c r="C1307" s="53">
        <f t="shared" si="63"/>
        <v>1376.2613399999998</v>
      </c>
      <c r="E1307" s="53">
        <f t="shared" si="62"/>
        <v>0.37626133999999989</v>
      </c>
    </row>
    <row r="1308" spans="1:6">
      <c r="A1308" s="59">
        <v>36989</v>
      </c>
      <c r="C1308" s="53">
        <f t="shared" si="63"/>
        <v>1374.7364133333331</v>
      </c>
      <c r="E1308" s="53">
        <f t="shared" si="62"/>
        <v>0.37473641333333307</v>
      </c>
    </row>
    <row r="1309" spans="1:6">
      <c r="A1309" s="59">
        <v>36990</v>
      </c>
      <c r="C1309" s="53">
        <f t="shared" si="63"/>
        <v>1373.2114866666664</v>
      </c>
      <c r="E1309" s="53">
        <f t="shared" si="62"/>
        <v>0.37321148666666626</v>
      </c>
    </row>
    <row r="1310" spans="1:6">
      <c r="A1310" s="59">
        <v>36991</v>
      </c>
      <c r="C1310" s="53">
        <f t="shared" si="63"/>
        <v>1371.6865599999996</v>
      </c>
      <c r="E1310" s="53">
        <f t="shared" si="62"/>
        <v>0.37168655999999967</v>
      </c>
    </row>
    <row r="1311" spans="1:6">
      <c r="A1311" s="59">
        <v>36992</v>
      </c>
      <c r="C1311" s="53">
        <f t="shared" si="63"/>
        <v>1370.1616333333329</v>
      </c>
      <c r="E1311" s="53">
        <f t="shared" si="62"/>
        <v>0.37016163333333285</v>
      </c>
    </row>
    <row r="1312" spans="1:6">
      <c r="A1312" s="59">
        <v>36993</v>
      </c>
      <c r="C1312" s="53">
        <f t="shared" si="63"/>
        <v>1368.6367066666662</v>
      </c>
      <c r="E1312" s="53">
        <f t="shared" si="62"/>
        <v>0.36863670666666626</v>
      </c>
    </row>
    <row r="1313" spans="1:6">
      <c r="A1313" s="59">
        <v>36994</v>
      </c>
      <c r="C1313" s="53">
        <f t="shared" si="63"/>
        <v>1367.1117799999995</v>
      </c>
      <c r="E1313" s="53">
        <f t="shared" si="62"/>
        <v>0.36711177999999944</v>
      </c>
    </row>
    <row r="1314" spans="1:6">
      <c r="A1314" s="59">
        <v>36995</v>
      </c>
      <c r="C1314" s="53">
        <f t="shared" si="63"/>
        <v>1365.5868533333328</v>
      </c>
      <c r="E1314" s="53">
        <f t="shared" si="62"/>
        <v>0.36558685333333285</v>
      </c>
    </row>
    <row r="1315" spans="1:6">
      <c r="A1315" s="59">
        <v>36996</v>
      </c>
      <c r="B1315" s="54"/>
      <c r="C1315" s="53">
        <f t="shared" si="63"/>
        <v>1364.0619266666661</v>
      </c>
      <c r="E1315" s="53">
        <f t="shared" si="62"/>
        <v>0.36406192666666604</v>
      </c>
      <c r="F1315" s="62"/>
    </row>
    <row r="1316" spans="1:6">
      <c r="A1316" s="59">
        <v>36997</v>
      </c>
      <c r="B1316" s="54">
        <v>446346</v>
      </c>
      <c r="C1316" s="53">
        <v>1362.537</v>
      </c>
      <c r="D1316" s="54">
        <v>1</v>
      </c>
      <c r="E1316" s="53">
        <f t="shared" si="62"/>
        <v>0.36253700000000011</v>
      </c>
      <c r="F1316" s="78">
        <f>(C1359-C1316)/43</f>
        <v>-2.3004069767441866</v>
      </c>
    </row>
    <row r="1317" spans="1:6">
      <c r="A1317" s="59">
        <v>36998</v>
      </c>
      <c r="C1317" s="53">
        <f>C1316+F$1316</f>
        <v>1360.2365930232559</v>
      </c>
      <c r="E1317" s="53">
        <f t="shared" si="62"/>
        <v>0.36023659302325584</v>
      </c>
    </row>
    <row r="1318" spans="1:6">
      <c r="A1318" s="59">
        <v>36999</v>
      </c>
      <c r="C1318" s="53">
        <f t="shared" ref="C1318:C1358" si="64">C1317+F$1316</f>
        <v>1357.9361860465117</v>
      </c>
      <c r="E1318" s="53">
        <f t="shared" si="62"/>
        <v>0.35793618604651178</v>
      </c>
    </row>
    <row r="1319" spans="1:6">
      <c r="A1319" s="59">
        <v>37000</v>
      </c>
      <c r="C1319" s="53">
        <f t="shared" si="64"/>
        <v>1355.6357790697675</v>
      </c>
      <c r="E1319" s="53">
        <f t="shared" si="62"/>
        <v>0.35563577906976751</v>
      </c>
    </row>
    <row r="1320" spans="1:6">
      <c r="A1320" s="59">
        <v>37001</v>
      </c>
      <c r="C1320" s="53">
        <f t="shared" si="64"/>
        <v>1353.3353720930234</v>
      </c>
      <c r="E1320" s="53">
        <f t="shared" si="62"/>
        <v>0.35333537209302346</v>
      </c>
    </row>
    <row r="1321" spans="1:6">
      <c r="A1321" s="59">
        <v>37002</v>
      </c>
      <c r="C1321" s="53">
        <f t="shared" si="64"/>
        <v>1351.0349651162792</v>
      </c>
      <c r="E1321" s="53">
        <f t="shared" si="62"/>
        <v>0.35103496511627919</v>
      </c>
    </row>
    <row r="1322" spans="1:6">
      <c r="A1322" s="59">
        <v>37003</v>
      </c>
      <c r="C1322" s="53">
        <f t="shared" si="64"/>
        <v>1348.734558139535</v>
      </c>
      <c r="E1322" s="53">
        <f t="shared" si="62"/>
        <v>0.34873455813953491</v>
      </c>
    </row>
    <row r="1323" spans="1:6">
      <c r="A1323" s="59">
        <v>37004</v>
      </c>
      <c r="C1323" s="53">
        <f t="shared" si="64"/>
        <v>1346.4341511627908</v>
      </c>
      <c r="E1323" s="53">
        <f t="shared" si="62"/>
        <v>0.34643415116279086</v>
      </c>
    </row>
    <row r="1324" spans="1:6">
      <c r="A1324" s="59">
        <v>37005</v>
      </c>
      <c r="C1324" s="53">
        <f t="shared" si="64"/>
        <v>1344.1337441860467</v>
      </c>
      <c r="E1324" s="53">
        <f t="shared" si="62"/>
        <v>0.34413374418604659</v>
      </c>
    </row>
    <row r="1325" spans="1:6">
      <c r="A1325" s="59">
        <v>37006</v>
      </c>
      <c r="C1325" s="53">
        <f t="shared" si="64"/>
        <v>1341.8333372093025</v>
      </c>
      <c r="E1325" s="53">
        <f t="shared" si="62"/>
        <v>0.34183333720930253</v>
      </c>
    </row>
    <row r="1326" spans="1:6">
      <c r="A1326" s="59">
        <v>37007</v>
      </c>
      <c r="C1326" s="53">
        <f t="shared" si="64"/>
        <v>1339.5329302325583</v>
      </c>
      <c r="E1326" s="53">
        <f t="shared" si="62"/>
        <v>0.33953293023255826</v>
      </c>
    </row>
    <row r="1327" spans="1:6">
      <c r="A1327" s="59">
        <v>37008</v>
      </c>
      <c r="C1327" s="53">
        <f t="shared" si="64"/>
        <v>1337.2325232558142</v>
      </c>
      <c r="E1327" s="53">
        <f t="shared" si="62"/>
        <v>0.33723252325581421</v>
      </c>
    </row>
    <row r="1328" spans="1:6">
      <c r="A1328" s="59">
        <v>37009</v>
      </c>
      <c r="C1328" s="53">
        <f t="shared" si="64"/>
        <v>1334.93211627907</v>
      </c>
      <c r="E1328" s="53">
        <f t="shared" si="62"/>
        <v>0.33493211627906994</v>
      </c>
    </row>
    <row r="1329" spans="1:5">
      <c r="A1329" s="59">
        <v>37010</v>
      </c>
      <c r="C1329" s="53">
        <f t="shared" si="64"/>
        <v>1332.6317093023258</v>
      </c>
      <c r="E1329" s="53">
        <f t="shared" si="62"/>
        <v>0.33263170930232588</v>
      </c>
    </row>
    <row r="1330" spans="1:5">
      <c r="A1330" s="59">
        <v>37011</v>
      </c>
      <c r="C1330" s="53">
        <f t="shared" si="64"/>
        <v>1330.3313023255816</v>
      </c>
      <c r="E1330" s="53">
        <f t="shared" si="62"/>
        <v>0.33033130232558161</v>
      </c>
    </row>
    <row r="1331" spans="1:5">
      <c r="A1331" s="59">
        <v>37012</v>
      </c>
      <c r="C1331" s="53">
        <f t="shared" si="64"/>
        <v>1328.0308953488375</v>
      </c>
      <c r="E1331" s="53">
        <f t="shared" si="62"/>
        <v>0.32803089534883756</v>
      </c>
    </row>
    <row r="1332" spans="1:5">
      <c r="A1332" s="59">
        <v>37013</v>
      </c>
      <c r="C1332" s="53">
        <f t="shared" si="64"/>
        <v>1325.7304883720933</v>
      </c>
      <c r="E1332" s="53">
        <f t="shared" si="62"/>
        <v>0.32573048837209329</v>
      </c>
    </row>
    <row r="1333" spans="1:5">
      <c r="A1333" s="59">
        <v>37014</v>
      </c>
      <c r="C1333" s="53">
        <f t="shared" si="64"/>
        <v>1323.4300813953491</v>
      </c>
      <c r="E1333" s="53">
        <f t="shared" si="62"/>
        <v>0.32343008139534923</v>
      </c>
    </row>
    <row r="1334" spans="1:5">
      <c r="A1334" s="59">
        <v>37015</v>
      </c>
      <c r="C1334" s="53">
        <f t="shared" si="64"/>
        <v>1321.129674418605</v>
      </c>
      <c r="E1334" s="53">
        <f t="shared" si="62"/>
        <v>0.32112967441860496</v>
      </c>
    </row>
    <row r="1335" spans="1:5">
      <c r="A1335" s="59">
        <v>37016</v>
      </c>
      <c r="C1335" s="53">
        <f t="shared" si="64"/>
        <v>1318.8292674418608</v>
      </c>
      <c r="E1335" s="53">
        <f t="shared" si="62"/>
        <v>0.31882926744186069</v>
      </c>
    </row>
    <row r="1336" spans="1:5">
      <c r="A1336" s="59">
        <v>37017</v>
      </c>
      <c r="C1336" s="53">
        <f t="shared" si="64"/>
        <v>1316.5288604651166</v>
      </c>
      <c r="E1336" s="53">
        <f t="shared" si="62"/>
        <v>0.31652886046511663</v>
      </c>
    </row>
    <row r="1337" spans="1:5">
      <c r="A1337" s="59">
        <v>37018</v>
      </c>
      <c r="C1337" s="53">
        <f t="shared" si="64"/>
        <v>1314.2284534883725</v>
      </c>
      <c r="E1337" s="53">
        <f t="shared" si="62"/>
        <v>0.31422845348837236</v>
      </c>
    </row>
    <row r="1338" spans="1:5">
      <c r="A1338" s="59">
        <v>37019</v>
      </c>
      <c r="C1338" s="53">
        <f t="shared" si="64"/>
        <v>1311.9280465116283</v>
      </c>
      <c r="E1338" s="53">
        <f t="shared" si="62"/>
        <v>0.31192804651162831</v>
      </c>
    </row>
    <row r="1339" spans="1:5">
      <c r="A1339" s="59">
        <v>37020</v>
      </c>
      <c r="C1339" s="53">
        <f t="shared" si="64"/>
        <v>1309.6276395348841</v>
      </c>
      <c r="E1339" s="53">
        <f t="shared" si="62"/>
        <v>0.30962763953488404</v>
      </c>
    </row>
    <row r="1340" spans="1:5">
      <c r="A1340" s="59">
        <v>37021</v>
      </c>
      <c r="C1340" s="53">
        <f t="shared" si="64"/>
        <v>1307.3272325581399</v>
      </c>
      <c r="E1340" s="53">
        <f t="shared" si="62"/>
        <v>0.30732723255813998</v>
      </c>
    </row>
    <row r="1341" spans="1:5">
      <c r="A1341" s="59">
        <v>37022</v>
      </c>
      <c r="C1341" s="53">
        <f t="shared" si="64"/>
        <v>1305.0268255813958</v>
      </c>
      <c r="E1341" s="53">
        <f t="shared" si="62"/>
        <v>0.30502682558139571</v>
      </c>
    </row>
    <row r="1342" spans="1:5">
      <c r="A1342" s="59">
        <v>37023</v>
      </c>
      <c r="C1342" s="53">
        <f t="shared" si="64"/>
        <v>1302.7264186046516</v>
      </c>
      <c r="E1342" s="53">
        <f t="shared" si="62"/>
        <v>0.30272641860465166</v>
      </c>
    </row>
    <row r="1343" spans="1:5">
      <c r="A1343" s="59">
        <v>37024</v>
      </c>
      <c r="C1343" s="53">
        <f t="shared" si="64"/>
        <v>1300.4260116279074</v>
      </c>
      <c r="E1343" s="53">
        <f t="shared" si="62"/>
        <v>0.30042601162790739</v>
      </c>
    </row>
    <row r="1344" spans="1:5">
      <c r="A1344" s="59">
        <v>37025</v>
      </c>
      <c r="C1344" s="53">
        <f t="shared" si="64"/>
        <v>1298.1256046511633</v>
      </c>
      <c r="E1344" s="53">
        <f t="shared" si="62"/>
        <v>0.29812560465116333</v>
      </c>
    </row>
    <row r="1345" spans="1:6">
      <c r="A1345" s="59">
        <v>37026</v>
      </c>
      <c r="B1345" s="54"/>
      <c r="C1345" s="53">
        <f t="shared" si="64"/>
        <v>1295.8251976744191</v>
      </c>
      <c r="E1345" s="53">
        <f t="shared" si="62"/>
        <v>0.29582519767441906</v>
      </c>
      <c r="F1345" s="62"/>
    </row>
    <row r="1346" spans="1:6">
      <c r="A1346" s="59">
        <v>37027</v>
      </c>
      <c r="C1346" s="53">
        <f t="shared" si="64"/>
        <v>1293.5247906976749</v>
      </c>
      <c r="E1346" s="53">
        <f t="shared" si="62"/>
        <v>0.29352479069767501</v>
      </c>
    </row>
    <row r="1347" spans="1:6">
      <c r="A1347" s="59">
        <v>37028</v>
      </c>
      <c r="C1347" s="53">
        <f t="shared" si="64"/>
        <v>1291.2243837209307</v>
      </c>
      <c r="E1347" s="53">
        <f t="shared" si="62"/>
        <v>0.29122438372093074</v>
      </c>
    </row>
    <row r="1348" spans="1:6">
      <c r="A1348" s="59">
        <v>37029</v>
      </c>
      <c r="C1348" s="53">
        <f t="shared" si="64"/>
        <v>1288.9239767441866</v>
      </c>
      <c r="E1348" s="53">
        <f t="shared" si="62"/>
        <v>0.28892397674418668</v>
      </c>
    </row>
    <row r="1349" spans="1:6">
      <c r="A1349" s="59">
        <v>37030</v>
      </c>
      <c r="C1349" s="53">
        <f t="shared" si="64"/>
        <v>1286.6235697674424</v>
      </c>
      <c r="E1349" s="53">
        <f t="shared" si="62"/>
        <v>0.28662356976744241</v>
      </c>
    </row>
    <row r="1350" spans="1:6">
      <c r="A1350" s="59">
        <v>37031</v>
      </c>
      <c r="C1350" s="53">
        <f t="shared" si="64"/>
        <v>1284.3231627906982</v>
      </c>
      <c r="E1350" s="53">
        <f t="shared" si="62"/>
        <v>0.28432316279069814</v>
      </c>
    </row>
    <row r="1351" spans="1:6">
      <c r="A1351" s="59">
        <v>37032</v>
      </c>
      <c r="C1351" s="53">
        <f t="shared" si="64"/>
        <v>1282.0227558139541</v>
      </c>
      <c r="E1351" s="53">
        <f t="shared" ref="E1351:E1414" si="65">(C1351/1000)-1</f>
        <v>0.28202275581395408</v>
      </c>
    </row>
    <row r="1352" spans="1:6">
      <c r="A1352" s="59">
        <v>37033</v>
      </c>
      <c r="C1352" s="53">
        <f t="shared" si="64"/>
        <v>1279.7223488372099</v>
      </c>
      <c r="E1352" s="53">
        <f t="shared" si="65"/>
        <v>0.27972234883720981</v>
      </c>
    </row>
    <row r="1353" spans="1:6">
      <c r="A1353" s="59">
        <v>37034</v>
      </c>
      <c r="C1353" s="53">
        <f t="shared" si="64"/>
        <v>1277.4219418604657</v>
      </c>
      <c r="E1353" s="53">
        <f t="shared" si="65"/>
        <v>0.27742194186046576</v>
      </c>
    </row>
    <row r="1354" spans="1:6">
      <c r="A1354" s="59">
        <v>37035</v>
      </c>
      <c r="C1354" s="53">
        <f t="shared" si="64"/>
        <v>1275.1215348837216</v>
      </c>
      <c r="E1354" s="53">
        <f t="shared" si="65"/>
        <v>0.27512153488372149</v>
      </c>
    </row>
    <row r="1355" spans="1:6">
      <c r="A1355" s="59">
        <v>37036</v>
      </c>
      <c r="C1355" s="53">
        <f t="shared" si="64"/>
        <v>1272.8211279069774</v>
      </c>
      <c r="E1355" s="53">
        <f t="shared" si="65"/>
        <v>0.27282112790697743</v>
      </c>
    </row>
    <row r="1356" spans="1:6">
      <c r="A1356" s="59">
        <v>37037</v>
      </c>
      <c r="C1356" s="53">
        <f t="shared" si="64"/>
        <v>1270.5207209302332</v>
      </c>
      <c r="E1356" s="53">
        <f t="shared" si="65"/>
        <v>0.27052072093023316</v>
      </c>
    </row>
    <row r="1357" spans="1:6">
      <c r="A1357" s="59">
        <v>37038</v>
      </c>
      <c r="C1357" s="53">
        <f t="shared" si="64"/>
        <v>1268.220313953489</v>
      </c>
      <c r="E1357" s="53">
        <f t="shared" si="65"/>
        <v>0.26822031395348911</v>
      </c>
    </row>
    <row r="1358" spans="1:6">
      <c r="A1358" s="59">
        <v>37039</v>
      </c>
      <c r="C1358" s="53">
        <f t="shared" si="64"/>
        <v>1265.9199069767449</v>
      </c>
      <c r="E1358" s="53">
        <f t="shared" si="65"/>
        <v>0.26591990697674484</v>
      </c>
    </row>
    <row r="1359" spans="1:6">
      <c r="A1359" s="59">
        <v>37040</v>
      </c>
      <c r="B1359" s="54">
        <v>455123</v>
      </c>
      <c r="C1359" s="53">
        <v>1263.6195</v>
      </c>
      <c r="D1359" s="54">
        <v>1</v>
      </c>
      <c r="E1359" s="53">
        <f t="shared" si="65"/>
        <v>0.26361950000000012</v>
      </c>
      <c r="F1359" s="78">
        <f>(C1378-C1359)/19</f>
        <v>-0.21698947368421564</v>
      </c>
    </row>
    <row r="1360" spans="1:6">
      <c r="A1360" s="59">
        <v>37041</v>
      </c>
      <c r="C1360" s="53">
        <f>C1359+F$1359</f>
        <v>1263.4025105263158</v>
      </c>
      <c r="E1360" s="53">
        <f t="shared" si="65"/>
        <v>0.2634025105263158</v>
      </c>
    </row>
    <row r="1361" spans="1:6">
      <c r="A1361" s="59">
        <v>37042</v>
      </c>
      <c r="C1361" s="53">
        <f t="shared" ref="C1361:C1377" si="66">C1360+F$1359</f>
        <v>1263.1855210526317</v>
      </c>
      <c r="E1361" s="53">
        <f t="shared" si="65"/>
        <v>0.26318552105263171</v>
      </c>
    </row>
    <row r="1362" spans="1:6">
      <c r="A1362" s="59">
        <v>37043</v>
      </c>
      <c r="C1362" s="53">
        <f t="shared" si="66"/>
        <v>1262.9685315789475</v>
      </c>
      <c r="E1362" s="53">
        <f t="shared" si="65"/>
        <v>0.2629685315789474</v>
      </c>
    </row>
    <row r="1363" spans="1:6">
      <c r="A1363" s="59">
        <v>37044</v>
      </c>
      <c r="C1363" s="53">
        <f t="shared" si="66"/>
        <v>1262.7515421052633</v>
      </c>
      <c r="E1363" s="53">
        <f t="shared" si="65"/>
        <v>0.2627515421052633</v>
      </c>
    </row>
    <row r="1364" spans="1:6">
      <c r="A1364" s="59">
        <v>37045</v>
      </c>
      <c r="C1364" s="53">
        <f t="shared" si="66"/>
        <v>1262.5345526315791</v>
      </c>
      <c r="E1364" s="53">
        <f t="shared" si="65"/>
        <v>0.26253455263157921</v>
      </c>
    </row>
    <row r="1365" spans="1:6">
      <c r="A1365" s="59">
        <v>37046</v>
      </c>
      <c r="C1365" s="53">
        <f t="shared" si="66"/>
        <v>1262.3175631578949</v>
      </c>
      <c r="E1365" s="53">
        <f t="shared" si="65"/>
        <v>0.2623175631578949</v>
      </c>
    </row>
    <row r="1366" spans="1:6">
      <c r="A1366" s="59">
        <v>37047</v>
      </c>
      <c r="C1366" s="53">
        <f t="shared" si="66"/>
        <v>1262.1005736842108</v>
      </c>
      <c r="E1366" s="53">
        <f t="shared" si="65"/>
        <v>0.2621005736842108</v>
      </c>
    </row>
    <row r="1367" spans="1:6">
      <c r="A1367" s="59">
        <v>37048</v>
      </c>
      <c r="C1367" s="53">
        <f t="shared" si="66"/>
        <v>1261.8835842105266</v>
      </c>
      <c r="E1367" s="53">
        <f t="shared" si="65"/>
        <v>0.26188358421052649</v>
      </c>
    </row>
    <row r="1368" spans="1:6">
      <c r="A1368" s="59">
        <v>37049</v>
      </c>
      <c r="C1368" s="53">
        <f t="shared" si="66"/>
        <v>1261.6665947368424</v>
      </c>
      <c r="E1368" s="53">
        <f t="shared" si="65"/>
        <v>0.2616665947368424</v>
      </c>
    </row>
    <row r="1369" spans="1:6">
      <c r="A1369" s="59">
        <v>37050</v>
      </c>
      <c r="C1369" s="53">
        <f t="shared" si="66"/>
        <v>1261.4496052631582</v>
      </c>
      <c r="E1369" s="53">
        <f t="shared" si="65"/>
        <v>0.2614496052631583</v>
      </c>
    </row>
    <row r="1370" spans="1:6">
      <c r="A1370" s="59">
        <v>37051</v>
      </c>
      <c r="C1370" s="53">
        <f t="shared" si="66"/>
        <v>1261.232615789474</v>
      </c>
      <c r="E1370" s="53">
        <f t="shared" si="65"/>
        <v>0.26123261578947399</v>
      </c>
    </row>
    <row r="1371" spans="1:6">
      <c r="A1371" s="59">
        <v>37052</v>
      </c>
      <c r="C1371" s="53">
        <f t="shared" si="66"/>
        <v>1261.0156263157899</v>
      </c>
      <c r="E1371" s="53">
        <f t="shared" si="65"/>
        <v>0.26101562631578989</v>
      </c>
    </row>
    <row r="1372" spans="1:6">
      <c r="A1372" s="59">
        <v>37053</v>
      </c>
      <c r="C1372" s="53">
        <f t="shared" si="66"/>
        <v>1260.7986368421057</v>
      </c>
      <c r="E1372" s="53">
        <f t="shared" si="65"/>
        <v>0.26079863684210558</v>
      </c>
    </row>
    <row r="1373" spans="1:6">
      <c r="A1373" s="59">
        <v>37054</v>
      </c>
      <c r="C1373" s="53">
        <f t="shared" si="66"/>
        <v>1260.5816473684215</v>
      </c>
      <c r="E1373" s="53">
        <f t="shared" si="65"/>
        <v>0.26058164736842149</v>
      </c>
    </row>
    <row r="1374" spans="1:6">
      <c r="A1374" s="59">
        <v>37055</v>
      </c>
      <c r="C1374" s="53">
        <f t="shared" si="66"/>
        <v>1260.3646578947373</v>
      </c>
      <c r="E1374" s="53">
        <f t="shared" si="65"/>
        <v>0.26036465789473739</v>
      </c>
    </row>
    <row r="1375" spans="1:6">
      <c r="A1375" s="59">
        <v>37056</v>
      </c>
      <c r="C1375" s="53">
        <f t="shared" si="66"/>
        <v>1260.1476684210531</v>
      </c>
      <c r="E1375" s="53">
        <f t="shared" si="65"/>
        <v>0.26014766842105308</v>
      </c>
    </row>
    <row r="1376" spans="1:6">
      <c r="A1376" s="59">
        <v>37057</v>
      </c>
      <c r="B1376" s="54"/>
      <c r="C1376" s="53">
        <f t="shared" si="66"/>
        <v>1259.930678947369</v>
      </c>
      <c r="E1376" s="53">
        <f t="shared" si="65"/>
        <v>0.25993067894736899</v>
      </c>
      <c r="F1376" s="62"/>
    </row>
    <row r="1377" spans="1:6">
      <c r="A1377" s="59">
        <v>37058</v>
      </c>
      <c r="C1377" s="53">
        <f t="shared" si="66"/>
        <v>1259.7136894736848</v>
      </c>
      <c r="E1377" s="53">
        <f t="shared" si="65"/>
        <v>0.25971368947368467</v>
      </c>
    </row>
    <row r="1378" spans="1:6">
      <c r="A1378" s="59">
        <v>37059</v>
      </c>
      <c r="B1378" s="54">
        <v>455140</v>
      </c>
      <c r="C1378" s="53">
        <v>1259.4966999999999</v>
      </c>
      <c r="D1378" s="54">
        <v>1</v>
      </c>
      <c r="E1378" s="53">
        <f t="shared" si="65"/>
        <v>0.25949669999999991</v>
      </c>
      <c r="F1378" s="78">
        <f>(C1401-C1378)/23</f>
        <v>-1.860734782608688</v>
      </c>
    </row>
    <row r="1379" spans="1:6">
      <c r="A1379" s="59">
        <v>37060</v>
      </c>
      <c r="C1379" s="53">
        <f>C1378+F$1378</f>
        <v>1257.6359652173912</v>
      </c>
      <c r="E1379" s="53">
        <f t="shared" si="65"/>
        <v>0.25763596521739118</v>
      </c>
    </row>
    <row r="1380" spans="1:6">
      <c r="A1380" s="59">
        <v>37061</v>
      </c>
      <c r="C1380" s="53">
        <f t="shared" ref="C1380:C1400" si="67">C1379+F$1378</f>
        <v>1255.7752304347825</v>
      </c>
      <c r="E1380" s="53">
        <f t="shared" si="65"/>
        <v>0.25577523043478245</v>
      </c>
    </row>
    <row r="1381" spans="1:6">
      <c r="A1381" s="59">
        <v>37062</v>
      </c>
      <c r="C1381" s="53">
        <f t="shared" si="67"/>
        <v>1253.9144956521739</v>
      </c>
      <c r="E1381" s="53">
        <f t="shared" si="65"/>
        <v>0.25391449565217394</v>
      </c>
    </row>
    <row r="1382" spans="1:6">
      <c r="A1382" s="59">
        <v>37063</v>
      </c>
      <c r="C1382" s="53">
        <f t="shared" si="67"/>
        <v>1252.0537608695652</v>
      </c>
      <c r="E1382" s="53">
        <f t="shared" si="65"/>
        <v>0.25205376086956521</v>
      </c>
    </row>
    <row r="1383" spans="1:6">
      <c r="A1383" s="59">
        <v>37064</v>
      </c>
      <c r="C1383" s="53">
        <f t="shared" si="67"/>
        <v>1250.1930260869565</v>
      </c>
      <c r="E1383" s="53">
        <f t="shared" si="65"/>
        <v>0.25019302608695648</v>
      </c>
    </row>
    <row r="1384" spans="1:6">
      <c r="A1384" s="59">
        <v>37065</v>
      </c>
      <c r="C1384" s="53">
        <f t="shared" si="67"/>
        <v>1248.3322913043478</v>
      </c>
      <c r="E1384" s="53">
        <f t="shared" si="65"/>
        <v>0.24833229130434775</v>
      </c>
    </row>
    <row r="1385" spans="1:6">
      <c r="A1385" s="59">
        <v>37066</v>
      </c>
      <c r="C1385" s="53">
        <f t="shared" si="67"/>
        <v>1246.4715565217391</v>
      </c>
      <c r="E1385" s="53">
        <f t="shared" si="65"/>
        <v>0.24647155652173902</v>
      </c>
    </row>
    <row r="1386" spans="1:6">
      <c r="A1386" s="59">
        <v>37067</v>
      </c>
      <c r="C1386" s="53">
        <f t="shared" si="67"/>
        <v>1244.6108217391304</v>
      </c>
      <c r="E1386" s="53">
        <f t="shared" si="65"/>
        <v>0.24461082173913051</v>
      </c>
    </row>
    <row r="1387" spans="1:6">
      <c r="A1387" s="59">
        <v>37068</v>
      </c>
      <c r="C1387" s="53">
        <f t="shared" si="67"/>
        <v>1242.7500869565217</v>
      </c>
      <c r="E1387" s="53">
        <f t="shared" si="65"/>
        <v>0.24275008695652178</v>
      </c>
    </row>
    <row r="1388" spans="1:6">
      <c r="A1388" s="59">
        <v>37069</v>
      </c>
      <c r="C1388" s="53">
        <f t="shared" si="67"/>
        <v>1240.889352173913</v>
      </c>
      <c r="E1388" s="53">
        <f t="shared" si="65"/>
        <v>0.24088935217391305</v>
      </c>
    </row>
    <row r="1389" spans="1:6">
      <c r="A1389" s="59">
        <v>37070</v>
      </c>
      <c r="C1389" s="53">
        <f t="shared" si="67"/>
        <v>1239.0286173913044</v>
      </c>
      <c r="E1389" s="53">
        <f t="shared" si="65"/>
        <v>0.23902861739130432</v>
      </c>
    </row>
    <row r="1390" spans="1:6">
      <c r="A1390" s="59">
        <v>37071</v>
      </c>
      <c r="C1390" s="53">
        <f t="shared" si="67"/>
        <v>1237.1678826086957</v>
      </c>
      <c r="E1390" s="53">
        <f t="shared" si="65"/>
        <v>0.23716788260869559</v>
      </c>
    </row>
    <row r="1391" spans="1:6">
      <c r="A1391" s="59">
        <v>37072</v>
      </c>
      <c r="C1391" s="53">
        <f t="shared" si="67"/>
        <v>1235.307147826087</v>
      </c>
      <c r="E1391" s="53">
        <f t="shared" si="65"/>
        <v>0.23530714782608708</v>
      </c>
    </row>
    <row r="1392" spans="1:6">
      <c r="A1392" s="59">
        <v>37073</v>
      </c>
      <c r="C1392" s="53">
        <f t="shared" si="67"/>
        <v>1233.4464130434783</v>
      </c>
      <c r="E1392" s="53">
        <f t="shared" si="65"/>
        <v>0.23344641304347835</v>
      </c>
    </row>
    <row r="1393" spans="1:6">
      <c r="A1393" s="59">
        <v>37074</v>
      </c>
      <c r="C1393" s="53">
        <f t="shared" si="67"/>
        <v>1231.5856782608696</v>
      </c>
      <c r="E1393" s="53">
        <f t="shared" si="65"/>
        <v>0.23158567826086962</v>
      </c>
    </row>
    <row r="1394" spans="1:6">
      <c r="A1394" s="59">
        <v>37075</v>
      </c>
      <c r="C1394" s="53">
        <f t="shared" si="67"/>
        <v>1229.7249434782609</v>
      </c>
      <c r="E1394" s="53">
        <f t="shared" si="65"/>
        <v>0.22972494347826089</v>
      </c>
    </row>
    <row r="1395" spans="1:6">
      <c r="A1395" s="59">
        <v>37076</v>
      </c>
      <c r="C1395" s="53">
        <f t="shared" si="67"/>
        <v>1227.8642086956522</v>
      </c>
      <c r="E1395" s="53">
        <f t="shared" si="65"/>
        <v>0.22786420869565216</v>
      </c>
    </row>
    <row r="1396" spans="1:6">
      <c r="A1396" s="59">
        <v>37077</v>
      </c>
      <c r="C1396" s="53">
        <f t="shared" si="67"/>
        <v>1226.0034739130435</v>
      </c>
      <c r="E1396" s="53">
        <f t="shared" si="65"/>
        <v>0.22600347391304343</v>
      </c>
    </row>
    <row r="1397" spans="1:6">
      <c r="A1397" s="59">
        <v>37078</v>
      </c>
      <c r="C1397" s="53">
        <f t="shared" si="67"/>
        <v>1224.1427391304348</v>
      </c>
      <c r="E1397" s="53">
        <f t="shared" si="65"/>
        <v>0.22414273913043492</v>
      </c>
    </row>
    <row r="1398" spans="1:6">
      <c r="A1398" s="59">
        <v>37079</v>
      </c>
      <c r="C1398" s="53">
        <f t="shared" si="67"/>
        <v>1222.2820043478262</v>
      </c>
      <c r="E1398" s="53">
        <f t="shared" si="65"/>
        <v>0.22228200434782619</v>
      </c>
    </row>
    <row r="1399" spans="1:6">
      <c r="A1399" s="59">
        <v>37080</v>
      </c>
      <c r="C1399" s="53">
        <f t="shared" si="67"/>
        <v>1220.4212695652175</v>
      </c>
      <c r="E1399" s="53">
        <f t="shared" si="65"/>
        <v>0.22042126956521746</v>
      </c>
    </row>
    <row r="1400" spans="1:6">
      <c r="A1400" s="59">
        <v>37081</v>
      </c>
      <c r="C1400" s="53">
        <f t="shared" si="67"/>
        <v>1218.5605347826088</v>
      </c>
      <c r="E1400" s="53">
        <f t="shared" si="65"/>
        <v>0.21856053478260873</v>
      </c>
    </row>
    <row r="1401" spans="1:6">
      <c r="A1401" s="59">
        <v>37082</v>
      </c>
      <c r="B1401" s="54">
        <v>455017</v>
      </c>
      <c r="C1401" s="53">
        <v>1216.6998000000001</v>
      </c>
      <c r="D1401" s="54">
        <v>1</v>
      </c>
      <c r="E1401" s="53">
        <f t="shared" si="65"/>
        <v>0.2166998</v>
      </c>
      <c r="F1401" s="78">
        <f>(C1431-C1401)/30</f>
        <v>-0.55064333333333859</v>
      </c>
    </row>
    <row r="1402" spans="1:6">
      <c r="A1402" s="59">
        <v>37083</v>
      </c>
      <c r="C1402" s="53">
        <f>C1401+F$1401</f>
        <v>1216.1491566666668</v>
      </c>
      <c r="E1402" s="53">
        <f t="shared" si="65"/>
        <v>0.2161491566666669</v>
      </c>
    </row>
    <row r="1403" spans="1:6">
      <c r="A1403" s="59">
        <v>37084</v>
      </c>
      <c r="C1403" s="53">
        <f t="shared" ref="C1403:C1430" si="68">C1402+F$1401</f>
        <v>1215.5985133333336</v>
      </c>
      <c r="E1403" s="53">
        <f t="shared" si="65"/>
        <v>0.21559851333333357</v>
      </c>
    </row>
    <row r="1404" spans="1:6">
      <c r="A1404" s="59">
        <v>37085</v>
      </c>
      <c r="C1404" s="53">
        <f t="shared" si="68"/>
        <v>1215.0478700000003</v>
      </c>
      <c r="E1404" s="53">
        <f t="shared" si="65"/>
        <v>0.21504787000000025</v>
      </c>
    </row>
    <row r="1405" spans="1:6">
      <c r="A1405" s="59">
        <v>37086</v>
      </c>
      <c r="C1405" s="53">
        <f t="shared" si="68"/>
        <v>1214.4972266666671</v>
      </c>
      <c r="E1405" s="53">
        <f t="shared" si="65"/>
        <v>0.21449722666666715</v>
      </c>
    </row>
    <row r="1406" spans="1:6">
      <c r="A1406" s="59">
        <v>37087</v>
      </c>
      <c r="B1406" s="54"/>
      <c r="C1406" s="53">
        <f t="shared" si="68"/>
        <v>1213.9465833333338</v>
      </c>
      <c r="E1406" s="53">
        <f t="shared" si="65"/>
        <v>0.21394658333333383</v>
      </c>
      <c r="F1406" s="62"/>
    </row>
    <row r="1407" spans="1:6">
      <c r="A1407" s="59">
        <v>37088</v>
      </c>
      <c r="C1407" s="53">
        <f t="shared" si="68"/>
        <v>1213.3959400000006</v>
      </c>
      <c r="E1407" s="53">
        <f t="shared" si="65"/>
        <v>0.21339594000000051</v>
      </c>
    </row>
    <row r="1408" spans="1:6">
      <c r="A1408" s="59">
        <v>37089</v>
      </c>
      <c r="C1408" s="53">
        <f t="shared" si="68"/>
        <v>1212.8452966666673</v>
      </c>
      <c r="E1408" s="53">
        <f t="shared" si="65"/>
        <v>0.21284529666666741</v>
      </c>
    </row>
    <row r="1409" spans="1:5">
      <c r="A1409" s="59">
        <v>37090</v>
      </c>
      <c r="C1409" s="53">
        <f t="shared" si="68"/>
        <v>1212.2946533333341</v>
      </c>
      <c r="E1409" s="53">
        <f t="shared" si="65"/>
        <v>0.21229465333333408</v>
      </c>
    </row>
    <row r="1410" spans="1:5">
      <c r="A1410" s="59">
        <v>37091</v>
      </c>
      <c r="C1410" s="53">
        <f t="shared" si="68"/>
        <v>1211.7440100000008</v>
      </c>
      <c r="E1410" s="53">
        <f t="shared" si="65"/>
        <v>0.21174401000000076</v>
      </c>
    </row>
    <row r="1411" spans="1:5">
      <c r="A1411" s="59">
        <v>37092</v>
      </c>
      <c r="C1411" s="53">
        <f t="shared" si="68"/>
        <v>1211.1933666666675</v>
      </c>
      <c r="E1411" s="53">
        <f t="shared" si="65"/>
        <v>0.21119336666666744</v>
      </c>
    </row>
    <row r="1412" spans="1:5">
      <c r="A1412" s="59">
        <v>37093</v>
      </c>
      <c r="C1412" s="53">
        <f t="shared" si="68"/>
        <v>1210.6427233333343</v>
      </c>
      <c r="E1412" s="53">
        <f t="shared" si="65"/>
        <v>0.21064272333333434</v>
      </c>
    </row>
    <row r="1413" spans="1:5">
      <c r="A1413" s="59">
        <v>37094</v>
      </c>
      <c r="C1413" s="53">
        <f t="shared" si="68"/>
        <v>1210.092080000001</v>
      </c>
      <c r="E1413" s="53">
        <f t="shared" si="65"/>
        <v>0.21009208000000101</v>
      </c>
    </row>
    <row r="1414" spans="1:5">
      <c r="A1414" s="59">
        <v>37095</v>
      </c>
      <c r="C1414" s="53">
        <f t="shared" si="68"/>
        <v>1209.5414366666678</v>
      </c>
      <c r="E1414" s="53">
        <f t="shared" si="65"/>
        <v>0.20954143666666769</v>
      </c>
    </row>
    <row r="1415" spans="1:5">
      <c r="A1415" s="59">
        <v>37096</v>
      </c>
      <c r="C1415" s="53">
        <f t="shared" si="68"/>
        <v>1208.9907933333345</v>
      </c>
      <c r="E1415" s="53">
        <f t="shared" ref="E1415:E1478" si="69">(C1415/1000)-1</f>
        <v>0.20899079333333459</v>
      </c>
    </row>
    <row r="1416" spans="1:5">
      <c r="A1416" s="59">
        <v>37097</v>
      </c>
      <c r="C1416" s="53">
        <f t="shared" si="68"/>
        <v>1208.4401500000013</v>
      </c>
      <c r="E1416" s="53">
        <f t="shared" si="69"/>
        <v>0.20844015000000127</v>
      </c>
    </row>
    <row r="1417" spans="1:5">
      <c r="A1417" s="59">
        <v>37098</v>
      </c>
      <c r="C1417" s="53">
        <f t="shared" si="68"/>
        <v>1207.889506666668</v>
      </c>
      <c r="E1417" s="53">
        <f t="shared" si="69"/>
        <v>0.20788950666666794</v>
      </c>
    </row>
    <row r="1418" spans="1:5">
      <c r="A1418" s="59">
        <v>37099</v>
      </c>
      <c r="C1418" s="53">
        <f t="shared" si="68"/>
        <v>1207.3388633333348</v>
      </c>
      <c r="E1418" s="53">
        <f t="shared" si="69"/>
        <v>0.20733886333333484</v>
      </c>
    </row>
    <row r="1419" spans="1:5">
      <c r="A1419" s="59">
        <v>37100</v>
      </c>
      <c r="C1419" s="53">
        <f t="shared" si="68"/>
        <v>1206.7882200000015</v>
      </c>
      <c r="E1419" s="53">
        <f t="shared" si="69"/>
        <v>0.20678822000000152</v>
      </c>
    </row>
    <row r="1420" spans="1:5">
      <c r="A1420" s="59">
        <v>37101</v>
      </c>
      <c r="C1420" s="53">
        <f t="shared" si="68"/>
        <v>1206.2375766666682</v>
      </c>
      <c r="E1420" s="53">
        <f t="shared" si="69"/>
        <v>0.2062375766666682</v>
      </c>
    </row>
    <row r="1421" spans="1:5">
      <c r="A1421" s="59">
        <v>37102</v>
      </c>
      <c r="C1421" s="53">
        <f t="shared" si="68"/>
        <v>1205.686933333335</v>
      </c>
      <c r="E1421" s="53">
        <f t="shared" si="69"/>
        <v>0.2056869333333351</v>
      </c>
    </row>
    <row r="1422" spans="1:5">
      <c r="A1422" s="59">
        <v>37103</v>
      </c>
      <c r="C1422" s="53">
        <f t="shared" si="68"/>
        <v>1205.1362900000017</v>
      </c>
      <c r="E1422" s="53">
        <f t="shared" si="69"/>
        <v>0.20513629000000178</v>
      </c>
    </row>
    <row r="1423" spans="1:5">
      <c r="A1423" s="59">
        <v>37104</v>
      </c>
      <c r="C1423" s="53">
        <f t="shared" si="68"/>
        <v>1204.5856466666685</v>
      </c>
      <c r="E1423" s="53">
        <f t="shared" si="69"/>
        <v>0.20458564666666845</v>
      </c>
    </row>
    <row r="1424" spans="1:5">
      <c r="A1424" s="59">
        <v>37105</v>
      </c>
      <c r="C1424" s="53">
        <f t="shared" si="68"/>
        <v>1204.0350033333352</v>
      </c>
      <c r="E1424" s="53">
        <f t="shared" si="69"/>
        <v>0.20403500333333513</v>
      </c>
    </row>
    <row r="1425" spans="1:6">
      <c r="A1425" s="59">
        <v>37106</v>
      </c>
      <c r="C1425" s="53">
        <f t="shared" si="68"/>
        <v>1203.484360000002</v>
      </c>
      <c r="E1425" s="53">
        <f t="shared" si="69"/>
        <v>0.20348436000000203</v>
      </c>
    </row>
    <row r="1426" spans="1:6">
      <c r="A1426" s="59">
        <v>37107</v>
      </c>
      <c r="C1426" s="53">
        <f t="shared" si="68"/>
        <v>1202.9337166666687</v>
      </c>
      <c r="E1426" s="53">
        <f t="shared" si="69"/>
        <v>0.20293371666666871</v>
      </c>
    </row>
    <row r="1427" spans="1:6">
      <c r="A1427" s="59">
        <v>37108</v>
      </c>
      <c r="C1427" s="53">
        <f t="shared" si="68"/>
        <v>1202.3830733333355</v>
      </c>
      <c r="E1427" s="53">
        <f t="shared" si="69"/>
        <v>0.20238307333333538</v>
      </c>
    </row>
    <row r="1428" spans="1:6">
      <c r="A1428" s="59">
        <v>37109</v>
      </c>
      <c r="C1428" s="53">
        <f t="shared" si="68"/>
        <v>1201.8324300000022</v>
      </c>
      <c r="E1428" s="53">
        <f t="shared" si="69"/>
        <v>0.20183243000000228</v>
      </c>
    </row>
    <row r="1429" spans="1:6">
      <c r="A1429" s="59">
        <v>37110</v>
      </c>
      <c r="C1429" s="53">
        <f t="shared" si="68"/>
        <v>1201.2817866666689</v>
      </c>
      <c r="E1429" s="53">
        <f t="shared" si="69"/>
        <v>0.20128178666666896</v>
      </c>
    </row>
    <row r="1430" spans="1:6">
      <c r="A1430" s="59">
        <v>37111</v>
      </c>
      <c r="C1430" s="53">
        <f t="shared" si="68"/>
        <v>1200.7311433333357</v>
      </c>
      <c r="E1430" s="53">
        <f t="shared" si="69"/>
        <v>0.20073114333333564</v>
      </c>
    </row>
    <row r="1431" spans="1:6">
      <c r="A1431" s="59">
        <v>37112</v>
      </c>
      <c r="B1431" s="54">
        <v>455051</v>
      </c>
      <c r="C1431" s="53">
        <v>1200.1804999999999</v>
      </c>
      <c r="D1431" s="54">
        <v>1</v>
      </c>
      <c r="E1431" s="53">
        <f t="shared" si="69"/>
        <v>0.20018049999999987</v>
      </c>
      <c r="F1431" s="78">
        <f>(C1469-C1431)/38</f>
        <v>-0.11656315789473649</v>
      </c>
    </row>
    <row r="1432" spans="1:6">
      <c r="A1432" s="59">
        <v>37113</v>
      </c>
      <c r="C1432" s="53">
        <f>C1431+F$1431</f>
        <v>1200.0639368421052</v>
      </c>
      <c r="E1432" s="53">
        <f t="shared" si="69"/>
        <v>0.20006393684210533</v>
      </c>
    </row>
    <row r="1433" spans="1:6">
      <c r="A1433" s="59">
        <v>37114</v>
      </c>
      <c r="C1433" s="53">
        <f t="shared" ref="C1433:C1467" si="70">C1432+F$1431</f>
        <v>1199.9473736842106</v>
      </c>
      <c r="E1433" s="53">
        <f t="shared" si="69"/>
        <v>0.19994737368421056</v>
      </c>
    </row>
    <row r="1434" spans="1:6">
      <c r="A1434" s="59">
        <v>37115</v>
      </c>
      <c r="C1434" s="53">
        <f t="shared" si="70"/>
        <v>1199.8308105263159</v>
      </c>
      <c r="E1434" s="53">
        <f t="shared" si="69"/>
        <v>0.19983081052631579</v>
      </c>
    </row>
    <row r="1435" spans="1:6">
      <c r="A1435" s="59">
        <v>37116</v>
      </c>
      <c r="C1435" s="53">
        <f t="shared" si="70"/>
        <v>1199.7142473684212</v>
      </c>
      <c r="E1435" s="53">
        <f t="shared" si="69"/>
        <v>0.19971424736842125</v>
      </c>
    </row>
    <row r="1436" spans="1:6">
      <c r="A1436" s="59">
        <v>37117</v>
      </c>
      <c r="C1436" s="53">
        <f t="shared" si="70"/>
        <v>1199.5976842105265</v>
      </c>
      <c r="E1436" s="53">
        <f t="shared" si="69"/>
        <v>0.19959768421052648</v>
      </c>
    </row>
    <row r="1437" spans="1:6">
      <c r="A1437" s="59">
        <v>37118</v>
      </c>
      <c r="B1437" s="54"/>
      <c r="C1437" s="53">
        <f t="shared" si="70"/>
        <v>1199.4811210526318</v>
      </c>
      <c r="E1437" s="53">
        <f t="shared" si="69"/>
        <v>0.19948112105263172</v>
      </c>
      <c r="F1437" s="62"/>
    </row>
    <row r="1438" spans="1:6">
      <c r="A1438" s="59">
        <v>37119</v>
      </c>
      <c r="C1438" s="53">
        <f t="shared" si="70"/>
        <v>1199.3645578947371</v>
      </c>
      <c r="E1438" s="53">
        <f t="shared" si="69"/>
        <v>0.19936455789473717</v>
      </c>
    </row>
    <row r="1439" spans="1:6">
      <c r="A1439" s="59">
        <v>37120</v>
      </c>
      <c r="C1439" s="53">
        <f t="shared" si="70"/>
        <v>1199.2479947368424</v>
      </c>
      <c r="E1439" s="53">
        <f t="shared" si="69"/>
        <v>0.1992479947368424</v>
      </c>
    </row>
    <row r="1440" spans="1:6">
      <c r="A1440" s="59">
        <v>37121</v>
      </c>
      <c r="C1440" s="53">
        <f t="shared" si="70"/>
        <v>1199.1314315789477</v>
      </c>
      <c r="E1440" s="53">
        <f t="shared" si="69"/>
        <v>0.19913143157894764</v>
      </c>
    </row>
    <row r="1441" spans="1:5">
      <c r="A1441" s="59">
        <v>37122</v>
      </c>
      <c r="C1441" s="53">
        <f t="shared" si="70"/>
        <v>1199.0148684210531</v>
      </c>
      <c r="E1441" s="53">
        <f t="shared" si="69"/>
        <v>0.19901486842105309</v>
      </c>
    </row>
    <row r="1442" spans="1:5">
      <c r="A1442" s="59">
        <v>37123</v>
      </c>
      <c r="C1442" s="53">
        <f t="shared" si="70"/>
        <v>1198.8983052631584</v>
      </c>
      <c r="E1442" s="53">
        <f t="shared" si="69"/>
        <v>0.19889830526315833</v>
      </c>
    </row>
    <row r="1443" spans="1:5">
      <c r="A1443" s="59">
        <v>37124</v>
      </c>
      <c r="C1443" s="53">
        <f t="shared" si="70"/>
        <v>1198.7817421052637</v>
      </c>
      <c r="E1443" s="53">
        <f t="shared" si="69"/>
        <v>0.19878174210526378</v>
      </c>
    </row>
    <row r="1444" spans="1:5">
      <c r="A1444" s="59">
        <v>37125</v>
      </c>
      <c r="C1444" s="53">
        <f t="shared" si="70"/>
        <v>1198.665178947369</v>
      </c>
      <c r="E1444" s="53">
        <f t="shared" si="69"/>
        <v>0.19866517894736901</v>
      </c>
    </row>
    <row r="1445" spans="1:5">
      <c r="A1445" s="59">
        <v>37126</v>
      </c>
      <c r="C1445" s="53">
        <f t="shared" si="70"/>
        <v>1198.5486157894743</v>
      </c>
      <c r="E1445" s="53">
        <f t="shared" si="69"/>
        <v>0.19854861578947425</v>
      </c>
    </row>
    <row r="1446" spans="1:5">
      <c r="A1446" s="59">
        <v>37127</v>
      </c>
      <c r="C1446" s="53">
        <f t="shared" si="70"/>
        <v>1198.4320526315796</v>
      </c>
      <c r="E1446" s="53">
        <f t="shared" si="69"/>
        <v>0.1984320526315797</v>
      </c>
    </row>
    <row r="1447" spans="1:5">
      <c r="A1447" s="59">
        <v>37128</v>
      </c>
      <c r="C1447" s="53">
        <f t="shared" si="70"/>
        <v>1198.3154894736849</v>
      </c>
      <c r="E1447" s="53">
        <f t="shared" si="69"/>
        <v>0.19831548947368494</v>
      </c>
    </row>
    <row r="1448" spans="1:5">
      <c r="A1448" s="59">
        <v>37129</v>
      </c>
      <c r="C1448" s="53">
        <f t="shared" si="70"/>
        <v>1198.1989263157902</v>
      </c>
      <c r="E1448" s="53">
        <f t="shared" si="69"/>
        <v>0.19819892631579017</v>
      </c>
    </row>
    <row r="1449" spans="1:5">
      <c r="A1449" s="59">
        <v>37130</v>
      </c>
      <c r="C1449" s="53">
        <f t="shared" si="70"/>
        <v>1198.0823631578955</v>
      </c>
      <c r="E1449" s="53">
        <f t="shared" si="69"/>
        <v>0.19808236315789562</v>
      </c>
    </row>
    <row r="1450" spans="1:5">
      <c r="A1450" s="59">
        <v>37131</v>
      </c>
      <c r="C1450" s="53">
        <f t="shared" si="70"/>
        <v>1197.9658000000009</v>
      </c>
      <c r="E1450" s="53">
        <f t="shared" si="69"/>
        <v>0.19796580000000086</v>
      </c>
    </row>
    <row r="1451" spans="1:5">
      <c r="A1451" s="59">
        <v>37132</v>
      </c>
      <c r="C1451" s="53">
        <f t="shared" si="70"/>
        <v>1197.8492368421062</v>
      </c>
      <c r="E1451" s="53">
        <f t="shared" si="69"/>
        <v>0.19784923684210609</v>
      </c>
    </row>
    <row r="1452" spans="1:5">
      <c r="A1452" s="59">
        <v>37133</v>
      </c>
      <c r="C1452" s="53">
        <f t="shared" si="70"/>
        <v>1197.7326736842115</v>
      </c>
      <c r="E1452" s="53">
        <f t="shared" si="69"/>
        <v>0.19773267368421155</v>
      </c>
    </row>
    <row r="1453" spans="1:5">
      <c r="A1453" s="59">
        <v>37134</v>
      </c>
      <c r="C1453" s="53">
        <f t="shared" si="70"/>
        <v>1197.6161105263168</v>
      </c>
      <c r="E1453" s="53">
        <f t="shared" si="69"/>
        <v>0.19761611052631678</v>
      </c>
    </row>
    <row r="1454" spans="1:5">
      <c r="A1454" s="59">
        <v>37135</v>
      </c>
      <c r="C1454" s="53">
        <f t="shared" si="70"/>
        <v>1197.4995473684221</v>
      </c>
      <c r="E1454" s="53">
        <f t="shared" si="69"/>
        <v>0.19749954736842201</v>
      </c>
    </row>
    <row r="1455" spans="1:5">
      <c r="A1455" s="59">
        <v>37136</v>
      </c>
      <c r="C1455" s="53">
        <f t="shared" si="70"/>
        <v>1197.3829842105274</v>
      </c>
      <c r="E1455" s="53">
        <f t="shared" si="69"/>
        <v>0.19738298421052747</v>
      </c>
    </row>
    <row r="1456" spans="1:5">
      <c r="A1456" s="59">
        <v>37137</v>
      </c>
      <c r="C1456" s="53">
        <f t="shared" si="70"/>
        <v>1197.2664210526327</v>
      </c>
      <c r="E1456" s="53">
        <f t="shared" si="69"/>
        <v>0.1972664210526327</v>
      </c>
    </row>
    <row r="1457" spans="1:6">
      <c r="A1457" s="59">
        <v>37138</v>
      </c>
      <c r="C1457" s="53">
        <f t="shared" si="70"/>
        <v>1197.149857894738</v>
      </c>
      <c r="E1457" s="53">
        <f t="shared" si="69"/>
        <v>0.19714985789473793</v>
      </c>
    </row>
    <row r="1458" spans="1:6">
      <c r="A1458" s="59">
        <v>37139</v>
      </c>
      <c r="C1458" s="53">
        <f t="shared" si="70"/>
        <v>1197.0332947368433</v>
      </c>
      <c r="E1458" s="53">
        <f t="shared" si="69"/>
        <v>0.19703329473684339</v>
      </c>
    </row>
    <row r="1459" spans="1:6">
      <c r="A1459" s="59">
        <v>37140</v>
      </c>
      <c r="C1459" s="53">
        <f t="shared" si="70"/>
        <v>1196.9167315789487</v>
      </c>
      <c r="E1459" s="53">
        <f t="shared" si="69"/>
        <v>0.19691673157894862</v>
      </c>
    </row>
    <row r="1460" spans="1:6">
      <c r="A1460" s="59">
        <v>37141</v>
      </c>
      <c r="C1460" s="53">
        <f t="shared" si="70"/>
        <v>1196.800168421054</v>
      </c>
      <c r="E1460" s="53">
        <f t="shared" si="69"/>
        <v>0.19680016842105408</v>
      </c>
    </row>
    <row r="1461" spans="1:6">
      <c r="A1461" s="59">
        <v>37142</v>
      </c>
      <c r="C1461" s="53">
        <f t="shared" si="70"/>
        <v>1196.6836052631593</v>
      </c>
      <c r="E1461" s="53">
        <f t="shared" si="69"/>
        <v>0.19668360526315931</v>
      </c>
    </row>
    <row r="1462" spans="1:6">
      <c r="A1462" s="59">
        <v>37143</v>
      </c>
      <c r="C1462" s="53">
        <f t="shared" si="70"/>
        <v>1196.5670421052646</v>
      </c>
      <c r="E1462" s="53">
        <f t="shared" si="69"/>
        <v>0.19656704210526454</v>
      </c>
    </row>
    <row r="1463" spans="1:6">
      <c r="A1463" s="59">
        <v>37144</v>
      </c>
      <c r="C1463" s="53">
        <f t="shared" si="70"/>
        <v>1196.4504789473699</v>
      </c>
      <c r="E1463" s="53">
        <f t="shared" si="69"/>
        <v>0.19645047894737</v>
      </c>
    </row>
    <row r="1464" spans="1:6">
      <c r="A1464" s="59">
        <v>37145</v>
      </c>
      <c r="C1464" s="53">
        <f t="shared" si="70"/>
        <v>1196.3339157894752</v>
      </c>
      <c r="E1464" s="53">
        <f t="shared" si="69"/>
        <v>0.19633391578947523</v>
      </c>
    </row>
    <row r="1465" spans="1:6">
      <c r="A1465" s="59">
        <v>37146</v>
      </c>
      <c r="C1465" s="53">
        <f t="shared" si="70"/>
        <v>1196.2173526315805</v>
      </c>
      <c r="E1465" s="53">
        <f t="shared" si="69"/>
        <v>0.19621735263158047</v>
      </c>
    </row>
    <row r="1466" spans="1:6">
      <c r="A1466" s="59">
        <v>37147</v>
      </c>
      <c r="C1466" s="53">
        <f t="shared" si="70"/>
        <v>1196.1007894736858</v>
      </c>
      <c r="E1466" s="53">
        <f t="shared" si="69"/>
        <v>0.19610078947368592</v>
      </c>
    </row>
    <row r="1467" spans="1:6">
      <c r="A1467" s="59">
        <v>37148</v>
      </c>
      <c r="C1467" s="53">
        <f t="shared" si="70"/>
        <v>1195.9842263157911</v>
      </c>
      <c r="E1467" s="53">
        <f t="shared" si="69"/>
        <v>0.19598422631579115</v>
      </c>
    </row>
    <row r="1468" spans="1:6">
      <c r="A1468" s="59">
        <v>37149</v>
      </c>
      <c r="B1468" s="54"/>
      <c r="C1468" s="53">
        <f>C1467+F$1431</f>
        <v>1195.8676631578965</v>
      </c>
      <c r="E1468" s="53">
        <f t="shared" si="69"/>
        <v>0.19586766315789639</v>
      </c>
    </row>
    <row r="1469" spans="1:6">
      <c r="A1469" s="59">
        <v>37150</v>
      </c>
      <c r="B1469" s="54">
        <v>451521</v>
      </c>
      <c r="C1469" s="53">
        <v>1195.7511</v>
      </c>
      <c r="D1469" s="54">
        <v>1</v>
      </c>
      <c r="E1469" s="53">
        <f t="shared" si="69"/>
        <v>0.19575109999999984</v>
      </c>
      <c r="F1469" s="52">
        <f>(C1484-C1469)/15</f>
        <v>1.2786933333333308</v>
      </c>
    </row>
    <row r="1470" spans="1:6">
      <c r="A1470" s="59">
        <v>37151</v>
      </c>
      <c r="C1470" s="53">
        <f>C1469+F$1469</f>
        <v>1197.0297933333334</v>
      </c>
      <c r="E1470" s="53">
        <f t="shared" si="69"/>
        <v>0.19702979333333337</v>
      </c>
    </row>
    <row r="1471" spans="1:6">
      <c r="A1471" s="59">
        <v>37152</v>
      </c>
      <c r="C1471" s="53">
        <f t="shared" ref="C1471:C1483" si="71">C1470+F$1469</f>
        <v>1198.3084866666668</v>
      </c>
      <c r="E1471" s="53">
        <f t="shared" si="69"/>
        <v>0.19830848666666689</v>
      </c>
    </row>
    <row r="1472" spans="1:6">
      <c r="A1472" s="59">
        <v>37153</v>
      </c>
      <c r="C1472" s="53">
        <f t="shared" si="71"/>
        <v>1199.5871800000002</v>
      </c>
      <c r="E1472" s="53">
        <f t="shared" si="69"/>
        <v>0.1995871800000002</v>
      </c>
    </row>
    <row r="1473" spans="1:6">
      <c r="A1473" s="59">
        <v>37154</v>
      </c>
      <c r="C1473" s="53">
        <f t="shared" si="71"/>
        <v>1200.8658733333336</v>
      </c>
      <c r="E1473" s="53">
        <f t="shared" si="69"/>
        <v>0.20086587333333372</v>
      </c>
    </row>
    <row r="1474" spans="1:6">
      <c r="A1474" s="59">
        <v>37155</v>
      </c>
      <c r="C1474" s="53">
        <f t="shared" si="71"/>
        <v>1202.1445666666671</v>
      </c>
      <c r="E1474" s="53">
        <f t="shared" si="69"/>
        <v>0.20214456666666702</v>
      </c>
    </row>
    <row r="1475" spans="1:6">
      <c r="A1475" s="59">
        <v>37156</v>
      </c>
      <c r="C1475" s="53">
        <f t="shared" si="71"/>
        <v>1203.4232600000005</v>
      </c>
      <c r="E1475" s="53">
        <f t="shared" si="69"/>
        <v>0.20342326000000055</v>
      </c>
    </row>
    <row r="1476" spans="1:6">
      <c r="A1476" s="59">
        <v>37157</v>
      </c>
      <c r="C1476" s="53">
        <f t="shared" si="71"/>
        <v>1204.7019533333339</v>
      </c>
      <c r="E1476" s="53">
        <f t="shared" si="69"/>
        <v>0.20470195333333385</v>
      </c>
    </row>
    <row r="1477" spans="1:6">
      <c r="A1477" s="59">
        <v>37158</v>
      </c>
      <c r="C1477" s="53">
        <f t="shared" si="71"/>
        <v>1205.9806466666673</v>
      </c>
      <c r="E1477" s="53">
        <f t="shared" si="69"/>
        <v>0.20598064666666738</v>
      </c>
    </row>
    <row r="1478" spans="1:6">
      <c r="A1478" s="59">
        <v>37159</v>
      </c>
      <c r="C1478" s="53">
        <f t="shared" si="71"/>
        <v>1207.2593400000007</v>
      </c>
      <c r="E1478" s="53">
        <f t="shared" si="69"/>
        <v>0.20725934000000068</v>
      </c>
    </row>
    <row r="1479" spans="1:6">
      <c r="A1479" s="59">
        <v>37160</v>
      </c>
      <c r="C1479" s="53">
        <f t="shared" si="71"/>
        <v>1208.5380333333342</v>
      </c>
      <c r="E1479" s="53">
        <f t="shared" ref="E1479:E1542" si="72">(C1479/1000)-1</f>
        <v>0.20853803333333421</v>
      </c>
    </row>
    <row r="1480" spans="1:6">
      <c r="A1480" s="59">
        <v>37161</v>
      </c>
      <c r="C1480" s="53">
        <f t="shared" si="71"/>
        <v>1209.8167266666676</v>
      </c>
      <c r="E1480" s="53">
        <f t="shared" si="72"/>
        <v>0.20981672666666751</v>
      </c>
    </row>
    <row r="1481" spans="1:6">
      <c r="A1481" s="59">
        <v>37162</v>
      </c>
      <c r="C1481" s="53">
        <f t="shared" si="71"/>
        <v>1211.095420000001</v>
      </c>
      <c r="E1481" s="53">
        <f t="shared" si="72"/>
        <v>0.21109542000000103</v>
      </c>
    </row>
    <row r="1482" spans="1:6">
      <c r="A1482" s="59">
        <v>37163</v>
      </c>
      <c r="C1482" s="53">
        <f t="shared" si="71"/>
        <v>1212.3741133333344</v>
      </c>
      <c r="E1482" s="53">
        <f t="shared" si="72"/>
        <v>0.21237411333333434</v>
      </c>
    </row>
    <row r="1483" spans="1:6">
      <c r="A1483" s="59">
        <v>37164</v>
      </c>
      <c r="C1483" s="53">
        <f t="shared" si="71"/>
        <v>1213.6528066666679</v>
      </c>
      <c r="E1483" s="53">
        <f t="shared" si="72"/>
        <v>0.21365280666666786</v>
      </c>
    </row>
    <row r="1484" spans="1:6">
      <c r="A1484" s="59">
        <v>37165</v>
      </c>
      <c r="B1484" s="54">
        <v>445636</v>
      </c>
      <c r="C1484" s="53">
        <v>1214.9314999999999</v>
      </c>
      <c r="D1484" s="54">
        <v>1</v>
      </c>
      <c r="E1484" s="53">
        <f t="shared" si="72"/>
        <v>0.21493149999999983</v>
      </c>
      <c r="F1484" s="52">
        <f>(C1527-C1484)/43</f>
        <v>0.81133720930232667</v>
      </c>
    </row>
    <row r="1485" spans="1:6">
      <c r="A1485" s="59">
        <v>37166</v>
      </c>
      <c r="C1485" s="53">
        <f>C1484+F$1484</f>
        <v>1215.7428372093023</v>
      </c>
      <c r="E1485" s="53">
        <f t="shared" si="72"/>
        <v>0.21574283720930221</v>
      </c>
    </row>
    <row r="1486" spans="1:6">
      <c r="A1486" s="59">
        <v>37167</v>
      </c>
      <c r="C1486" s="53">
        <f t="shared" ref="C1486:C1526" si="73">C1485+F$1484</f>
        <v>1216.5541744186046</v>
      </c>
      <c r="E1486" s="53">
        <f t="shared" si="72"/>
        <v>0.21655417441860458</v>
      </c>
    </row>
    <row r="1487" spans="1:6">
      <c r="A1487" s="59">
        <v>37168</v>
      </c>
      <c r="C1487" s="53">
        <f t="shared" si="73"/>
        <v>1217.3655116279069</v>
      </c>
      <c r="E1487" s="53">
        <f t="shared" si="72"/>
        <v>0.21736551162790696</v>
      </c>
    </row>
    <row r="1488" spans="1:6">
      <c r="A1488" s="59">
        <v>37169</v>
      </c>
      <c r="C1488" s="53">
        <f t="shared" si="73"/>
        <v>1218.1768488372093</v>
      </c>
      <c r="E1488" s="53">
        <f t="shared" si="72"/>
        <v>0.21817684883720934</v>
      </c>
    </row>
    <row r="1489" spans="1:5">
      <c r="A1489" s="59">
        <v>37170</v>
      </c>
      <c r="C1489" s="53">
        <f t="shared" si="73"/>
        <v>1218.9881860465116</v>
      </c>
      <c r="E1489" s="53">
        <f t="shared" si="72"/>
        <v>0.21898818604651149</v>
      </c>
    </row>
    <row r="1490" spans="1:5">
      <c r="A1490" s="59">
        <v>37171</v>
      </c>
      <c r="C1490" s="53">
        <f t="shared" si="73"/>
        <v>1219.7995232558139</v>
      </c>
      <c r="E1490" s="53">
        <f t="shared" si="72"/>
        <v>0.21979952325581387</v>
      </c>
    </row>
    <row r="1491" spans="1:5">
      <c r="A1491" s="59">
        <v>37172</v>
      </c>
      <c r="C1491" s="53">
        <f t="shared" si="73"/>
        <v>1220.6108604651163</v>
      </c>
      <c r="E1491" s="53">
        <f t="shared" si="72"/>
        <v>0.22061086046511624</v>
      </c>
    </row>
    <row r="1492" spans="1:5">
      <c r="A1492" s="59">
        <v>37173</v>
      </c>
      <c r="C1492" s="53">
        <f t="shared" si="73"/>
        <v>1221.4221976744186</v>
      </c>
      <c r="E1492" s="53">
        <f t="shared" si="72"/>
        <v>0.22142219767441862</v>
      </c>
    </row>
    <row r="1493" spans="1:5">
      <c r="A1493" s="59">
        <v>37174</v>
      </c>
      <c r="C1493" s="53">
        <f t="shared" si="73"/>
        <v>1222.2335348837209</v>
      </c>
      <c r="E1493" s="53">
        <f t="shared" si="72"/>
        <v>0.222233534883721</v>
      </c>
    </row>
    <row r="1494" spans="1:5">
      <c r="A1494" s="59">
        <v>37175</v>
      </c>
      <c r="C1494" s="53">
        <f t="shared" si="73"/>
        <v>1223.0448720930233</v>
      </c>
      <c r="E1494" s="53">
        <f t="shared" si="72"/>
        <v>0.22304487209302337</v>
      </c>
    </row>
    <row r="1495" spans="1:5">
      <c r="A1495" s="59">
        <v>37176</v>
      </c>
      <c r="C1495" s="53">
        <f t="shared" si="73"/>
        <v>1223.8562093023256</v>
      </c>
      <c r="E1495" s="53">
        <f t="shared" si="72"/>
        <v>0.22385620930232553</v>
      </c>
    </row>
    <row r="1496" spans="1:5">
      <c r="A1496" s="59">
        <v>37177</v>
      </c>
      <c r="C1496" s="53">
        <f t="shared" si="73"/>
        <v>1224.667546511628</v>
      </c>
      <c r="E1496" s="53">
        <f t="shared" si="72"/>
        <v>0.2246675465116279</v>
      </c>
    </row>
    <row r="1497" spans="1:5">
      <c r="A1497" s="59">
        <v>37178</v>
      </c>
      <c r="C1497" s="53">
        <f t="shared" si="73"/>
        <v>1225.4788837209303</v>
      </c>
      <c r="E1497" s="53">
        <f t="shared" si="72"/>
        <v>0.22547888372093028</v>
      </c>
    </row>
    <row r="1498" spans="1:5">
      <c r="A1498" s="59">
        <v>37179</v>
      </c>
      <c r="C1498" s="53">
        <f t="shared" si="73"/>
        <v>1226.2902209302326</v>
      </c>
      <c r="E1498" s="53">
        <f t="shared" si="72"/>
        <v>0.22629022093023266</v>
      </c>
    </row>
    <row r="1499" spans="1:5">
      <c r="A1499" s="59">
        <v>37180</v>
      </c>
      <c r="C1499" s="53">
        <f t="shared" si="73"/>
        <v>1227.101558139535</v>
      </c>
      <c r="E1499" s="53">
        <f t="shared" si="72"/>
        <v>0.22710155813953503</v>
      </c>
    </row>
    <row r="1500" spans="1:5">
      <c r="A1500" s="59">
        <v>37181</v>
      </c>
      <c r="C1500" s="53">
        <f t="shared" si="73"/>
        <v>1227.9128953488373</v>
      </c>
      <c r="E1500" s="53">
        <f t="shared" si="72"/>
        <v>0.22791289534883741</v>
      </c>
    </row>
    <row r="1501" spans="1:5">
      <c r="A1501" s="59">
        <v>37182</v>
      </c>
      <c r="C1501" s="53">
        <f t="shared" si="73"/>
        <v>1228.7242325581396</v>
      </c>
      <c r="E1501" s="53">
        <f t="shared" si="72"/>
        <v>0.22872423255813956</v>
      </c>
    </row>
    <row r="1502" spans="1:5">
      <c r="A1502" s="59">
        <v>37183</v>
      </c>
      <c r="C1502" s="53">
        <f t="shared" si="73"/>
        <v>1229.535569767442</v>
      </c>
      <c r="E1502" s="53">
        <f t="shared" si="72"/>
        <v>0.22953556976744194</v>
      </c>
    </row>
    <row r="1503" spans="1:5">
      <c r="A1503" s="59">
        <v>37184</v>
      </c>
      <c r="C1503" s="53">
        <f t="shared" si="73"/>
        <v>1230.3469069767443</v>
      </c>
      <c r="E1503" s="53">
        <f t="shared" si="72"/>
        <v>0.23034690697674431</v>
      </c>
    </row>
    <row r="1504" spans="1:5">
      <c r="A1504" s="59">
        <v>37185</v>
      </c>
      <c r="C1504" s="53">
        <f t="shared" si="73"/>
        <v>1231.1582441860467</v>
      </c>
      <c r="E1504" s="53">
        <f t="shared" si="72"/>
        <v>0.23115824418604669</v>
      </c>
    </row>
    <row r="1505" spans="1:5">
      <c r="A1505" s="59">
        <v>37186</v>
      </c>
      <c r="C1505" s="53">
        <f t="shared" si="73"/>
        <v>1231.969581395349</v>
      </c>
      <c r="E1505" s="53">
        <f t="shared" si="72"/>
        <v>0.23196958139534907</v>
      </c>
    </row>
    <row r="1506" spans="1:5">
      <c r="A1506" s="59">
        <v>37187</v>
      </c>
      <c r="C1506" s="53">
        <f t="shared" si="73"/>
        <v>1232.7809186046513</v>
      </c>
      <c r="E1506" s="53">
        <f t="shared" si="72"/>
        <v>0.23278091860465144</v>
      </c>
    </row>
    <row r="1507" spans="1:5">
      <c r="A1507" s="59">
        <v>37188</v>
      </c>
      <c r="C1507" s="53">
        <f t="shared" si="73"/>
        <v>1233.5922558139537</v>
      </c>
      <c r="E1507" s="53">
        <f t="shared" si="72"/>
        <v>0.2335922558139536</v>
      </c>
    </row>
    <row r="1508" spans="1:5">
      <c r="A1508" s="59">
        <v>37189</v>
      </c>
      <c r="C1508" s="53">
        <f t="shared" si="73"/>
        <v>1234.403593023256</v>
      </c>
      <c r="E1508" s="53">
        <f t="shared" si="72"/>
        <v>0.23440359302325597</v>
      </c>
    </row>
    <row r="1509" spans="1:5">
      <c r="A1509" s="59">
        <v>37190</v>
      </c>
      <c r="C1509" s="53">
        <f t="shared" si="73"/>
        <v>1235.2149302325583</v>
      </c>
      <c r="E1509" s="53">
        <f t="shared" si="72"/>
        <v>0.23521493023255835</v>
      </c>
    </row>
    <row r="1510" spans="1:5">
      <c r="A1510" s="59">
        <v>37191</v>
      </c>
      <c r="C1510" s="53">
        <f t="shared" si="73"/>
        <v>1236.0262674418607</v>
      </c>
      <c r="E1510" s="53">
        <f t="shared" si="72"/>
        <v>0.23602626744186073</v>
      </c>
    </row>
    <row r="1511" spans="1:5">
      <c r="A1511" s="59">
        <v>37192</v>
      </c>
      <c r="C1511" s="53">
        <f t="shared" si="73"/>
        <v>1236.837604651163</v>
      </c>
      <c r="E1511" s="53">
        <f t="shared" si="72"/>
        <v>0.2368376046511631</v>
      </c>
    </row>
    <row r="1512" spans="1:5">
      <c r="A1512" s="59">
        <v>37193</v>
      </c>
      <c r="C1512" s="53">
        <f t="shared" si="73"/>
        <v>1237.6489418604654</v>
      </c>
      <c r="E1512" s="53">
        <f t="shared" si="72"/>
        <v>0.23764894186046526</v>
      </c>
    </row>
    <row r="1513" spans="1:5">
      <c r="A1513" s="59">
        <v>37194</v>
      </c>
      <c r="C1513" s="53">
        <f t="shared" si="73"/>
        <v>1238.4602790697677</v>
      </c>
      <c r="E1513" s="53">
        <f t="shared" si="72"/>
        <v>0.23846027906976763</v>
      </c>
    </row>
    <row r="1514" spans="1:5">
      <c r="A1514" s="59">
        <v>37195</v>
      </c>
      <c r="C1514" s="53">
        <f t="shared" si="73"/>
        <v>1239.27161627907</v>
      </c>
      <c r="E1514" s="53">
        <f t="shared" si="72"/>
        <v>0.23927161627907001</v>
      </c>
    </row>
    <row r="1515" spans="1:5">
      <c r="A1515" s="59">
        <v>37196</v>
      </c>
      <c r="C1515" s="53">
        <f t="shared" si="73"/>
        <v>1240.0829534883724</v>
      </c>
      <c r="E1515" s="53">
        <f t="shared" si="72"/>
        <v>0.24008295348837239</v>
      </c>
    </row>
    <row r="1516" spans="1:5">
      <c r="A1516" s="59">
        <v>37197</v>
      </c>
      <c r="C1516" s="53">
        <f t="shared" si="73"/>
        <v>1240.8942906976747</v>
      </c>
      <c r="E1516" s="53">
        <f t="shared" si="72"/>
        <v>0.24089429069767476</v>
      </c>
    </row>
    <row r="1517" spans="1:5">
      <c r="A1517" s="59">
        <v>37198</v>
      </c>
      <c r="C1517" s="53">
        <f t="shared" si="73"/>
        <v>1241.705627906977</v>
      </c>
      <c r="E1517" s="53">
        <f t="shared" si="72"/>
        <v>0.24170562790697714</v>
      </c>
    </row>
    <row r="1518" spans="1:5">
      <c r="A1518" s="59">
        <v>37199</v>
      </c>
      <c r="C1518" s="53">
        <f t="shared" si="73"/>
        <v>1242.5169651162794</v>
      </c>
      <c r="E1518" s="53">
        <f t="shared" si="72"/>
        <v>0.24251696511627929</v>
      </c>
    </row>
    <row r="1519" spans="1:5">
      <c r="A1519" s="59">
        <v>37200</v>
      </c>
      <c r="C1519" s="53">
        <f t="shared" si="73"/>
        <v>1243.3283023255817</v>
      </c>
      <c r="E1519" s="53">
        <f t="shared" si="72"/>
        <v>0.24332830232558167</v>
      </c>
    </row>
    <row r="1520" spans="1:5">
      <c r="A1520" s="59">
        <v>37201</v>
      </c>
      <c r="C1520" s="53">
        <f t="shared" si="73"/>
        <v>1244.1396395348841</v>
      </c>
      <c r="E1520" s="53">
        <f t="shared" si="72"/>
        <v>0.24413963953488405</v>
      </c>
    </row>
    <row r="1521" spans="1:6">
      <c r="A1521" s="59">
        <v>37202</v>
      </c>
      <c r="C1521" s="53">
        <f t="shared" si="73"/>
        <v>1244.9509767441864</v>
      </c>
      <c r="E1521" s="53">
        <f t="shared" si="72"/>
        <v>0.24495097674418642</v>
      </c>
    </row>
    <row r="1522" spans="1:6">
      <c r="A1522" s="59">
        <v>37203</v>
      </c>
      <c r="C1522" s="53">
        <f t="shared" si="73"/>
        <v>1245.7623139534887</v>
      </c>
      <c r="E1522" s="53">
        <f t="shared" si="72"/>
        <v>0.2457623139534888</v>
      </c>
    </row>
    <row r="1523" spans="1:6">
      <c r="A1523" s="59">
        <v>37204</v>
      </c>
      <c r="C1523" s="53">
        <f t="shared" si="73"/>
        <v>1246.5736511627911</v>
      </c>
      <c r="E1523" s="53">
        <f t="shared" si="72"/>
        <v>0.24657365116279117</v>
      </c>
    </row>
    <row r="1524" spans="1:6">
      <c r="A1524" s="59">
        <v>37205</v>
      </c>
      <c r="C1524" s="53">
        <f t="shared" si="73"/>
        <v>1247.3849883720934</v>
      </c>
      <c r="E1524" s="53">
        <f t="shared" si="72"/>
        <v>0.24738498837209333</v>
      </c>
    </row>
    <row r="1525" spans="1:6">
      <c r="A1525" s="59">
        <v>37206</v>
      </c>
      <c r="C1525" s="53">
        <f t="shared" si="73"/>
        <v>1248.1963255813957</v>
      </c>
      <c r="E1525" s="53">
        <f t="shared" si="72"/>
        <v>0.2481963255813957</v>
      </c>
    </row>
    <row r="1526" spans="1:6">
      <c r="A1526" s="59">
        <v>37207</v>
      </c>
      <c r="C1526" s="53">
        <f t="shared" si="73"/>
        <v>1249.0076627906981</v>
      </c>
      <c r="E1526" s="53">
        <f t="shared" si="72"/>
        <v>0.24900766279069808</v>
      </c>
    </row>
    <row r="1527" spans="1:6">
      <c r="A1527" s="59">
        <v>37208</v>
      </c>
      <c r="B1527" s="54">
        <v>450341</v>
      </c>
      <c r="C1527" s="53">
        <v>1249.819</v>
      </c>
      <c r="D1527" s="54">
        <v>1</v>
      </c>
      <c r="E1527" s="53">
        <f t="shared" si="72"/>
        <v>0.24981900000000001</v>
      </c>
      <c r="F1527" s="52">
        <f>(C1573-C1527)/46</f>
        <v>0.54310869565217279</v>
      </c>
    </row>
    <row r="1528" spans="1:6">
      <c r="A1528" s="59">
        <v>37209</v>
      </c>
      <c r="C1528" s="53">
        <f>C1527+F$1527</f>
        <v>1250.3621086956521</v>
      </c>
      <c r="E1528" s="53">
        <f t="shared" si="72"/>
        <v>0.25036210869565201</v>
      </c>
    </row>
    <row r="1529" spans="1:6">
      <c r="A1529" s="59">
        <v>37210</v>
      </c>
      <c r="C1529" s="53">
        <f t="shared" ref="C1529:C1572" si="74">C1528+F$1527</f>
        <v>1250.9052173913042</v>
      </c>
      <c r="E1529" s="53">
        <f t="shared" si="72"/>
        <v>0.25090521739130422</v>
      </c>
    </row>
    <row r="1530" spans="1:6">
      <c r="A1530" s="59">
        <v>37211</v>
      </c>
      <c r="C1530" s="53">
        <f t="shared" si="74"/>
        <v>1251.4483260869563</v>
      </c>
      <c r="E1530" s="53">
        <f t="shared" si="72"/>
        <v>0.25144832608695622</v>
      </c>
    </row>
    <row r="1531" spans="1:6">
      <c r="A1531" s="59">
        <v>37212</v>
      </c>
      <c r="C1531" s="53">
        <f t="shared" si="74"/>
        <v>1251.9914347826084</v>
      </c>
      <c r="E1531" s="53">
        <f t="shared" si="72"/>
        <v>0.25199143478260844</v>
      </c>
    </row>
    <row r="1532" spans="1:6">
      <c r="A1532" s="59">
        <v>37213</v>
      </c>
      <c r="C1532" s="53">
        <f t="shared" si="74"/>
        <v>1252.5345434782605</v>
      </c>
      <c r="E1532" s="53">
        <f t="shared" si="72"/>
        <v>0.25253454347826043</v>
      </c>
    </row>
    <row r="1533" spans="1:6">
      <c r="A1533" s="59">
        <v>37214</v>
      </c>
      <c r="C1533" s="53">
        <f t="shared" si="74"/>
        <v>1253.0776521739126</v>
      </c>
      <c r="E1533" s="53">
        <f t="shared" si="72"/>
        <v>0.25307765217391265</v>
      </c>
    </row>
    <row r="1534" spans="1:6">
      <c r="A1534" s="59">
        <v>37215</v>
      </c>
      <c r="C1534" s="53">
        <f t="shared" si="74"/>
        <v>1253.6207608695647</v>
      </c>
      <c r="E1534" s="53">
        <f t="shared" si="72"/>
        <v>0.25362076086956464</v>
      </c>
    </row>
    <row r="1535" spans="1:6">
      <c r="A1535" s="59">
        <v>37216</v>
      </c>
      <c r="C1535" s="53">
        <f t="shared" si="74"/>
        <v>1254.1638695652168</v>
      </c>
      <c r="E1535" s="53">
        <f t="shared" si="72"/>
        <v>0.25416386956521686</v>
      </c>
    </row>
    <row r="1536" spans="1:6">
      <c r="A1536" s="59">
        <v>37217</v>
      </c>
      <c r="C1536" s="53">
        <f t="shared" si="74"/>
        <v>1254.7069782608689</v>
      </c>
      <c r="E1536" s="53">
        <f t="shared" si="72"/>
        <v>0.25470697826086885</v>
      </c>
    </row>
    <row r="1537" spans="1:5">
      <c r="A1537" s="59">
        <v>37218</v>
      </c>
      <c r="C1537" s="53">
        <f t="shared" si="74"/>
        <v>1255.250086956521</v>
      </c>
      <c r="E1537" s="53">
        <f t="shared" si="72"/>
        <v>0.25525008695652107</v>
      </c>
    </row>
    <row r="1538" spans="1:5">
      <c r="A1538" s="59">
        <v>37219</v>
      </c>
      <c r="C1538" s="53">
        <f t="shared" si="74"/>
        <v>1255.7931956521732</v>
      </c>
      <c r="E1538" s="53">
        <f t="shared" si="72"/>
        <v>0.25579319565217307</v>
      </c>
    </row>
    <row r="1539" spans="1:5">
      <c r="A1539" s="59">
        <v>37220</v>
      </c>
      <c r="C1539" s="53">
        <f t="shared" si="74"/>
        <v>1256.3363043478253</v>
      </c>
      <c r="E1539" s="53">
        <f t="shared" si="72"/>
        <v>0.25633630434782528</v>
      </c>
    </row>
    <row r="1540" spans="1:5">
      <c r="A1540" s="59">
        <v>37221</v>
      </c>
      <c r="C1540" s="53">
        <f t="shared" si="74"/>
        <v>1256.8794130434774</v>
      </c>
      <c r="E1540" s="53">
        <f t="shared" si="72"/>
        <v>0.25687941304347728</v>
      </c>
    </row>
    <row r="1541" spans="1:5">
      <c r="A1541" s="59">
        <v>37222</v>
      </c>
      <c r="C1541" s="53">
        <f t="shared" si="74"/>
        <v>1257.4225217391295</v>
      </c>
      <c r="E1541" s="53">
        <f t="shared" si="72"/>
        <v>0.2574225217391295</v>
      </c>
    </row>
    <row r="1542" spans="1:5">
      <c r="A1542" s="59">
        <v>37223</v>
      </c>
      <c r="C1542" s="53">
        <f t="shared" si="74"/>
        <v>1257.9656304347816</v>
      </c>
      <c r="E1542" s="53">
        <f t="shared" si="72"/>
        <v>0.25796563043478149</v>
      </c>
    </row>
    <row r="1543" spans="1:5">
      <c r="A1543" s="59">
        <v>37224</v>
      </c>
      <c r="C1543" s="53">
        <f t="shared" si="74"/>
        <v>1258.5087391304337</v>
      </c>
      <c r="E1543" s="53">
        <f t="shared" ref="E1543:E1606" si="75">(C1543/1000)-1</f>
        <v>0.25850873913043371</v>
      </c>
    </row>
    <row r="1544" spans="1:5">
      <c r="A1544" s="59">
        <v>37225</v>
      </c>
      <c r="C1544" s="53">
        <f t="shared" si="74"/>
        <v>1259.0518478260858</v>
      </c>
      <c r="E1544" s="53">
        <f t="shared" si="75"/>
        <v>0.2590518478260857</v>
      </c>
    </row>
    <row r="1545" spans="1:5">
      <c r="A1545" s="59">
        <v>37226</v>
      </c>
      <c r="C1545" s="53">
        <f t="shared" si="74"/>
        <v>1259.5949565217379</v>
      </c>
      <c r="E1545" s="53">
        <f t="shared" si="75"/>
        <v>0.25959495652173792</v>
      </c>
    </row>
    <row r="1546" spans="1:5">
      <c r="A1546" s="59">
        <v>37227</v>
      </c>
      <c r="C1546" s="53">
        <f t="shared" si="74"/>
        <v>1260.13806521739</v>
      </c>
      <c r="E1546" s="53">
        <f t="shared" si="75"/>
        <v>0.26013806521738991</v>
      </c>
    </row>
    <row r="1547" spans="1:5">
      <c r="A1547" s="59">
        <v>37228</v>
      </c>
      <c r="C1547" s="53">
        <f t="shared" si="74"/>
        <v>1260.6811739130421</v>
      </c>
      <c r="E1547" s="53">
        <f t="shared" si="75"/>
        <v>0.26068117391304213</v>
      </c>
    </row>
    <row r="1548" spans="1:5">
      <c r="A1548" s="59">
        <v>37229</v>
      </c>
      <c r="C1548" s="53">
        <f t="shared" si="74"/>
        <v>1261.2242826086942</v>
      </c>
      <c r="E1548" s="53">
        <f t="shared" si="75"/>
        <v>0.26122428260869435</v>
      </c>
    </row>
    <row r="1549" spans="1:5">
      <c r="A1549" s="59">
        <v>37230</v>
      </c>
      <c r="C1549" s="53">
        <f t="shared" si="74"/>
        <v>1261.7673913043463</v>
      </c>
      <c r="E1549" s="53">
        <f t="shared" si="75"/>
        <v>0.26176739130434634</v>
      </c>
    </row>
    <row r="1550" spans="1:5">
      <c r="A1550" s="59">
        <v>37231</v>
      </c>
      <c r="C1550" s="53">
        <f t="shared" si="74"/>
        <v>1262.3104999999985</v>
      </c>
      <c r="E1550" s="53">
        <f t="shared" si="75"/>
        <v>0.26231049999999856</v>
      </c>
    </row>
    <row r="1551" spans="1:5">
      <c r="A1551" s="59">
        <v>37232</v>
      </c>
      <c r="C1551" s="53">
        <f t="shared" si="74"/>
        <v>1262.8536086956506</v>
      </c>
      <c r="E1551" s="53">
        <f t="shared" si="75"/>
        <v>0.26285360869565055</v>
      </c>
    </row>
    <row r="1552" spans="1:5">
      <c r="A1552" s="59">
        <v>37233</v>
      </c>
      <c r="C1552" s="53">
        <f t="shared" si="74"/>
        <v>1263.3967173913027</v>
      </c>
      <c r="E1552" s="53">
        <f t="shared" si="75"/>
        <v>0.26339671739130277</v>
      </c>
    </row>
    <row r="1553" spans="1:8">
      <c r="A1553" s="59">
        <v>37234</v>
      </c>
      <c r="C1553" s="53">
        <f t="shared" si="74"/>
        <v>1263.9398260869548</v>
      </c>
      <c r="E1553" s="53">
        <f t="shared" si="75"/>
        <v>0.26393982608695477</v>
      </c>
    </row>
    <row r="1554" spans="1:8">
      <c r="A1554" s="59">
        <v>37235</v>
      </c>
      <c r="C1554" s="53">
        <f t="shared" si="74"/>
        <v>1264.4829347826069</v>
      </c>
      <c r="E1554" s="53">
        <f t="shared" si="75"/>
        <v>0.26448293478260698</v>
      </c>
    </row>
    <row r="1555" spans="1:8">
      <c r="A1555" s="59">
        <v>37236</v>
      </c>
      <c r="C1555" s="53">
        <f t="shared" si="74"/>
        <v>1265.026043478259</v>
      </c>
      <c r="E1555" s="53">
        <f t="shared" si="75"/>
        <v>0.26502604347825898</v>
      </c>
    </row>
    <row r="1556" spans="1:8">
      <c r="A1556" s="59">
        <v>37237</v>
      </c>
      <c r="C1556" s="53">
        <f t="shared" si="74"/>
        <v>1265.5691521739111</v>
      </c>
      <c r="E1556" s="53">
        <f t="shared" si="75"/>
        <v>0.26556915217391119</v>
      </c>
    </row>
    <row r="1557" spans="1:8">
      <c r="A1557" s="59">
        <v>37238</v>
      </c>
      <c r="C1557" s="53">
        <f t="shared" si="74"/>
        <v>1266.1122608695632</v>
      </c>
      <c r="E1557" s="53">
        <f t="shared" si="75"/>
        <v>0.26611226086956319</v>
      </c>
    </row>
    <row r="1558" spans="1:8">
      <c r="A1558" s="59">
        <v>37239</v>
      </c>
      <c r="C1558" s="53">
        <f t="shared" si="74"/>
        <v>1266.6553695652153</v>
      </c>
      <c r="E1558" s="53">
        <f t="shared" si="75"/>
        <v>0.26665536956521541</v>
      </c>
    </row>
    <row r="1559" spans="1:8">
      <c r="A1559" s="59">
        <v>37240</v>
      </c>
      <c r="C1559" s="53">
        <f t="shared" si="74"/>
        <v>1267.1984782608674</v>
      </c>
      <c r="E1559" s="53">
        <f t="shared" si="75"/>
        <v>0.2671984782608674</v>
      </c>
      <c r="F1559" s="77">
        <f>SUM(E1559:E1787)/229</f>
        <v>0.33460781250337174</v>
      </c>
      <c r="G1559" s="77">
        <f>SUM(E1559:E1787)</f>
        <v>76.625189063272131</v>
      </c>
      <c r="H1559" s="77">
        <f>MAX(E1559:E1787)</f>
        <v>0.48170559999999996</v>
      </c>
    </row>
    <row r="1560" spans="1:8">
      <c r="A1560" s="59">
        <v>37241</v>
      </c>
      <c r="C1560" s="53">
        <f t="shared" si="74"/>
        <v>1267.7415869565195</v>
      </c>
      <c r="E1560" s="53">
        <f t="shared" si="75"/>
        <v>0.26774158695651962</v>
      </c>
    </row>
    <row r="1561" spans="1:8">
      <c r="A1561" s="59">
        <v>37242</v>
      </c>
      <c r="C1561" s="53">
        <f t="shared" si="74"/>
        <v>1268.2846956521716</v>
      </c>
      <c r="E1561" s="53">
        <f t="shared" si="75"/>
        <v>0.26828469565217161</v>
      </c>
    </row>
    <row r="1562" spans="1:8">
      <c r="A1562" s="59">
        <v>37243</v>
      </c>
      <c r="C1562" s="53">
        <f t="shared" si="74"/>
        <v>1268.8278043478238</v>
      </c>
      <c r="E1562" s="53">
        <f t="shared" si="75"/>
        <v>0.26882780434782383</v>
      </c>
    </row>
    <row r="1563" spans="1:8">
      <c r="A1563" s="59">
        <v>37244</v>
      </c>
      <c r="C1563" s="53">
        <f t="shared" si="74"/>
        <v>1269.3709130434759</v>
      </c>
      <c r="E1563" s="53">
        <f t="shared" si="75"/>
        <v>0.26937091304347582</v>
      </c>
    </row>
    <row r="1564" spans="1:8">
      <c r="A1564" s="59">
        <v>37245</v>
      </c>
      <c r="C1564" s="53">
        <f t="shared" si="74"/>
        <v>1269.914021739128</v>
      </c>
      <c r="E1564" s="53">
        <f t="shared" si="75"/>
        <v>0.26991402173912804</v>
      </c>
    </row>
    <row r="1565" spans="1:8">
      <c r="A1565" s="59">
        <v>37246</v>
      </c>
      <c r="C1565" s="53">
        <f t="shared" si="74"/>
        <v>1270.4571304347801</v>
      </c>
      <c r="E1565" s="53">
        <f t="shared" si="75"/>
        <v>0.27045713043478004</v>
      </c>
    </row>
    <row r="1566" spans="1:8">
      <c r="A1566" s="59">
        <v>37247</v>
      </c>
      <c r="C1566" s="53">
        <f t="shared" si="74"/>
        <v>1271.0002391304322</v>
      </c>
      <c r="E1566" s="53">
        <f t="shared" si="75"/>
        <v>0.27100023913043225</v>
      </c>
    </row>
    <row r="1567" spans="1:8">
      <c r="A1567" s="59">
        <v>37248</v>
      </c>
      <c r="C1567" s="53">
        <f t="shared" si="74"/>
        <v>1271.5433478260843</v>
      </c>
      <c r="E1567" s="53">
        <f t="shared" si="75"/>
        <v>0.27154334782608425</v>
      </c>
    </row>
    <row r="1568" spans="1:8">
      <c r="A1568" s="59">
        <v>37249</v>
      </c>
      <c r="C1568" s="53">
        <f t="shared" si="74"/>
        <v>1272.0864565217364</v>
      </c>
      <c r="E1568" s="53">
        <f t="shared" si="75"/>
        <v>0.27208645652173646</v>
      </c>
    </row>
    <row r="1569" spans="1:6">
      <c r="A1569" s="59">
        <v>37250</v>
      </c>
      <c r="C1569" s="53">
        <f t="shared" si="74"/>
        <v>1272.6295652173885</v>
      </c>
      <c r="E1569" s="53">
        <f t="shared" si="75"/>
        <v>0.27262956521738846</v>
      </c>
    </row>
    <row r="1570" spans="1:6">
      <c r="A1570" s="59">
        <v>37251</v>
      </c>
      <c r="C1570" s="53">
        <f t="shared" si="74"/>
        <v>1273.1726739130406</v>
      </c>
      <c r="E1570" s="53">
        <f t="shared" si="75"/>
        <v>0.27317267391304068</v>
      </c>
    </row>
    <row r="1571" spans="1:6">
      <c r="A1571" s="59">
        <v>37252</v>
      </c>
      <c r="C1571" s="53">
        <f t="shared" si="74"/>
        <v>1273.7157826086927</v>
      </c>
      <c r="E1571" s="53">
        <f t="shared" si="75"/>
        <v>0.27371578260869267</v>
      </c>
    </row>
    <row r="1572" spans="1:6">
      <c r="A1572" s="59">
        <v>37253</v>
      </c>
      <c r="C1572" s="53">
        <f t="shared" si="74"/>
        <v>1274.2588913043448</v>
      </c>
      <c r="E1572" s="53">
        <f t="shared" si="75"/>
        <v>0.27425889130434489</v>
      </c>
    </row>
    <row r="1573" spans="1:6">
      <c r="A1573" s="59">
        <v>37254</v>
      </c>
      <c r="B1573" s="54">
        <v>417190</v>
      </c>
      <c r="C1573" s="53">
        <v>1274.8019999999999</v>
      </c>
      <c r="D1573" s="54">
        <v>1</v>
      </c>
      <c r="E1573" s="53">
        <f t="shared" si="75"/>
        <v>0.27480199999999999</v>
      </c>
      <c r="F1573" s="52">
        <f>(C1618-C1573)/45</f>
        <v>3.118613333333335</v>
      </c>
    </row>
    <row r="1574" spans="1:6">
      <c r="A1574" s="59">
        <v>37255</v>
      </c>
      <c r="C1574" s="53">
        <f>C1573+F$1573</f>
        <v>1277.9206133333332</v>
      </c>
      <c r="E1574" s="53">
        <f t="shared" si="75"/>
        <v>0.27792061333333318</v>
      </c>
    </row>
    <row r="1575" spans="1:6">
      <c r="A1575" s="59">
        <v>37256</v>
      </c>
      <c r="C1575" s="53">
        <f t="shared" ref="C1575:C1617" si="76">C1574+F$1573</f>
        <v>1281.0392266666665</v>
      </c>
      <c r="E1575" s="53">
        <f t="shared" si="75"/>
        <v>0.28103922666666659</v>
      </c>
    </row>
    <row r="1576" spans="1:6">
      <c r="A1576" s="59">
        <v>37257</v>
      </c>
      <c r="C1576" s="53">
        <f t="shared" si="76"/>
        <v>1284.1578399999999</v>
      </c>
      <c r="E1576" s="53">
        <f t="shared" si="75"/>
        <v>0.28415783999999977</v>
      </c>
    </row>
    <row r="1577" spans="1:6">
      <c r="A1577" s="59">
        <v>37258</v>
      </c>
      <c r="C1577" s="53">
        <f t="shared" si="76"/>
        <v>1287.2764533333332</v>
      </c>
      <c r="E1577" s="53">
        <f t="shared" si="75"/>
        <v>0.28727645333333318</v>
      </c>
    </row>
    <row r="1578" spans="1:6">
      <c r="A1578" s="59">
        <v>37259</v>
      </c>
      <c r="C1578" s="53">
        <f t="shared" si="76"/>
        <v>1290.3950666666665</v>
      </c>
      <c r="E1578" s="53">
        <f t="shared" si="75"/>
        <v>0.29039506666666659</v>
      </c>
    </row>
    <row r="1579" spans="1:6">
      <c r="A1579" s="59">
        <v>37260</v>
      </c>
      <c r="C1579" s="53">
        <f t="shared" si="76"/>
        <v>1293.5136799999998</v>
      </c>
      <c r="E1579" s="53">
        <f t="shared" si="75"/>
        <v>0.29351367999999978</v>
      </c>
    </row>
    <row r="1580" spans="1:6">
      <c r="A1580" s="59">
        <v>37261</v>
      </c>
      <c r="C1580" s="53">
        <f t="shared" si="76"/>
        <v>1296.6322933333331</v>
      </c>
      <c r="E1580" s="53">
        <f t="shared" si="75"/>
        <v>0.29663229333333319</v>
      </c>
    </row>
    <row r="1581" spans="1:6">
      <c r="A1581" s="59">
        <v>37262</v>
      </c>
      <c r="C1581" s="53">
        <f t="shared" si="76"/>
        <v>1299.7509066666664</v>
      </c>
      <c r="E1581" s="53">
        <f t="shared" si="75"/>
        <v>0.29975090666666637</v>
      </c>
    </row>
    <row r="1582" spans="1:6">
      <c r="A1582" s="59">
        <v>37263</v>
      </c>
      <c r="C1582" s="53">
        <f t="shared" si="76"/>
        <v>1302.8695199999997</v>
      </c>
      <c r="E1582" s="53">
        <f t="shared" si="75"/>
        <v>0.30286951999999978</v>
      </c>
    </row>
    <row r="1583" spans="1:6">
      <c r="A1583" s="59">
        <v>37264</v>
      </c>
      <c r="C1583" s="53">
        <f t="shared" si="76"/>
        <v>1305.9881333333331</v>
      </c>
      <c r="E1583" s="53">
        <f t="shared" si="75"/>
        <v>0.30598813333333297</v>
      </c>
    </row>
    <row r="1584" spans="1:6">
      <c r="A1584" s="59">
        <v>37265</v>
      </c>
      <c r="C1584" s="53">
        <f t="shared" si="76"/>
        <v>1309.1067466666664</v>
      </c>
      <c r="E1584" s="53">
        <f t="shared" si="75"/>
        <v>0.30910674666666638</v>
      </c>
    </row>
    <row r="1585" spans="1:5">
      <c r="A1585" s="59">
        <v>37266</v>
      </c>
      <c r="C1585" s="53">
        <f t="shared" si="76"/>
        <v>1312.2253599999997</v>
      </c>
      <c r="E1585" s="53">
        <f t="shared" si="75"/>
        <v>0.31222535999999979</v>
      </c>
    </row>
    <row r="1586" spans="1:5">
      <c r="A1586" s="59">
        <v>37267</v>
      </c>
      <c r="C1586" s="53">
        <f t="shared" si="76"/>
        <v>1315.343973333333</v>
      </c>
      <c r="E1586" s="53">
        <f t="shared" si="75"/>
        <v>0.31534397333333297</v>
      </c>
    </row>
    <row r="1587" spans="1:5">
      <c r="A1587" s="59">
        <v>37268</v>
      </c>
      <c r="C1587" s="53">
        <f t="shared" si="76"/>
        <v>1318.4625866666663</v>
      </c>
      <c r="E1587" s="53">
        <f t="shared" si="75"/>
        <v>0.31846258666666638</v>
      </c>
    </row>
    <row r="1588" spans="1:5">
      <c r="A1588" s="59">
        <v>37269</v>
      </c>
      <c r="C1588" s="53">
        <f t="shared" si="76"/>
        <v>1321.5811999999996</v>
      </c>
      <c r="E1588" s="53">
        <f t="shared" si="75"/>
        <v>0.32158119999999957</v>
      </c>
    </row>
    <row r="1589" spans="1:5">
      <c r="A1589" s="59">
        <v>37270</v>
      </c>
      <c r="C1589" s="53">
        <f t="shared" si="76"/>
        <v>1324.6998133333329</v>
      </c>
      <c r="E1589" s="53">
        <f t="shared" si="75"/>
        <v>0.32469981333333298</v>
      </c>
    </row>
    <row r="1590" spans="1:5">
      <c r="A1590" s="59">
        <v>37271</v>
      </c>
      <c r="C1590" s="53">
        <f t="shared" si="76"/>
        <v>1327.8184266666663</v>
      </c>
      <c r="E1590" s="53">
        <f t="shared" si="75"/>
        <v>0.32781842666666616</v>
      </c>
    </row>
    <row r="1591" spans="1:5">
      <c r="A1591" s="59">
        <v>37272</v>
      </c>
      <c r="C1591" s="53">
        <f t="shared" si="76"/>
        <v>1330.9370399999996</v>
      </c>
      <c r="E1591" s="53">
        <f t="shared" si="75"/>
        <v>0.33093703999999957</v>
      </c>
    </row>
    <row r="1592" spans="1:5">
      <c r="A1592" s="59">
        <v>37273</v>
      </c>
      <c r="C1592" s="53">
        <f t="shared" si="76"/>
        <v>1334.0556533333329</v>
      </c>
      <c r="E1592" s="53">
        <f t="shared" si="75"/>
        <v>0.33405565333333298</v>
      </c>
    </row>
    <row r="1593" spans="1:5">
      <c r="A1593" s="59">
        <v>37274</v>
      </c>
      <c r="C1593" s="53">
        <f t="shared" si="76"/>
        <v>1337.1742666666662</v>
      </c>
      <c r="E1593" s="53">
        <f t="shared" si="75"/>
        <v>0.33717426666666617</v>
      </c>
    </row>
    <row r="1594" spans="1:5">
      <c r="A1594" s="59">
        <v>37275</v>
      </c>
      <c r="C1594" s="53">
        <f t="shared" si="76"/>
        <v>1340.2928799999995</v>
      </c>
      <c r="E1594" s="53">
        <f t="shared" si="75"/>
        <v>0.34029287999999958</v>
      </c>
    </row>
    <row r="1595" spans="1:5">
      <c r="A1595" s="59">
        <v>37276</v>
      </c>
      <c r="C1595" s="53">
        <f t="shared" si="76"/>
        <v>1343.4114933333328</v>
      </c>
      <c r="E1595" s="53">
        <f t="shared" si="75"/>
        <v>0.34341149333333276</v>
      </c>
    </row>
    <row r="1596" spans="1:5">
      <c r="A1596" s="59">
        <v>37277</v>
      </c>
      <c r="C1596" s="53">
        <f t="shared" si="76"/>
        <v>1346.5301066666661</v>
      </c>
      <c r="E1596" s="53">
        <f t="shared" si="75"/>
        <v>0.34653010666666617</v>
      </c>
    </row>
    <row r="1597" spans="1:5">
      <c r="A1597" s="59">
        <v>37278</v>
      </c>
      <c r="C1597" s="53">
        <f t="shared" si="76"/>
        <v>1349.6487199999995</v>
      </c>
      <c r="E1597" s="53">
        <f t="shared" si="75"/>
        <v>0.34964871999999936</v>
      </c>
    </row>
    <row r="1598" spans="1:5">
      <c r="A1598" s="59">
        <v>37279</v>
      </c>
      <c r="C1598" s="53">
        <f t="shared" si="76"/>
        <v>1352.7673333333328</v>
      </c>
      <c r="E1598" s="53">
        <f t="shared" si="75"/>
        <v>0.35276733333333277</v>
      </c>
    </row>
    <row r="1599" spans="1:5">
      <c r="A1599" s="59">
        <v>37280</v>
      </c>
      <c r="C1599" s="53">
        <f t="shared" si="76"/>
        <v>1355.8859466666661</v>
      </c>
      <c r="E1599" s="53">
        <f t="shared" si="75"/>
        <v>0.35588594666666618</v>
      </c>
    </row>
    <row r="1600" spans="1:5">
      <c r="A1600" s="59">
        <v>37281</v>
      </c>
      <c r="C1600" s="53">
        <f t="shared" si="76"/>
        <v>1359.0045599999994</v>
      </c>
      <c r="E1600" s="53">
        <f t="shared" si="75"/>
        <v>0.35900455999999936</v>
      </c>
    </row>
    <row r="1601" spans="1:5">
      <c r="A1601" s="59">
        <v>37282</v>
      </c>
      <c r="C1601" s="53">
        <f t="shared" si="76"/>
        <v>1362.1231733333327</v>
      </c>
      <c r="E1601" s="53">
        <f t="shared" si="75"/>
        <v>0.36212317333333277</v>
      </c>
    </row>
    <row r="1602" spans="1:5">
      <c r="A1602" s="59">
        <v>37283</v>
      </c>
      <c r="C1602" s="53">
        <f t="shared" si="76"/>
        <v>1365.241786666666</v>
      </c>
      <c r="E1602" s="53">
        <f t="shared" si="75"/>
        <v>0.36524178666666596</v>
      </c>
    </row>
    <row r="1603" spans="1:5">
      <c r="A1603" s="59">
        <v>37284</v>
      </c>
      <c r="C1603" s="53">
        <f t="shared" si="76"/>
        <v>1368.3603999999993</v>
      </c>
      <c r="E1603" s="53">
        <f t="shared" si="75"/>
        <v>0.36836039999999937</v>
      </c>
    </row>
    <row r="1604" spans="1:5">
      <c r="A1604" s="59">
        <v>37285</v>
      </c>
      <c r="C1604" s="53">
        <f t="shared" si="76"/>
        <v>1371.4790133333327</v>
      </c>
      <c r="E1604" s="53">
        <f t="shared" si="75"/>
        <v>0.37147901333333255</v>
      </c>
    </row>
    <row r="1605" spans="1:5">
      <c r="A1605" s="59">
        <v>37286</v>
      </c>
      <c r="C1605" s="53">
        <f t="shared" si="76"/>
        <v>1374.597626666666</v>
      </c>
      <c r="E1605" s="53">
        <f t="shared" si="75"/>
        <v>0.37459762666666596</v>
      </c>
    </row>
    <row r="1606" spans="1:5">
      <c r="A1606" s="59">
        <v>37287</v>
      </c>
      <c r="C1606" s="53">
        <f t="shared" si="76"/>
        <v>1377.7162399999993</v>
      </c>
      <c r="E1606" s="53">
        <f t="shared" si="75"/>
        <v>0.37771623999999937</v>
      </c>
    </row>
    <row r="1607" spans="1:5">
      <c r="A1607" s="59">
        <v>37288</v>
      </c>
      <c r="C1607" s="53">
        <f t="shared" si="76"/>
        <v>1380.8348533333326</v>
      </c>
      <c r="E1607" s="53">
        <f t="shared" ref="E1607:E1670" si="77">(C1607/1000)-1</f>
        <v>0.38083485333333256</v>
      </c>
    </row>
    <row r="1608" spans="1:5">
      <c r="A1608" s="59">
        <v>37289</v>
      </c>
      <c r="C1608" s="53">
        <f t="shared" si="76"/>
        <v>1383.9534666666659</v>
      </c>
      <c r="E1608" s="53">
        <f t="shared" si="77"/>
        <v>0.38395346666666597</v>
      </c>
    </row>
    <row r="1609" spans="1:5">
      <c r="A1609" s="59">
        <v>37290</v>
      </c>
      <c r="C1609" s="53">
        <f t="shared" si="76"/>
        <v>1387.0720799999992</v>
      </c>
      <c r="E1609" s="53">
        <f t="shared" si="77"/>
        <v>0.38707207999999915</v>
      </c>
    </row>
    <row r="1610" spans="1:5">
      <c r="A1610" s="59">
        <v>37291</v>
      </c>
      <c r="C1610" s="53">
        <f t="shared" si="76"/>
        <v>1390.1906933333325</v>
      </c>
      <c r="E1610" s="53">
        <f t="shared" si="77"/>
        <v>0.39019069333333256</v>
      </c>
    </row>
    <row r="1611" spans="1:5">
      <c r="A1611" s="59">
        <v>37292</v>
      </c>
      <c r="C1611" s="53">
        <f t="shared" si="76"/>
        <v>1393.3093066666659</v>
      </c>
      <c r="E1611" s="53">
        <f t="shared" si="77"/>
        <v>0.39330930666666597</v>
      </c>
    </row>
    <row r="1612" spans="1:5">
      <c r="A1612" s="59">
        <v>37293</v>
      </c>
      <c r="C1612" s="53">
        <f t="shared" si="76"/>
        <v>1396.4279199999992</v>
      </c>
      <c r="E1612" s="53">
        <f t="shared" si="77"/>
        <v>0.39642791999999916</v>
      </c>
    </row>
    <row r="1613" spans="1:5">
      <c r="A1613" s="59">
        <v>37294</v>
      </c>
      <c r="C1613" s="53">
        <f t="shared" si="76"/>
        <v>1399.5465333333325</v>
      </c>
      <c r="E1613" s="53">
        <f t="shared" si="77"/>
        <v>0.39954653333333257</v>
      </c>
    </row>
    <row r="1614" spans="1:5">
      <c r="A1614" s="59">
        <v>37295</v>
      </c>
      <c r="C1614" s="53">
        <f t="shared" si="76"/>
        <v>1402.6651466666658</v>
      </c>
      <c r="E1614" s="53">
        <f t="shared" si="77"/>
        <v>0.40266514666666575</v>
      </c>
    </row>
    <row r="1615" spans="1:5">
      <c r="A1615" s="59">
        <v>37296</v>
      </c>
      <c r="C1615" s="53">
        <f t="shared" si="76"/>
        <v>1405.7837599999991</v>
      </c>
      <c r="E1615" s="53">
        <f t="shared" si="77"/>
        <v>0.40578375999999916</v>
      </c>
    </row>
    <row r="1616" spans="1:5">
      <c r="A1616" s="59">
        <v>37297</v>
      </c>
      <c r="C1616" s="53">
        <f t="shared" si="76"/>
        <v>1408.9023733333324</v>
      </c>
      <c r="E1616" s="53">
        <f t="shared" si="77"/>
        <v>0.40890237333333235</v>
      </c>
    </row>
    <row r="1617" spans="1:6">
      <c r="A1617" s="59">
        <v>37298</v>
      </c>
      <c r="C1617" s="53">
        <f t="shared" si="76"/>
        <v>1412.0209866666657</v>
      </c>
      <c r="E1617" s="53">
        <f t="shared" si="77"/>
        <v>0.41202098666666576</v>
      </c>
    </row>
    <row r="1618" spans="1:6">
      <c r="A1618" s="59">
        <v>37299</v>
      </c>
      <c r="B1618" s="54">
        <v>420341</v>
      </c>
      <c r="C1618" s="53">
        <v>1415.1396</v>
      </c>
      <c r="D1618" s="54">
        <v>1</v>
      </c>
      <c r="E1618" s="53">
        <f t="shared" si="77"/>
        <v>0.41513960000000005</v>
      </c>
      <c r="F1618" s="52">
        <f>(C1656-C1618)/38</f>
        <v>1.7517368421052639</v>
      </c>
    </row>
    <row r="1619" spans="1:6">
      <c r="A1619" s="59">
        <v>37300</v>
      </c>
      <c r="C1619" s="53">
        <f>C1618+F$1618</f>
        <v>1416.8913368421051</v>
      </c>
      <c r="E1619" s="53">
        <f t="shared" si="77"/>
        <v>0.41689133684210522</v>
      </c>
    </row>
    <row r="1620" spans="1:6">
      <c r="A1620" s="59">
        <v>37301</v>
      </c>
      <c r="C1620" s="53">
        <f t="shared" ref="C1620:C1655" si="78">C1619+F$1618</f>
        <v>1418.6430736842103</v>
      </c>
      <c r="E1620" s="53">
        <f t="shared" si="77"/>
        <v>0.41864307368421039</v>
      </c>
    </row>
    <row r="1621" spans="1:6">
      <c r="A1621" s="59">
        <v>37302</v>
      </c>
      <c r="C1621" s="53">
        <f t="shared" si="78"/>
        <v>1420.3948105263155</v>
      </c>
      <c r="E1621" s="53">
        <f t="shared" si="77"/>
        <v>0.42039481052631555</v>
      </c>
    </row>
    <row r="1622" spans="1:6">
      <c r="A1622" s="59">
        <v>37303</v>
      </c>
      <c r="C1622" s="53">
        <f t="shared" si="78"/>
        <v>1422.1465473684207</v>
      </c>
      <c r="E1622" s="53">
        <f t="shared" si="77"/>
        <v>0.42214654736842072</v>
      </c>
    </row>
    <row r="1623" spans="1:6">
      <c r="A1623" s="59">
        <v>37304</v>
      </c>
      <c r="C1623" s="53">
        <f t="shared" si="78"/>
        <v>1423.8982842105258</v>
      </c>
      <c r="E1623" s="53">
        <f t="shared" si="77"/>
        <v>0.42389828421052589</v>
      </c>
    </row>
    <row r="1624" spans="1:6">
      <c r="A1624" s="59">
        <v>37305</v>
      </c>
      <c r="C1624" s="53">
        <f t="shared" si="78"/>
        <v>1425.650021052631</v>
      </c>
      <c r="E1624" s="53">
        <f t="shared" si="77"/>
        <v>0.42565002105263106</v>
      </c>
    </row>
    <row r="1625" spans="1:6">
      <c r="A1625" s="59">
        <v>37306</v>
      </c>
      <c r="C1625" s="53">
        <f t="shared" si="78"/>
        <v>1427.4017578947362</v>
      </c>
      <c r="E1625" s="53">
        <f t="shared" si="77"/>
        <v>0.42740175789473622</v>
      </c>
    </row>
    <row r="1626" spans="1:6">
      <c r="A1626" s="59">
        <v>37307</v>
      </c>
      <c r="C1626" s="53">
        <f t="shared" si="78"/>
        <v>1429.1534947368414</v>
      </c>
      <c r="E1626" s="53">
        <f t="shared" si="77"/>
        <v>0.42915349473684139</v>
      </c>
    </row>
    <row r="1627" spans="1:6">
      <c r="A1627" s="59">
        <v>37308</v>
      </c>
      <c r="C1627" s="53">
        <f t="shared" si="78"/>
        <v>1430.9052315789465</v>
      </c>
      <c r="E1627" s="53">
        <f t="shared" si="77"/>
        <v>0.43090523157894656</v>
      </c>
    </row>
    <row r="1628" spans="1:6">
      <c r="A1628" s="59">
        <v>37309</v>
      </c>
      <c r="C1628" s="53">
        <f t="shared" si="78"/>
        <v>1432.6569684210517</v>
      </c>
      <c r="E1628" s="53">
        <f t="shared" si="77"/>
        <v>0.43265696842105172</v>
      </c>
    </row>
    <row r="1629" spans="1:6">
      <c r="A1629" s="59">
        <v>37310</v>
      </c>
      <c r="C1629" s="53">
        <f t="shared" si="78"/>
        <v>1434.4087052631569</v>
      </c>
      <c r="E1629" s="53">
        <f t="shared" si="77"/>
        <v>0.43440870526315689</v>
      </c>
    </row>
    <row r="1630" spans="1:6">
      <c r="A1630" s="59">
        <v>37311</v>
      </c>
      <c r="C1630" s="53">
        <f t="shared" si="78"/>
        <v>1436.1604421052621</v>
      </c>
      <c r="E1630" s="53">
        <f t="shared" si="77"/>
        <v>0.43616044210526206</v>
      </c>
    </row>
    <row r="1631" spans="1:6">
      <c r="A1631" s="59">
        <v>37312</v>
      </c>
      <c r="C1631" s="53">
        <f t="shared" si="78"/>
        <v>1437.9121789473672</v>
      </c>
      <c r="E1631" s="53">
        <f t="shared" si="77"/>
        <v>0.43791217894736723</v>
      </c>
    </row>
    <row r="1632" spans="1:6">
      <c r="A1632" s="59">
        <v>37313</v>
      </c>
      <c r="C1632" s="53">
        <f t="shared" si="78"/>
        <v>1439.6639157894724</v>
      </c>
      <c r="E1632" s="53">
        <f t="shared" si="77"/>
        <v>0.43966391578947239</v>
      </c>
    </row>
    <row r="1633" spans="1:5">
      <c r="A1633" s="59">
        <v>37314</v>
      </c>
      <c r="C1633" s="53">
        <f t="shared" si="78"/>
        <v>1441.4156526315776</v>
      </c>
      <c r="E1633" s="53">
        <f t="shared" si="77"/>
        <v>0.44141565263157756</v>
      </c>
    </row>
    <row r="1634" spans="1:5">
      <c r="A1634" s="59">
        <v>37315</v>
      </c>
      <c r="C1634" s="53">
        <f t="shared" si="78"/>
        <v>1443.1673894736828</v>
      </c>
      <c r="E1634" s="53">
        <f t="shared" si="77"/>
        <v>0.44316738947368273</v>
      </c>
    </row>
    <row r="1635" spans="1:5">
      <c r="A1635" s="59">
        <v>37316</v>
      </c>
      <c r="C1635" s="53">
        <f t="shared" si="78"/>
        <v>1444.9191263157879</v>
      </c>
      <c r="E1635" s="53">
        <f t="shared" si="77"/>
        <v>0.44491912631578789</v>
      </c>
    </row>
    <row r="1636" spans="1:5">
      <c r="A1636" s="59">
        <v>37317</v>
      </c>
      <c r="C1636" s="53">
        <f t="shared" si="78"/>
        <v>1446.6708631578931</v>
      </c>
      <c r="E1636" s="53">
        <f t="shared" si="77"/>
        <v>0.44667086315789306</v>
      </c>
    </row>
    <row r="1637" spans="1:5">
      <c r="A1637" s="59">
        <v>37318</v>
      </c>
      <c r="C1637" s="53">
        <f t="shared" si="78"/>
        <v>1448.4225999999983</v>
      </c>
      <c r="E1637" s="53">
        <f t="shared" si="77"/>
        <v>0.44842259999999823</v>
      </c>
    </row>
    <row r="1638" spans="1:5">
      <c r="A1638" s="59">
        <v>37319</v>
      </c>
      <c r="C1638" s="53">
        <f t="shared" si="78"/>
        <v>1450.1743368421035</v>
      </c>
      <c r="E1638" s="53">
        <f t="shared" si="77"/>
        <v>0.4501743368421034</v>
      </c>
    </row>
    <row r="1639" spans="1:5">
      <c r="A1639" s="59">
        <v>37320</v>
      </c>
      <c r="C1639" s="53">
        <f t="shared" si="78"/>
        <v>1451.9260736842086</v>
      </c>
      <c r="E1639" s="53">
        <f t="shared" si="77"/>
        <v>0.45192607368420856</v>
      </c>
    </row>
    <row r="1640" spans="1:5">
      <c r="A1640" s="59">
        <v>37321</v>
      </c>
      <c r="C1640" s="53">
        <f t="shared" si="78"/>
        <v>1453.6778105263138</v>
      </c>
      <c r="E1640" s="53">
        <f t="shared" si="77"/>
        <v>0.45367781052631373</v>
      </c>
    </row>
    <row r="1641" spans="1:5">
      <c r="A1641" s="59">
        <v>37322</v>
      </c>
      <c r="C1641" s="53">
        <f t="shared" si="78"/>
        <v>1455.429547368419</v>
      </c>
      <c r="E1641" s="53">
        <f t="shared" si="77"/>
        <v>0.4554295473684189</v>
      </c>
    </row>
    <row r="1642" spans="1:5">
      <c r="A1642" s="59">
        <v>37323</v>
      </c>
      <c r="C1642" s="53">
        <f t="shared" si="78"/>
        <v>1457.1812842105242</v>
      </c>
      <c r="E1642" s="53">
        <f t="shared" si="77"/>
        <v>0.45718128421052406</v>
      </c>
    </row>
    <row r="1643" spans="1:5">
      <c r="A1643" s="59">
        <v>37324</v>
      </c>
      <c r="C1643" s="53">
        <f t="shared" si="78"/>
        <v>1458.9330210526293</v>
      </c>
      <c r="E1643" s="53">
        <f t="shared" si="77"/>
        <v>0.45893302105262923</v>
      </c>
    </row>
    <row r="1644" spans="1:5">
      <c r="A1644" s="59">
        <v>37325</v>
      </c>
      <c r="C1644" s="53">
        <f t="shared" si="78"/>
        <v>1460.6847578947345</v>
      </c>
      <c r="E1644" s="53">
        <f t="shared" si="77"/>
        <v>0.4606847578947344</v>
      </c>
    </row>
    <row r="1645" spans="1:5">
      <c r="A1645" s="59">
        <v>37326</v>
      </c>
      <c r="C1645" s="53">
        <f t="shared" si="78"/>
        <v>1462.4364947368397</v>
      </c>
      <c r="E1645" s="53">
        <f t="shared" si="77"/>
        <v>0.46243649473683979</v>
      </c>
    </row>
    <row r="1646" spans="1:5">
      <c r="A1646" s="59">
        <v>37327</v>
      </c>
      <c r="C1646" s="53">
        <f t="shared" si="78"/>
        <v>1464.1882315789449</v>
      </c>
      <c r="E1646" s="53">
        <f t="shared" si="77"/>
        <v>0.46418823157894495</v>
      </c>
    </row>
    <row r="1647" spans="1:5">
      <c r="A1647" s="59">
        <v>37328</v>
      </c>
      <c r="C1647" s="53">
        <f t="shared" si="78"/>
        <v>1465.93996842105</v>
      </c>
      <c r="E1647" s="53">
        <f t="shared" si="77"/>
        <v>0.46593996842105012</v>
      </c>
    </row>
    <row r="1648" spans="1:5">
      <c r="A1648" s="59">
        <v>37329</v>
      </c>
      <c r="C1648" s="53">
        <f t="shared" si="78"/>
        <v>1467.6917052631552</v>
      </c>
      <c r="E1648" s="53">
        <f t="shared" si="77"/>
        <v>0.46769170526315529</v>
      </c>
    </row>
    <row r="1649" spans="1:6">
      <c r="A1649" s="59">
        <v>37330</v>
      </c>
      <c r="C1649" s="53">
        <f t="shared" si="78"/>
        <v>1469.4434421052604</v>
      </c>
      <c r="E1649" s="53">
        <f t="shared" si="77"/>
        <v>0.46944344210526046</v>
      </c>
    </row>
    <row r="1650" spans="1:6">
      <c r="A1650" s="59">
        <v>37331</v>
      </c>
      <c r="C1650" s="53">
        <f t="shared" si="78"/>
        <v>1471.1951789473655</v>
      </c>
      <c r="E1650" s="53">
        <f t="shared" si="77"/>
        <v>0.47119517894736562</v>
      </c>
    </row>
    <row r="1651" spans="1:6">
      <c r="A1651" s="59">
        <v>37332</v>
      </c>
      <c r="C1651" s="53">
        <f t="shared" si="78"/>
        <v>1472.9469157894707</v>
      </c>
      <c r="E1651" s="53">
        <f t="shared" si="77"/>
        <v>0.47294691578947079</v>
      </c>
    </row>
    <row r="1652" spans="1:6">
      <c r="A1652" s="59">
        <v>37333</v>
      </c>
      <c r="C1652" s="53">
        <f t="shared" si="78"/>
        <v>1474.6986526315759</v>
      </c>
      <c r="E1652" s="53">
        <f t="shared" si="77"/>
        <v>0.47469865263157596</v>
      </c>
    </row>
    <row r="1653" spans="1:6">
      <c r="A1653" s="59">
        <v>37334</v>
      </c>
      <c r="C1653" s="53">
        <f t="shared" si="78"/>
        <v>1476.4503894736811</v>
      </c>
      <c r="E1653" s="53">
        <f t="shared" si="77"/>
        <v>0.47645038947368112</v>
      </c>
    </row>
    <row r="1654" spans="1:6">
      <c r="A1654" s="59">
        <v>37335</v>
      </c>
      <c r="C1654" s="53">
        <f t="shared" si="78"/>
        <v>1478.2021263157862</v>
      </c>
      <c r="E1654" s="53">
        <f t="shared" si="77"/>
        <v>0.47820212631578629</v>
      </c>
    </row>
    <row r="1655" spans="1:6">
      <c r="A1655" s="59">
        <v>37336</v>
      </c>
      <c r="C1655" s="53">
        <f t="shared" si="78"/>
        <v>1479.9538631578914</v>
      </c>
      <c r="E1655" s="53">
        <f t="shared" si="77"/>
        <v>0.47995386315789146</v>
      </c>
    </row>
    <row r="1656" spans="1:6">
      <c r="A1656" s="59">
        <v>37337</v>
      </c>
      <c r="B1656" s="54">
        <v>407779</v>
      </c>
      <c r="C1656" s="53">
        <v>1481.7056</v>
      </c>
      <c r="D1656" s="54">
        <v>1</v>
      </c>
      <c r="E1656" s="53">
        <f t="shared" si="77"/>
        <v>0.48170559999999996</v>
      </c>
      <c r="F1656" s="52">
        <f>(C1685-C1656)/29</f>
        <v>-2.6523586206896557</v>
      </c>
    </row>
    <row r="1657" spans="1:6">
      <c r="A1657" s="59">
        <v>37338</v>
      </c>
      <c r="C1657" s="53">
        <f>C1656+F$1656</f>
        <v>1479.0532413793103</v>
      </c>
      <c r="E1657" s="53">
        <f t="shared" si="77"/>
        <v>0.47905324137931027</v>
      </c>
    </row>
    <row r="1658" spans="1:6">
      <c r="A1658" s="59">
        <v>37339</v>
      </c>
      <c r="C1658" s="53">
        <f t="shared" ref="C1658:C1684" si="79">C1657+F$1656</f>
        <v>1476.4008827586206</v>
      </c>
      <c r="E1658" s="53">
        <f t="shared" si="77"/>
        <v>0.47640088275862058</v>
      </c>
    </row>
    <row r="1659" spans="1:6">
      <c r="A1659" s="59">
        <v>37340</v>
      </c>
      <c r="C1659" s="53">
        <f t="shared" si="79"/>
        <v>1473.7485241379309</v>
      </c>
      <c r="E1659" s="53">
        <f t="shared" si="77"/>
        <v>0.47374852413793089</v>
      </c>
    </row>
    <row r="1660" spans="1:6">
      <c r="A1660" s="59">
        <v>37341</v>
      </c>
      <c r="C1660" s="53">
        <f t="shared" si="79"/>
        <v>1471.0961655172412</v>
      </c>
      <c r="E1660" s="53">
        <f t="shared" si="77"/>
        <v>0.47109616551724121</v>
      </c>
    </row>
    <row r="1661" spans="1:6">
      <c r="A1661" s="59">
        <v>37342</v>
      </c>
      <c r="C1661" s="53">
        <f t="shared" si="79"/>
        <v>1468.4438068965515</v>
      </c>
      <c r="E1661" s="53">
        <f t="shared" si="77"/>
        <v>0.46844380689655152</v>
      </c>
    </row>
    <row r="1662" spans="1:6">
      <c r="A1662" s="59">
        <v>37343</v>
      </c>
      <c r="C1662" s="53">
        <f t="shared" si="79"/>
        <v>1465.7914482758617</v>
      </c>
      <c r="E1662" s="53">
        <f t="shared" si="77"/>
        <v>0.46579144827586183</v>
      </c>
    </row>
    <row r="1663" spans="1:6">
      <c r="A1663" s="59">
        <v>37344</v>
      </c>
      <c r="C1663" s="53">
        <f t="shared" si="79"/>
        <v>1463.139089655172</v>
      </c>
      <c r="E1663" s="53">
        <f t="shared" si="77"/>
        <v>0.46313908965517192</v>
      </c>
    </row>
    <row r="1664" spans="1:6">
      <c r="A1664" s="59">
        <v>37345</v>
      </c>
      <c r="C1664" s="53">
        <f t="shared" si="79"/>
        <v>1460.4867310344823</v>
      </c>
      <c r="E1664" s="53">
        <f t="shared" si="77"/>
        <v>0.46048673103448223</v>
      </c>
    </row>
    <row r="1665" spans="1:5">
      <c r="A1665" s="59">
        <v>37346</v>
      </c>
      <c r="C1665" s="53">
        <f t="shared" si="79"/>
        <v>1457.8343724137926</v>
      </c>
      <c r="E1665" s="53">
        <f t="shared" si="77"/>
        <v>0.45783437241379255</v>
      </c>
    </row>
    <row r="1666" spans="1:5">
      <c r="A1666" s="59">
        <v>37347</v>
      </c>
      <c r="C1666" s="53">
        <f t="shared" si="79"/>
        <v>1455.1820137931029</v>
      </c>
      <c r="E1666" s="53">
        <f t="shared" si="77"/>
        <v>0.45518201379310286</v>
      </c>
    </row>
    <row r="1667" spans="1:5">
      <c r="A1667" s="59">
        <v>37348</v>
      </c>
      <c r="C1667" s="53">
        <f t="shared" si="79"/>
        <v>1452.5296551724132</v>
      </c>
      <c r="E1667" s="53">
        <f t="shared" si="77"/>
        <v>0.45252965517241317</v>
      </c>
    </row>
    <row r="1668" spans="1:5">
      <c r="A1668" s="59">
        <v>37349</v>
      </c>
      <c r="C1668" s="53">
        <f t="shared" si="79"/>
        <v>1449.8772965517235</v>
      </c>
      <c r="E1668" s="53">
        <f t="shared" si="77"/>
        <v>0.44987729655172348</v>
      </c>
    </row>
    <row r="1669" spans="1:5">
      <c r="A1669" s="59">
        <v>37350</v>
      </c>
      <c r="C1669" s="53">
        <f t="shared" si="79"/>
        <v>1447.2249379310338</v>
      </c>
      <c r="E1669" s="53">
        <f t="shared" si="77"/>
        <v>0.44722493793103379</v>
      </c>
    </row>
    <row r="1670" spans="1:5">
      <c r="A1670" s="59">
        <v>37351</v>
      </c>
      <c r="C1670" s="53">
        <f t="shared" si="79"/>
        <v>1444.5725793103441</v>
      </c>
      <c r="E1670" s="53">
        <f t="shared" si="77"/>
        <v>0.44457257931034411</v>
      </c>
    </row>
    <row r="1671" spans="1:5">
      <c r="A1671" s="59">
        <v>37352</v>
      </c>
      <c r="C1671" s="53">
        <f t="shared" si="79"/>
        <v>1441.9202206896543</v>
      </c>
      <c r="E1671" s="53">
        <f t="shared" ref="E1671:E1734" si="80">(C1671/1000)-1</f>
        <v>0.44192022068965442</v>
      </c>
    </row>
    <row r="1672" spans="1:5">
      <c r="A1672" s="59">
        <v>37353</v>
      </c>
      <c r="C1672" s="53">
        <f t="shared" si="79"/>
        <v>1439.2678620689646</v>
      </c>
      <c r="E1672" s="53">
        <f t="shared" si="80"/>
        <v>0.43926786206896473</v>
      </c>
    </row>
    <row r="1673" spans="1:5">
      <c r="A1673" s="59">
        <v>37354</v>
      </c>
      <c r="C1673" s="53">
        <f t="shared" si="79"/>
        <v>1436.6155034482749</v>
      </c>
      <c r="E1673" s="53">
        <f t="shared" si="80"/>
        <v>0.43661550344827482</v>
      </c>
    </row>
    <row r="1674" spans="1:5">
      <c r="A1674" s="59">
        <v>37355</v>
      </c>
      <c r="C1674" s="53">
        <f t="shared" si="79"/>
        <v>1433.9631448275852</v>
      </c>
      <c r="E1674" s="53">
        <f t="shared" si="80"/>
        <v>0.43396314482758513</v>
      </c>
    </row>
    <row r="1675" spans="1:5">
      <c r="A1675" s="59">
        <v>37356</v>
      </c>
      <c r="C1675" s="53">
        <f t="shared" si="79"/>
        <v>1431.3107862068955</v>
      </c>
      <c r="E1675" s="53">
        <f t="shared" si="80"/>
        <v>0.43131078620689545</v>
      </c>
    </row>
    <row r="1676" spans="1:5">
      <c r="A1676" s="59">
        <v>37357</v>
      </c>
      <c r="C1676" s="53">
        <f t="shared" si="79"/>
        <v>1428.6584275862058</v>
      </c>
      <c r="E1676" s="53">
        <f t="shared" si="80"/>
        <v>0.42865842758620576</v>
      </c>
    </row>
    <row r="1677" spans="1:5">
      <c r="A1677" s="59">
        <v>37358</v>
      </c>
      <c r="C1677" s="53">
        <f t="shared" si="79"/>
        <v>1426.0060689655161</v>
      </c>
      <c r="E1677" s="53">
        <f t="shared" si="80"/>
        <v>0.42600606896551607</v>
      </c>
    </row>
    <row r="1678" spans="1:5">
      <c r="A1678" s="59">
        <v>37359</v>
      </c>
      <c r="C1678" s="53">
        <f t="shared" si="79"/>
        <v>1423.3537103448264</v>
      </c>
      <c r="E1678" s="53">
        <f t="shared" si="80"/>
        <v>0.42335371034482638</v>
      </c>
    </row>
    <row r="1679" spans="1:5">
      <c r="A1679" s="59">
        <v>37360</v>
      </c>
      <c r="C1679" s="53">
        <f>C1678+F$1656</f>
        <v>1420.7013517241367</v>
      </c>
      <c r="E1679" s="53">
        <f t="shared" si="80"/>
        <v>0.4207013517241367</v>
      </c>
    </row>
    <row r="1680" spans="1:5">
      <c r="A1680" s="59">
        <v>37361</v>
      </c>
      <c r="C1680" s="53">
        <f t="shared" si="79"/>
        <v>1418.0489931034469</v>
      </c>
      <c r="E1680" s="53">
        <f t="shared" si="80"/>
        <v>0.41804899310344701</v>
      </c>
    </row>
    <row r="1681" spans="1:6">
      <c r="A1681" s="59">
        <v>37362</v>
      </c>
      <c r="C1681" s="53">
        <f t="shared" si="79"/>
        <v>1415.3966344827572</v>
      </c>
      <c r="E1681" s="53">
        <f t="shared" si="80"/>
        <v>0.41539663448275732</v>
      </c>
    </row>
    <row r="1682" spans="1:6">
      <c r="A1682" s="59">
        <v>37363</v>
      </c>
      <c r="C1682" s="53">
        <f t="shared" si="79"/>
        <v>1412.7442758620675</v>
      </c>
      <c r="E1682" s="53">
        <f t="shared" si="80"/>
        <v>0.41274427586206763</v>
      </c>
    </row>
    <row r="1683" spans="1:6">
      <c r="A1683" s="59">
        <v>37364</v>
      </c>
      <c r="C1683" s="53">
        <f t="shared" si="79"/>
        <v>1410.0919172413778</v>
      </c>
      <c r="E1683" s="53">
        <f t="shared" si="80"/>
        <v>0.41009191724137772</v>
      </c>
    </row>
    <row r="1684" spans="1:6">
      <c r="A1684" s="59">
        <v>37365</v>
      </c>
      <c r="C1684" s="53">
        <f t="shared" si="79"/>
        <v>1407.4395586206881</v>
      </c>
      <c r="E1684" s="53">
        <f t="shared" si="80"/>
        <v>0.40743955862068804</v>
      </c>
    </row>
    <row r="1685" spans="1:6">
      <c r="A1685" s="59">
        <v>37366</v>
      </c>
      <c r="B1685" s="54">
        <v>347042</v>
      </c>
      <c r="C1685" s="53">
        <v>1404.7872</v>
      </c>
      <c r="D1685" s="54">
        <v>1</v>
      </c>
      <c r="E1685" s="53">
        <f t="shared" si="80"/>
        <v>0.4047871999999999</v>
      </c>
      <c r="F1685" s="52">
        <f>(C1689-C1685)/4</f>
        <v>-16.114950000000022</v>
      </c>
    </row>
    <row r="1686" spans="1:6">
      <c r="A1686" s="59">
        <v>37367</v>
      </c>
      <c r="C1686" s="53">
        <f>C1685+F$1685</f>
        <v>1388.6722500000001</v>
      </c>
      <c r="E1686" s="53">
        <f t="shared" si="80"/>
        <v>0.38867225000000016</v>
      </c>
    </row>
    <row r="1687" spans="1:6">
      <c r="A1687" s="59">
        <v>37368</v>
      </c>
      <c r="C1687" s="53">
        <f>C1686+F$1685</f>
        <v>1372.5572999999999</v>
      </c>
      <c r="E1687" s="53">
        <f t="shared" si="80"/>
        <v>0.37255729999999998</v>
      </c>
    </row>
    <row r="1688" spans="1:6">
      <c r="A1688" s="59">
        <v>37369</v>
      </c>
      <c r="C1688" s="53">
        <f>C1687+F$1685</f>
        <v>1356.4423499999998</v>
      </c>
      <c r="E1688" s="53">
        <f t="shared" si="80"/>
        <v>0.3564423499999998</v>
      </c>
    </row>
    <row r="1689" spans="1:6">
      <c r="A1689" s="59">
        <v>37370</v>
      </c>
      <c r="B1689" s="54">
        <v>385179</v>
      </c>
      <c r="C1689" s="53">
        <v>1340.3273999999999</v>
      </c>
      <c r="D1689" s="54">
        <v>1</v>
      </c>
      <c r="E1689" s="53">
        <f t="shared" si="80"/>
        <v>0.34032739999999984</v>
      </c>
      <c r="F1689" s="52">
        <f>(C1714-C1689)/25</f>
        <v>-0.7758320000000003</v>
      </c>
    </row>
    <row r="1690" spans="1:6">
      <c r="A1690" s="59">
        <v>37371</v>
      </c>
      <c r="C1690" s="53">
        <f>C1689+F$1689</f>
        <v>1339.5515679999999</v>
      </c>
      <c r="E1690" s="53">
        <f t="shared" si="80"/>
        <v>0.33955156799999986</v>
      </c>
    </row>
    <row r="1691" spans="1:6">
      <c r="A1691" s="59">
        <v>37372</v>
      </c>
      <c r="C1691" s="53">
        <f t="shared" ref="C1691:C1713" si="81">C1690+F$1689</f>
        <v>1338.7757359999998</v>
      </c>
      <c r="E1691" s="53">
        <f t="shared" si="80"/>
        <v>0.33877573599999988</v>
      </c>
    </row>
    <row r="1692" spans="1:6">
      <c r="A1692" s="59">
        <v>37373</v>
      </c>
      <c r="C1692" s="53">
        <f t="shared" si="81"/>
        <v>1337.9999039999998</v>
      </c>
      <c r="E1692" s="53">
        <f t="shared" si="80"/>
        <v>0.33799990399999968</v>
      </c>
    </row>
    <row r="1693" spans="1:6">
      <c r="A1693" s="59">
        <v>37374</v>
      </c>
      <c r="C1693" s="53">
        <f t="shared" si="81"/>
        <v>1337.2240719999998</v>
      </c>
      <c r="E1693" s="53">
        <f t="shared" si="80"/>
        <v>0.33722407199999971</v>
      </c>
    </row>
    <row r="1694" spans="1:6">
      <c r="A1694" s="59">
        <v>37375</v>
      </c>
      <c r="C1694" s="53">
        <f t="shared" si="81"/>
        <v>1336.4482399999997</v>
      </c>
      <c r="E1694" s="53">
        <f t="shared" si="80"/>
        <v>0.33644823999999973</v>
      </c>
    </row>
    <row r="1695" spans="1:6">
      <c r="A1695" s="59">
        <v>37376</v>
      </c>
      <c r="C1695" s="53">
        <f t="shared" si="81"/>
        <v>1335.6724079999997</v>
      </c>
      <c r="E1695" s="53">
        <f t="shared" si="80"/>
        <v>0.33567240799999976</v>
      </c>
    </row>
    <row r="1696" spans="1:6">
      <c r="A1696" s="59">
        <v>37377</v>
      </c>
      <c r="C1696" s="53">
        <f t="shared" si="81"/>
        <v>1334.8965759999996</v>
      </c>
      <c r="E1696" s="53">
        <f t="shared" si="80"/>
        <v>0.33489657599999956</v>
      </c>
    </row>
    <row r="1697" spans="1:5">
      <c r="A1697" s="59">
        <v>37378</v>
      </c>
      <c r="C1697" s="53">
        <f t="shared" si="81"/>
        <v>1334.1207439999996</v>
      </c>
      <c r="E1697" s="53">
        <f t="shared" si="80"/>
        <v>0.33412074399999958</v>
      </c>
    </row>
    <row r="1698" spans="1:5">
      <c r="A1698" s="59">
        <v>37379</v>
      </c>
      <c r="C1698" s="53">
        <f t="shared" si="81"/>
        <v>1333.3449119999996</v>
      </c>
      <c r="E1698" s="53">
        <f t="shared" si="80"/>
        <v>0.3333449119999996</v>
      </c>
    </row>
    <row r="1699" spans="1:5">
      <c r="A1699" s="59">
        <v>37380</v>
      </c>
      <c r="C1699" s="53">
        <f t="shared" si="81"/>
        <v>1332.5690799999995</v>
      </c>
      <c r="E1699" s="53">
        <f t="shared" si="80"/>
        <v>0.33256907999999963</v>
      </c>
    </row>
    <row r="1700" spans="1:5">
      <c r="A1700" s="59">
        <v>37381</v>
      </c>
      <c r="C1700" s="53">
        <f t="shared" si="81"/>
        <v>1331.7932479999995</v>
      </c>
      <c r="E1700" s="53">
        <f t="shared" si="80"/>
        <v>0.33179324799999943</v>
      </c>
    </row>
    <row r="1701" spans="1:5">
      <c r="A1701" s="59">
        <v>37382</v>
      </c>
      <c r="C1701" s="53">
        <f t="shared" si="81"/>
        <v>1331.0174159999995</v>
      </c>
      <c r="E1701" s="53">
        <f t="shared" si="80"/>
        <v>0.33101741599999945</v>
      </c>
    </row>
    <row r="1702" spans="1:5">
      <c r="A1702" s="59">
        <v>37383</v>
      </c>
      <c r="C1702" s="53">
        <f t="shared" si="81"/>
        <v>1330.2415839999994</v>
      </c>
      <c r="E1702" s="53">
        <f t="shared" si="80"/>
        <v>0.33024158399999948</v>
      </c>
    </row>
    <row r="1703" spans="1:5">
      <c r="A1703" s="59">
        <v>37384</v>
      </c>
      <c r="C1703" s="53">
        <f t="shared" si="81"/>
        <v>1329.4657519999994</v>
      </c>
      <c r="E1703" s="53">
        <f t="shared" si="80"/>
        <v>0.32946575199999928</v>
      </c>
    </row>
    <row r="1704" spans="1:5">
      <c r="A1704" s="59">
        <v>37385</v>
      </c>
      <c r="C1704" s="53">
        <f t="shared" si="81"/>
        <v>1328.6899199999993</v>
      </c>
      <c r="E1704" s="53">
        <f t="shared" si="80"/>
        <v>0.3286899199999993</v>
      </c>
    </row>
    <row r="1705" spans="1:5">
      <c r="A1705" s="59">
        <v>37386</v>
      </c>
      <c r="C1705" s="53">
        <f t="shared" si="81"/>
        <v>1327.9140879999993</v>
      </c>
      <c r="E1705" s="53">
        <f t="shared" si="80"/>
        <v>0.32791408799999933</v>
      </c>
    </row>
    <row r="1706" spans="1:5">
      <c r="A1706" s="59">
        <v>37387</v>
      </c>
      <c r="C1706" s="53">
        <f t="shared" si="81"/>
        <v>1327.1382559999993</v>
      </c>
      <c r="E1706" s="53">
        <f t="shared" si="80"/>
        <v>0.32713825599999935</v>
      </c>
    </row>
    <row r="1707" spans="1:5">
      <c r="A1707" s="59">
        <v>37388</v>
      </c>
      <c r="C1707" s="53">
        <f t="shared" si="81"/>
        <v>1326.3624239999992</v>
      </c>
      <c r="E1707" s="53">
        <f t="shared" si="80"/>
        <v>0.32636242399999915</v>
      </c>
    </row>
    <row r="1708" spans="1:5">
      <c r="A1708" s="59">
        <v>37389</v>
      </c>
      <c r="C1708" s="53">
        <f t="shared" si="81"/>
        <v>1325.5865919999992</v>
      </c>
      <c r="E1708" s="53">
        <f t="shared" si="80"/>
        <v>0.32558659199999918</v>
      </c>
    </row>
    <row r="1709" spans="1:5">
      <c r="A1709" s="59">
        <v>37390</v>
      </c>
      <c r="C1709" s="53">
        <f t="shared" si="81"/>
        <v>1324.8107599999992</v>
      </c>
      <c r="E1709" s="53">
        <f t="shared" si="80"/>
        <v>0.3248107599999992</v>
      </c>
    </row>
    <row r="1710" spans="1:5">
      <c r="A1710" s="59">
        <v>37391</v>
      </c>
      <c r="C1710" s="53">
        <f t="shared" si="81"/>
        <v>1324.0349279999991</v>
      </c>
      <c r="E1710" s="53">
        <f t="shared" si="80"/>
        <v>0.32403492799999922</v>
      </c>
    </row>
    <row r="1711" spans="1:5">
      <c r="A1711" s="59">
        <v>37392</v>
      </c>
      <c r="C1711" s="53">
        <f t="shared" si="81"/>
        <v>1323.2590959999991</v>
      </c>
      <c r="E1711" s="53">
        <f t="shared" si="80"/>
        <v>0.32325909599999902</v>
      </c>
    </row>
    <row r="1712" spans="1:5">
      <c r="A1712" s="59">
        <v>37393</v>
      </c>
      <c r="C1712" s="53">
        <f t="shared" si="81"/>
        <v>1322.4832639999991</v>
      </c>
      <c r="E1712" s="53">
        <f t="shared" si="80"/>
        <v>0.32248326399999905</v>
      </c>
    </row>
    <row r="1713" spans="1:6">
      <c r="A1713" s="59">
        <v>37394</v>
      </c>
      <c r="C1713" s="53">
        <f t="shared" si="81"/>
        <v>1321.707431999999</v>
      </c>
      <c r="E1713" s="53">
        <f t="shared" si="80"/>
        <v>0.32170743199999907</v>
      </c>
    </row>
    <row r="1714" spans="1:6">
      <c r="A1714" s="59">
        <v>37395</v>
      </c>
      <c r="B1714" s="54">
        <v>455127</v>
      </c>
      <c r="C1714" s="53">
        <v>1320.9315999999999</v>
      </c>
      <c r="E1714" s="53">
        <f t="shared" si="80"/>
        <v>0.32093159999999998</v>
      </c>
      <c r="F1714" s="52">
        <f>(C1748-C1714)/34</f>
        <v>-2.43020588235294</v>
      </c>
    </row>
    <row r="1715" spans="1:6">
      <c r="A1715" s="59">
        <v>37396</v>
      </c>
      <c r="C1715" s="53">
        <f>C1714+F$1714</f>
        <v>1318.5013941176469</v>
      </c>
      <c r="E1715" s="53">
        <f t="shared" si="80"/>
        <v>0.31850139411764689</v>
      </c>
    </row>
    <row r="1716" spans="1:6">
      <c r="A1716" s="59">
        <v>37397</v>
      </c>
      <c r="C1716" s="53">
        <f t="shared" ref="C1716:C1747" si="82">C1715+F$1714</f>
        <v>1316.0711882352939</v>
      </c>
      <c r="E1716" s="53">
        <f t="shared" si="80"/>
        <v>0.31607118823529401</v>
      </c>
    </row>
    <row r="1717" spans="1:6">
      <c r="A1717" s="59">
        <v>37398</v>
      </c>
      <c r="C1717" s="53">
        <f t="shared" si="82"/>
        <v>1313.6409823529409</v>
      </c>
      <c r="E1717" s="53">
        <f t="shared" si="80"/>
        <v>0.31364098235294091</v>
      </c>
    </row>
    <row r="1718" spans="1:6">
      <c r="A1718" s="59">
        <v>37399</v>
      </c>
      <c r="C1718" s="53">
        <f t="shared" si="82"/>
        <v>1311.2107764705879</v>
      </c>
      <c r="E1718" s="53">
        <f t="shared" si="80"/>
        <v>0.31121077647058781</v>
      </c>
    </row>
    <row r="1719" spans="1:6">
      <c r="A1719" s="59">
        <v>37400</v>
      </c>
      <c r="C1719" s="53">
        <f t="shared" si="82"/>
        <v>1308.7805705882349</v>
      </c>
      <c r="E1719" s="53">
        <f t="shared" si="80"/>
        <v>0.30878057058823494</v>
      </c>
    </row>
    <row r="1720" spans="1:6">
      <c r="A1720" s="59">
        <v>37401</v>
      </c>
      <c r="C1720" s="53">
        <f t="shared" si="82"/>
        <v>1306.3503647058819</v>
      </c>
      <c r="E1720" s="53">
        <f t="shared" si="80"/>
        <v>0.30635036470588184</v>
      </c>
    </row>
    <row r="1721" spans="1:6">
      <c r="A1721" s="59">
        <v>37402</v>
      </c>
      <c r="C1721" s="53">
        <f t="shared" si="82"/>
        <v>1303.9201588235289</v>
      </c>
      <c r="E1721" s="53">
        <f t="shared" si="80"/>
        <v>0.30392015882352896</v>
      </c>
    </row>
    <row r="1722" spans="1:6">
      <c r="A1722" s="59">
        <v>37403</v>
      </c>
      <c r="C1722" s="53">
        <f t="shared" si="82"/>
        <v>1301.4899529411759</v>
      </c>
      <c r="E1722" s="53">
        <f t="shared" si="80"/>
        <v>0.30148995294117586</v>
      </c>
    </row>
    <row r="1723" spans="1:6">
      <c r="A1723" s="59">
        <v>37404</v>
      </c>
      <c r="C1723" s="53">
        <f t="shared" si="82"/>
        <v>1299.0597470588229</v>
      </c>
      <c r="E1723" s="53">
        <f t="shared" si="80"/>
        <v>0.29905974705882299</v>
      </c>
    </row>
    <row r="1724" spans="1:6">
      <c r="A1724" s="59">
        <v>37405</v>
      </c>
      <c r="C1724" s="53">
        <f t="shared" si="82"/>
        <v>1296.62954117647</v>
      </c>
      <c r="E1724" s="53">
        <f t="shared" si="80"/>
        <v>0.29662954117646989</v>
      </c>
    </row>
    <row r="1725" spans="1:6">
      <c r="A1725" s="59">
        <v>37406</v>
      </c>
      <c r="C1725" s="53">
        <f t="shared" si="82"/>
        <v>1294.199335294117</v>
      </c>
      <c r="E1725" s="53">
        <f t="shared" si="80"/>
        <v>0.29419933529411701</v>
      </c>
    </row>
    <row r="1726" spans="1:6">
      <c r="A1726" s="59">
        <v>37407</v>
      </c>
      <c r="C1726" s="53">
        <f t="shared" si="82"/>
        <v>1291.769129411764</v>
      </c>
      <c r="E1726" s="53">
        <f t="shared" si="80"/>
        <v>0.29176912941176392</v>
      </c>
    </row>
    <row r="1727" spans="1:6">
      <c r="A1727" s="59">
        <v>37408</v>
      </c>
      <c r="C1727" s="53">
        <f t="shared" si="82"/>
        <v>1289.338923529411</v>
      </c>
      <c r="E1727" s="53">
        <f t="shared" si="80"/>
        <v>0.28933892352941104</v>
      </c>
    </row>
    <row r="1728" spans="1:6">
      <c r="A1728" s="59">
        <v>37409</v>
      </c>
      <c r="C1728" s="53">
        <f t="shared" si="82"/>
        <v>1286.908717647058</v>
      </c>
      <c r="E1728" s="53">
        <f t="shared" si="80"/>
        <v>0.28690871764705794</v>
      </c>
    </row>
    <row r="1729" spans="1:5">
      <c r="A1729" s="59">
        <v>37410</v>
      </c>
      <c r="C1729" s="53">
        <f t="shared" si="82"/>
        <v>1284.478511764705</v>
      </c>
      <c r="E1729" s="53">
        <f t="shared" si="80"/>
        <v>0.28447851176470507</v>
      </c>
    </row>
    <row r="1730" spans="1:5">
      <c r="A1730" s="59">
        <v>37411</v>
      </c>
      <c r="C1730" s="53">
        <f t="shared" si="82"/>
        <v>1282.048305882352</v>
      </c>
      <c r="E1730" s="53">
        <f t="shared" si="80"/>
        <v>0.28204830588235197</v>
      </c>
    </row>
    <row r="1731" spans="1:5">
      <c r="A1731" s="59">
        <v>37412</v>
      </c>
      <c r="C1731" s="53">
        <f t="shared" si="82"/>
        <v>1279.618099999999</v>
      </c>
      <c r="E1731" s="53">
        <f t="shared" si="80"/>
        <v>0.27961809999999909</v>
      </c>
    </row>
    <row r="1732" spans="1:5">
      <c r="A1732" s="59">
        <v>37413</v>
      </c>
      <c r="C1732" s="53">
        <f t="shared" si="82"/>
        <v>1277.187894117646</v>
      </c>
      <c r="E1732" s="53">
        <f t="shared" si="80"/>
        <v>0.27718789411764599</v>
      </c>
    </row>
    <row r="1733" spans="1:5">
      <c r="A1733" s="59">
        <v>37414</v>
      </c>
      <c r="C1733" s="53">
        <f t="shared" si="82"/>
        <v>1274.757688235293</v>
      </c>
      <c r="E1733" s="53">
        <f t="shared" si="80"/>
        <v>0.27475768823529312</v>
      </c>
    </row>
    <row r="1734" spans="1:5">
      <c r="A1734" s="59">
        <v>37415</v>
      </c>
      <c r="C1734" s="53">
        <f t="shared" si="82"/>
        <v>1272.32748235294</v>
      </c>
      <c r="E1734" s="53">
        <f t="shared" si="80"/>
        <v>0.27232748235294002</v>
      </c>
    </row>
    <row r="1735" spans="1:5">
      <c r="A1735" s="59">
        <v>37416</v>
      </c>
      <c r="C1735" s="53">
        <f t="shared" si="82"/>
        <v>1269.897276470587</v>
      </c>
      <c r="E1735" s="53">
        <f t="shared" ref="E1735:E1798" si="83">(C1735/1000)-1</f>
        <v>0.26989727647058692</v>
      </c>
    </row>
    <row r="1736" spans="1:5">
      <c r="A1736" s="59">
        <v>37417</v>
      </c>
      <c r="C1736" s="53">
        <f t="shared" si="82"/>
        <v>1267.467070588234</v>
      </c>
      <c r="E1736" s="53">
        <f t="shared" si="83"/>
        <v>0.26746707058823405</v>
      </c>
    </row>
    <row r="1737" spans="1:5">
      <c r="A1737" s="59">
        <v>37418</v>
      </c>
      <c r="C1737" s="53">
        <f t="shared" si="82"/>
        <v>1265.036864705881</v>
      </c>
      <c r="E1737" s="53">
        <f t="shared" si="83"/>
        <v>0.26503686470588095</v>
      </c>
    </row>
    <row r="1738" spans="1:5">
      <c r="A1738" s="59">
        <v>37419</v>
      </c>
      <c r="C1738" s="53">
        <f t="shared" si="82"/>
        <v>1262.6066588235281</v>
      </c>
      <c r="E1738" s="53">
        <f t="shared" si="83"/>
        <v>0.26260665882352807</v>
      </c>
    </row>
    <row r="1739" spans="1:5">
      <c r="A1739" s="59">
        <v>37420</v>
      </c>
      <c r="C1739" s="53">
        <f t="shared" si="82"/>
        <v>1260.1764529411751</v>
      </c>
      <c r="E1739" s="53">
        <f t="shared" si="83"/>
        <v>0.26017645294117497</v>
      </c>
    </row>
    <row r="1740" spans="1:5">
      <c r="A1740" s="59">
        <v>37421</v>
      </c>
      <c r="C1740" s="53">
        <f t="shared" si="82"/>
        <v>1257.7462470588221</v>
      </c>
      <c r="E1740" s="53">
        <f t="shared" si="83"/>
        <v>0.2577462470588221</v>
      </c>
    </row>
    <row r="1741" spans="1:5">
      <c r="A1741" s="59">
        <v>37422</v>
      </c>
      <c r="C1741" s="53">
        <f t="shared" si="82"/>
        <v>1255.3160411764691</v>
      </c>
      <c r="E1741" s="53">
        <f t="shared" si="83"/>
        <v>0.255316041176469</v>
      </c>
    </row>
    <row r="1742" spans="1:5">
      <c r="A1742" s="59">
        <v>37423</v>
      </c>
      <c r="C1742" s="53">
        <f t="shared" si="82"/>
        <v>1252.8858352941161</v>
      </c>
      <c r="E1742" s="53">
        <f t="shared" si="83"/>
        <v>0.25288583529411612</v>
      </c>
    </row>
    <row r="1743" spans="1:5">
      <c r="A1743" s="59">
        <v>37424</v>
      </c>
      <c r="C1743" s="53">
        <f t="shared" si="82"/>
        <v>1250.4556294117631</v>
      </c>
      <c r="E1743" s="53">
        <f t="shared" si="83"/>
        <v>0.25045562941176303</v>
      </c>
    </row>
    <row r="1744" spans="1:5">
      <c r="A1744" s="59">
        <v>37425</v>
      </c>
      <c r="C1744" s="53">
        <f t="shared" si="82"/>
        <v>1248.0254235294101</v>
      </c>
      <c r="E1744" s="53">
        <f t="shared" si="83"/>
        <v>0.24802542352941015</v>
      </c>
    </row>
    <row r="1745" spans="1:6">
      <c r="A1745" s="59">
        <v>37426</v>
      </c>
      <c r="C1745" s="53">
        <f t="shared" si="82"/>
        <v>1245.5952176470571</v>
      </c>
      <c r="E1745" s="53">
        <f t="shared" si="83"/>
        <v>0.24559521764705705</v>
      </c>
    </row>
    <row r="1746" spans="1:6">
      <c r="A1746" s="59">
        <v>37427</v>
      </c>
      <c r="C1746" s="53">
        <f t="shared" si="82"/>
        <v>1243.1650117647041</v>
      </c>
      <c r="E1746" s="53">
        <f t="shared" si="83"/>
        <v>0.24316501176470418</v>
      </c>
    </row>
    <row r="1747" spans="1:6">
      <c r="A1747" s="59">
        <v>37428</v>
      </c>
      <c r="C1747" s="53">
        <f t="shared" si="82"/>
        <v>1240.7348058823511</v>
      </c>
      <c r="E1747" s="53">
        <f t="shared" si="83"/>
        <v>0.24073480588235108</v>
      </c>
    </row>
    <row r="1748" spans="1:6">
      <c r="A1748" s="59">
        <v>37429</v>
      </c>
      <c r="B1748" s="54">
        <v>455180</v>
      </c>
      <c r="C1748" s="53">
        <v>1238.3045999999999</v>
      </c>
      <c r="D1748" s="54">
        <v>1</v>
      </c>
      <c r="E1748" s="53">
        <f t="shared" si="83"/>
        <v>0.23830459999999998</v>
      </c>
      <c r="F1748" s="52">
        <f>(C1772-C1748)/24</f>
        <v>-2.2913458333333288</v>
      </c>
    </row>
    <row r="1749" spans="1:6">
      <c r="A1749" s="59">
        <v>37430</v>
      </c>
      <c r="C1749" s="53">
        <f>C1748+F$1748</f>
        <v>1236.0132541666667</v>
      </c>
      <c r="E1749" s="53">
        <f t="shared" si="83"/>
        <v>0.23601325416666663</v>
      </c>
    </row>
    <row r="1750" spans="1:6">
      <c r="A1750" s="59">
        <v>37431</v>
      </c>
      <c r="C1750" s="53">
        <f t="shared" ref="C1750:C1771" si="84">C1749+F$1748</f>
        <v>1233.7219083333334</v>
      </c>
      <c r="E1750" s="53">
        <f t="shared" si="83"/>
        <v>0.23372190833333351</v>
      </c>
    </row>
    <row r="1751" spans="1:6">
      <c r="A1751" s="59">
        <v>37432</v>
      </c>
      <c r="C1751" s="53">
        <f t="shared" si="84"/>
        <v>1231.4305625000002</v>
      </c>
      <c r="E1751" s="53">
        <f t="shared" si="83"/>
        <v>0.23143056250000016</v>
      </c>
    </row>
    <row r="1752" spans="1:6">
      <c r="A1752" s="59">
        <v>37433</v>
      </c>
      <c r="C1752" s="53">
        <f t="shared" si="84"/>
        <v>1229.1392166666669</v>
      </c>
      <c r="E1752" s="53">
        <f t="shared" si="83"/>
        <v>0.22913921666666703</v>
      </c>
    </row>
    <row r="1753" spans="1:6">
      <c r="A1753" s="59">
        <v>37434</v>
      </c>
      <c r="C1753" s="53">
        <f t="shared" si="84"/>
        <v>1226.8478708333337</v>
      </c>
      <c r="E1753" s="53">
        <f t="shared" si="83"/>
        <v>0.22684787083333369</v>
      </c>
    </row>
    <row r="1754" spans="1:6">
      <c r="A1754" s="59">
        <v>37435</v>
      </c>
      <c r="C1754" s="53">
        <f t="shared" si="84"/>
        <v>1224.5565250000004</v>
      </c>
      <c r="E1754" s="53">
        <f t="shared" si="83"/>
        <v>0.22455652500000034</v>
      </c>
    </row>
    <row r="1755" spans="1:6">
      <c r="A1755" s="59">
        <v>37436</v>
      </c>
      <c r="C1755" s="53">
        <f t="shared" si="84"/>
        <v>1222.2651791666672</v>
      </c>
      <c r="E1755" s="53">
        <f t="shared" si="83"/>
        <v>0.22226517916666721</v>
      </c>
    </row>
    <row r="1756" spans="1:6">
      <c r="A1756" s="59">
        <v>37437</v>
      </c>
      <c r="C1756" s="53">
        <f t="shared" si="84"/>
        <v>1219.9738333333339</v>
      </c>
      <c r="E1756" s="53">
        <f t="shared" si="83"/>
        <v>0.21997383333333387</v>
      </c>
    </row>
    <row r="1757" spans="1:6">
      <c r="A1757" s="59">
        <v>37438</v>
      </c>
      <c r="C1757" s="53">
        <f t="shared" si="84"/>
        <v>1217.6824875000007</v>
      </c>
      <c r="E1757" s="53">
        <f t="shared" si="83"/>
        <v>0.21768248750000074</v>
      </c>
    </row>
    <row r="1758" spans="1:6">
      <c r="A1758" s="59">
        <v>37439</v>
      </c>
      <c r="C1758" s="53">
        <f t="shared" si="84"/>
        <v>1215.3911416666674</v>
      </c>
      <c r="E1758" s="53">
        <f t="shared" si="83"/>
        <v>0.2153911416666674</v>
      </c>
    </row>
    <row r="1759" spans="1:6">
      <c r="A1759" s="59">
        <v>37440</v>
      </c>
      <c r="C1759" s="53">
        <f t="shared" si="84"/>
        <v>1213.0997958333342</v>
      </c>
      <c r="E1759" s="53">
        <f t="shared" si="83"/>
        <v>0.21309979583333405</v>
      </c>
    </row>
    <row r="1760" spans="1:6">
      <c r="A1760" s="59">
        <v>37441</v>
      </c>
      <c r="C1760" s="53">
        <f t="shared" si="84"/>
        <v>1210.8084500000009</v>
      </c>
      <c r="E1760" s="53">
        <f t="shared" si="83"/>
        <v>0.21080845000000092</v>
      </c>
    </row>
    <row r="1761" spans="1:6">
      <c r="A1761" s="59">
        <v>37442</v>
      </c>
      <c r="C1761" s="53">
        <f t="shared" si="84"/>
        <v>1208.5171041666677</v>
      </c>
      <c r="E1761" s="53">
        <f t="shared" si="83"/>
        <v>0.20851710416666758</v>
      </c>
    </row>
    <row r="1762" spans="1:6">
      <c r="A1762" s="59">
        <v>37443</v>
      </c>
      <c r="C1762" s="53">
        <f t="shared" si="84"/>
        <v>1206.2257583333344</v>
      </c>
      <c r="E1762" s="53">
        <f t="shared" si="83"/>
        <v>0.20622575833333445</v>
      </c>
    </row>
    <row r="1763" spans="1:6">
      <c r="A1763" s="59">
        <v>37444</v>
      </c>
      <c r="C1763" s="53">
        <f t="shared" si="84"/>
        <v>1203.9344125000011</v>
      </c>
      <c r="E1763" s="53">
        <f t="shared" si="83"/>
        <v>0.20393441250000111</v>
      </c>
    </row>
    <row r="1764" spans="1:6">
      <c r="A1764" s="59">
        <v>37445</v>
      </c>
      <c r="C1764" s="53">
        <f t="shared" si="84"/>
        <v>1201.6430666666679</v>
      </c>
      <c r="E1764" s="53">
        <f t="shared" si="83"/>
        <v>0.20164306666666798</v>
      </c>
    </row>
    <row r="1765" spans="1:6">
      <c r="A1765" s="59">
        <v>37446</v>
      </c>
      <c r="C1765" s="53">
        <f t="shared" si="84"/>
        <v>1199.3517208333346</v>
      </c>
      <c r="E1765" s="53">
        <f t="shared" si="83"/>
        <v>0.19935172083333463</v>
      </c>
    </row>
    <row r="1766" spans="1:6">
      <c r="A1766" s="59">
        <v>37447</v>
      </c>
      <c r="C1766" s="53">
        <f t="shared" si="84"/>
        <v>1197.0603750000014</v>
      </c>
      <c r="E1766" s="53">
        <f t="shared" si="83"/>
        <v>0.19706037500000129</v>
      </c>
    </row>
    <row r="1767" spans="1:6">
      <c r="A1767" s="59">
        <v>37448</v>
      </c>
      <c r="C1767" s="53">
        <f t="shared" si="84"/>
        <v>1194.7690291666681</v>
      </c>
      <c r="E1767" s="53">
        <f t="shared" si="83"/>
        <v>0.19476902916666816</v>
      </c>
    </row>
    <row r="1768" spans="1:6">
      <c r="A1768" s="59">
        <v>37449</v>
      </c>
      <c r="C1768" s="53">
        <f t="shared" si="84"/>
        <v>1192.4776833333349</v>
      </c>
      <c r="E1768" s="53">
        <f t="shared" si="83"/>
        <v>0.19247768333333481</v>
      </c>
    </row>
    <row r="1769" spans="1:6">
      <c r="A1769" s="59">
        <v>37450</v>
      </c>
      <c r="C1769" s="53">
        <f t="shared" si="84"/>
        <v>1190.1863375000016</v>
      </c>
      <c r="E1769" s="53">
        <f t="shared" si="83"/>
        <v>0.19018633750000169</v>
      </c>
    </row>
    <row r="1770" spans="1:6">
      <c r="A1770" s="59">
        <v>37451</v>
      </c>
      <c r="C1770" s="53">
        <f t="shared" si="84"/>
        <v>1187.8949916666684</v>
      </c>
      <c r="E1770" s="53">
        <f t="shared" si="83"/>
        <v>0.18789499166666834</v>
      </c>
    </row>
    <row r="1771" spans="1:6">
      <c r="A1771" s="59">
        <v>37452</v>
      </c>
      <c r="C1771" s="53">
        <f t="shared" si="84"/>
        <v>1185.6036458333351</v>
      </c>
      <c r="E1771" s="53">
        <f t="shared" si="83"/>
        <v>0.18560364583333522</v>
      </c>
    </row>
    <row r="1772" spans="1:6">
      <c r="A1772" s="59">
        <v>37453</v>
      </c>
      <c r="B1772" s="54">
        <v>455109</v>
      </c>
      <c r="C1772" s="53">
        <v>1183.3123000000001</v>
      </c>
      <c r="D1772" s="54">
        <v>1</v>
      </c>
      <c r="E1772" s="53">
        <f t="shared" si="83"/>
        <v>0.18331230000000009</v>
      </c>
      <c r="F1772" s="52">
        <f>(C1791-C1772)/19</f>
        <v>0.96642105263157119</v>
      </c>
    </row>
    <row r="1773" spans="1:6">
      <c r="A1773" s="59">
        <v>37454</v>
      </c>
      <c r="C1773" s="53">
        <f>C1772+F$1772</f>
        <v>1184.2787210526317</v>
      </c>
      <c r="E1773" s="53">
        <f t="shared" si="83"/>
        <v>0.18427872105263177</v>
      </c>
    </row>
    <row r="1774" spans="1:6">
      <c r="A1774" s="59">
        <v>37455</v>
      </c>
      <c r="C1774" s="53">
        <f t="shared" ref="C1774:C1790" si="85">C1773+F$1772</f>
        <v>1185.2451421052633</v>
      </c>
      <c r="E1774" s="53">
        <f t="shared" si="83"/>
        <v>0.18524514210526322</v>
      </c>
    </row>
    <row r="1775" spans="1:6">
      <c r="A1775" s="59">
        <v>37456</v>
      </c>
      <c r="C1775" s="53">
        <f t="shared" si="85"/>
        <v>1186.2115631578949</v>
      </c>
      <c r="E1775" s="53">
        <f t="shared" si="83"/>
        <v>0.18621156315789489</v>
      </c>
    </row>
    <row r="1776" spans="1:6">
      <c r="A1776" s="59">
        <v>37457</v>
      </c>
      <c r="C1776" s="53">
        <f t="shared" si="85"/>
        <v>1187.1779842105266</v>
      </c>
      <c r="E1776" s="53">
        <f t="shared" si="83"/>
        <v>0.18717798421052656</v>
      </c>
    </row>
    <row r="1777" spans="1:6">
      <c r="A1777" s="59">
        <v>37458</v>
      </c>
      <c r="C1777" s="53">
        <f t="shared" si="85"/>
        <v>1188.1444052631582</v>
      </c>
      <c r="E1777" s="53">
        <f t="shared" si="83"/>
        <v>0.18814440526315823</v>
      </c>
    </row>
    <row r="1778" spans="1:6">
      <c r="A1778" s="59">
        <v>37459</v>
      </c>
      <c r="C1778" s="53">
        <f t="shared" si="85"/>
        <v>1189.1108263157898</v>
      </c>
      <c r="E1778" s="53">
        <f t="shared" si="83"/>
        <v>0.1891108263157899</v>
      </c>
    </row>
    <row r="1779" spans="1:6">
      <c r="A1779" s="59">
        <v>37460</v>
      </c>
      <c r="C1779" s="53">
        <f t="shared" si="85"/>
        <v>1190.0772473684215</v>
      </c>
      <c r="E1779" s="53">
        <f t="shared" si="83"/>
        <v>0.19007724736842158</v>
      </c>
    </row>
    <row r="1780" spans="1:6">
      <c r="A1780" s="59">
        <v>37461</v>
      </c>
      <c r="C1780" s="53">
        <f t="shared" si="85"/>
        <v>1191.0436684210531</v>
      </c>
      <c r="E1780" s="53">
        <f t="shared" si="83"/>
        <v>0.19104366842105303</v>
      </c>
    </row>
    <row r="1781" spans="1:6">
      <c r="A1781" s="59">
        <v>37462</v>
      </c>
      <c r="C1781" s="53">
        <f t="shared" si="85"/>
        <v>1192.0100894736847</v>
      </c>
      <c r="E1781" s="53">
        <f t="shared" si="83"/>
        <v>0.1920100894736847</v>
      </c>
    </row>
    <row r="1782" spans="1:6">
      <c r="A1782" s="59">
        <v>37463</v>
      </c>
      <c r="C1782" s="53">
        <f t="shared" si="85"/>
        <v>1192.9765105263164</v>
      </c>
      <c r="E1782" s="53">
        <f t="shared" si="83"/>
        <v>0.19297651052631637</v>
      </c>
    </row>
    <row r="1783" spans="1:6">
      <c r="A1783" s="59">
        <v>37464</v>
      </c>
      <c r="C1783" s="53">
        <f t="shared" si="85"/>
        <v>1193.942931578948</v>
      </c>
      <c r="E1783" s="53">
        <f t="shared" si="83"/>
        <v>0.19394293157894804</v>
      </c>
    </row>
    <row r="1784" spans="1:6">
      <c r="A1784" s="59">
        <v>37465</v>
      </c>
      <c r="C1784" s="53">
        <f t="shared" si="85"/>
        <v>1194.9093526315796</v>
      </c>
      <c r="E1784" s="53">
        <f t="shared" si="83"/>
        <v>0.19490935263157971</v>
      </c>
    </row>
    <row r="1785" spans="1:6">
      <c r="A1785" s="59">
        <v>37466</v>
      </c>
      <c r="C1785" s="53">
        <f t="shared" si="85"/>
        <v>1195.8757736842113</v>
      </c>
      <c r="E1785" s="53">
        <f t="shared" si="83"/>
        <v>0.19587577368421116</v>
      </c>
    </row>
    <row r="1786" spans="1:6">
      <c r="A1786" s="59">
        <v>37467</v>
      </c>
      <c r="C1786" s="53">
        <f t="shared" si="85"/>
        <v>1196.8421947368429</v>
      </c>
      <c r="E1786" s="53">
        <f t="shared" si="83"/>
        <v>0.19684219473684283</v>
      </c>
    </row>
    <row r="1787" spans="1:6">
      <c r="A1787" s="59">
        <v>37468</v>
      </c>
      <c r="C1787" s="53">
        <f t="shared" si="85"/>
        <v>1197.8086157894745</v>
      </c>
      <c r="E1787" s="53">
        <f t="shared" si="83"/>
        <v>0.19780861578947451</v>
      </c>
    </row>
    <row r="1788" spans="1:6">
      <c r="A1788" s="59">
        <v>37469</v>
      </c>
      <c r="C1788" s="53">
        <f t="shared" si="85"/>
        <v>1198.7750368421061</v>
      </c>
      <c r="E1788" s="53">
        <f t="shared" si="83"/>
        <v>0.19877503684210618</v>
      </c>
    </row>
    <row r="1789" spans="1:6">
      <c r="A1789" s="59">
        <v>37470</v>
      </c>
      <c r="C1789" s="53">
        <f t="shared" si="85"/>
        <v>1199.7414578947378</v>
      </c>
      <c r="E1789" s="53">
        <f t="shared" si="83"/>
        <v>0.19974145789473785</v>
      </c>
    </row>
    <row r="1790" spans="1:6">
      <c r="A1790" s="59">
        <v>37471</v>
      </c>
      <c r="C1790" s="53">
        <f t="shared" si="85"/>
        <v>1200.7078789473694</v>
      </c>
      <c r="E1790" s="53">
        <f t="shared" si="83"/>
        <v>0.2007078789473693</v>
      </c>
    </row>
    <row r="1791" spans="1:6">
      <c r="A1791" s="59">
        <v>37472</v>
      </c>
      <c r="B1791" s="54">
        <v>455109</v>
      </c>
      <c r="C1791" s="53">
        <v>1201.6742999999999</v>
      </c>
      <c r="D1791" s="54">
        <v>1</v>
      </c>
      <c r="E1791" s="53">
        <f t="shared" si="83"/>
        <v>0.20167429999999986</v>
      </c>
      <c r="F1791" s="52">
        <f>(C1824-C1791)/33</f>
        <v>-0.19860909090908591</v>
      </c>
    </row>
    <row r="1792" spans="1:6">
      <c r="A1792" s="59">
        <v>37473</v>
      </c>
      <c r="C1792" s="53">
        <f>C1791+F$1791</f>
        <v>1201.4756909090909</v>
      </c>
      <c r="E1792" s="53">
        <f t="shared" si="83"/>
        <v>0.2014756909090909</v>
      </c>
    </row>
    <row r="1793" spans="1:5">
      <c r="A1793" s="59">
        <v>37474</v>
      </c>
      <c r="C1793" s="53">
        <f t="shared" ref="C1793:C1823" si="86">C1792+F$1791</f>
        <v>1201.2770818181818</v>
      </c>
      <c r="E1793" s="53">
        <f t="shared" si="83"/>
        <v>0.20127708181818194</v>
      </c>
    </row>
    <row r="1794" spans="1:5">
      <c r="A1794" s="59">
        <v>37475</v>
      </c>
      <c r="C1794" s="53">
        <f t="shared" si="86"/>
        <v>1201.0784727272728</v>
      </c>
      <c r="E1794" s="53">
        <f t="shared" si="83"/>
        <v>0.20107847272727275</v>
      </c>
    </row>
    <row r="1795" spans="1:5">
      <c r="A1795" s="59">
        <v>37476</v>
      </c>
      <c r="C1795" s="53">
        <f t="shared" si="86"/>
        <v>1200.8798636363638</v>
      </c>
      <c r="E1795" s="53">
        <f t="shared" si="83"/>
        <v>0.20087986363636379</v>
      </c>
    </row>
    <row r="1796" spans="1:5">
      <c r="A1796" s="59">
        <v>37477</v>
      </c>
      <c r="C1796" s="53">
        <f t="shared" si="86"/>
        <v>1200.6812545454547</v>
      </c>
      <c r="E1796" s="53">
        <f t="shared" si="83"/>
        <v>0.20068125454545482</v>
      </c>
    </row>
    <row r="1797" spans="1:5">
      <c r="A1797" s="59">
        <v>37478</v>
      </c>
      <c r="C1797" s="53">
        <f t="shared" si="86"/>
        <v>1200.4826454545457</v>
      </c>
      <c r="E1797" s="53">
        <f t="shared" si="83"/>
        <v>0.20048264545454564</v>
      </c>
    </row>
    <row r="1798" spans="1:5">
      <c r="A1798" s="59">
        <v>37479</v>
      </c>
      <c r="C1798" s="53">
        <f t="shared" si="86"/>
        <v>1200.2840363636367</v>
      </c>
      <c r="E1798" s="53">
        <f t="shared" si="83"/>
        <v>0.20028403636363667</v>
      </c>
    </row>
    <row r="1799" spans="1:5">
      <c r="A1799" s="59">
        <v>37480</v>
      </c>
      <c r="C1799" s="53">
        <f t="shared" si="86"/>
        <v>1200.0854272727277</v>
      </c>
      <c r="E1799" s="53">
        <f t="shared" ref="E1799:E1862" si="87">(C1799/1000)-1</f>
        <v>0.20008542727272771</v>
      </c>
    </row>
    <row r="1800" spans="1:5">
      <c r="A1800" s="59">
        <v>37481</v>
      </c>
      <c r="C1800" s="53">
        <f t="shared" si="86"/>
        <v>1199.8868181818186</v>
      </c>
      <c r="E1800" s="53">
        <f t="shared" si="87"/>
        <v>0.19988681818181853</v>
      </c>
    </row>
    <row r="1801" spans="1:5">
      <c r="A1801" s="59">
        <v>37482</v>
      </c>
      <c r="C1801" s="53">
        <f t="shared" si="86"/>
        <v>1199.6882090909096</v>
      </c>
      <c r="E1801" s="53">
        <f t="shared" si="87"/>
        <v>0.19968820909090956</v>
      </c>
    </row>
    <row r="1802" spans="1:5">
      <c r="A1802" s="59">
        <v>37483</v>
      </c>
      <c r="C1802" s="53">
        <f t="shared" si="86"/>
        <v>1199.4896000000006</v>
      </c>
      <c r="E1802" s="53">
        <f t="shared" si="87"/>
        <v>0.1994896000000006</v>
      </c>
    </row>
    <row r="1803" spans="1:5">
      <c r="A1803" s="59">
        <v>37484</v>
      </c>
      <c r="C1803" s="53">
        <f t="shared" si="86"/>
        <v>1199.2909909090915</v>
      </c>
      <c r="E1803" s="53">
        <f t="shared" si="87"/>
        <v>0.19929099090909164</v>
      </c>
    </row>
    <row r="1804" spans="1:5">
      <c r="A1804" s="59">
        <v>37485</v>
      </c>
      <c r="C1804" s="53">
        <f t="shared" si="86"/>
        <v>1199.0923818181825</v>
      </c>
      <c r="E1804" s="53">
        <f t="shared" si="87"/>
        <v>0.19909238181818245</v>
      </c>
    </row>
    <row r="1805" spans="1:5">
      <c r="A1805" s="59">
        <v>37486</v>
      </c>
      <c r="C1805" s="53">
        <f t="shared" si="86"/>
        <v>1198.8937727272735</v>
      </c>
      <c r="E1805" s="53">
        <f t="shared" si="87"/>
        <v>0.19889377272727349</v>
      </c>
    </row>
    <row r="1806" spans="1:5">
      <c r="A1806" s="59">
        <v>37487</v>
      </c>
      <c r="C1806" s="53">
        <f t="shared" si="86"/>
        <v>1198.6951636363644</v>
      </c>
      <c r="E1806" s="53">
        <f t="shared" si="87"/>
        <v>0.19869516363636452</v>
      </c>
    </row>
    <row r="1807" spans="1:5">
      <c r="A1807" s="59">
        <v>37488</v>
      </c>
      <c r="C1807" s="53">
        <f t="shared" si="86"/>
        <v>1198.4965545454554</v>
      </c>
      <c r="E1807" s="53">
        <f t="shared" si="87"/>
        <v>0.19849655454545534</v>
      </c>
    </row>
    <row r="1808" spans="1:5">
      <c r="A1808" s="59">
        <v>37489</v>
      </c>
      <c r="C1808" s="53">
        <f t="shared" si="86"/>
        <v>1198.2979454545464</v>
      </c>
      <c r="E1808" s="53">
        <f t="shared" si="87"/>
        <v>0.19829794545454638</v>
      </c>
    </row>
    <row r="1809" spans="1:6">
      <c r="A1809" s="59">
        <v>37490</v>
      </c>
      <c r="C1809" s="53">
        <f t="shared" si="86"/>
        <v>1198.0993363636373</v>
      </c>
      <c r="E1809" s="53">
        <f t="shared" si="87"/>
        <v>0.19809933636363741</v>
      </c>
    </row>
    <row r="1810" spans="1:6">
      <c r="A1810" s="59">
        <v>37491</v>
      </c>
      <c r="C1810" s="53">
        <f t="shared" si="86"/>
        <v>1197.9007272727283</v>
      </c>
      <c r="E1810" s="53">
        <f t="shared" si="87"/>
        <v>0.19790072727272823</v>
      </c>
    </row>
    <row r="1811" spans="1:6">
      <c r="A1811" s="59">
        <v>37492</v>
      </c>
      <c r="C1811" s="53">
        <f t="shared" si="86"/>
        <v>1197.7021181818193</v>
      </c>
      <c r="E1811" s="53">
        <f t="shared" si="87"/>
        <v>0.19770211818181926</v>
      </c>
    </row>
    <row r="1812" spans="1:6">
      <c r="A1812" s="59">
        <v>37493</v>
      </c>
      <c r="C1812" s="53">
        <f t="shared" si="86"/>
        <v>1197.5035090909103</v>
      </c>
      <c r="E1812" s="53">
        <f t="shared" si="87"/>
        <v>0.1975035090909103</v>
      </c>
    </row>
    <row r="1813" spans="1:6">
      <c r="A1813" s="59">
        <v>37494</v>
      </c>
      <c r="C1813" s="53">
        <f t="shared" si="86"/>
        <v>1197.3049000000012</v>
      </c>
      <c r="E1813" s="53">
        <f t="shared" si="87"/>
        <v>0.19730490000000112</v>
      </c>
    </row>
    <row r="1814" spans="1:6">
      <c r="A1814" s="59">
        <v>37495</v>
      </c>
      <c r="C1814" s="53">
        <f t="shared" si="86"/>
        <v>1197.1062909090922</v>
      </c>
      <c r="E1814" s="53">
        <f t="shared" si="87"/>
        <v>0.19710629090909215</v>
      </c>
    </row>
    <row r="1815" spans="1:6">
      <c r="A1815" s="59">
        <v>37496</v>
      </c>
      <c r="C1815" s="53">
        <f t="shared" si="86"/>
        <v>1196.9076818181832</v>
      </c>
      <c r="E1815" s="53">
        <f t="shared" si="87"/>
        <v>0.19690768181818319</v>
      </c>
    </row>
    <row r="1816" spans="1:6">
      <c r="A1816" s="59">
        <v>37497</v>
      </c>
      <c r="C1816" s="53">
        <f t="shared" si="86"/>
        <v>1196.7090727272741</v>
      </c>
      <c r="E1816" s="53">
        <f t="shared" si="87"/>
        <v>0.19670907272727423</v>
      </c>
    </row>
    <row r="1817" spans="1:6">
      <c r="A1817" s="59">
        <v>37498</v>
      </c>
      <c r="C1817" s="53">
        <f t="shared" si="86"/>
        <v>1196.5104636363651</v>
      </c>
      <c r="E1817" s="53">
        <f t="shared" si="87"/>
        <v>0.19651046363636504</v>
      </c>
    </row>
    <row r="1818" spans="1:6">
      <c r="A1818" s="59">
        <v>37499</v>
      </c>
      <c r="C1818" s="53">
        <f t="shared" si="86"/>
        <v>1196.3118545454561</v>
      </c>
      <c r="E1818" s="53">
        <f t="shared" si="87"/>
        <v>0.19631185454545608</v>
      </c>
    </row>
    <row r="1819" spans="1:6">
      <c r="A1819" s="59">
        <v>37500</v>
      </c>
      <c r="C1819" s="53">
        <f t="shared" si="86"/>
        <v>1196.113245454547</v>
      </c>
      <c r="E1819" s="53">
        <f t="shared" si="87"/>
        <v>0.19611324545454711</v>
      </c>
    </row>
    <row r="1820" spans="1:6">
      <c r="A1820" s="59">
        <v>37501</v>
      </c>
      <c r="C1820" s="53">
        <f t="shared" si="86"/>
        <v>1195.914636363638</v>
      </c>
      <c r="E1820" s="53">
        <f t="shared" si="87"/>
        <v>0.19591463636363793</v>
      </c>
    </row>
    <row r="1821" spans="1:6">
      <c r="A1821" s="59">
        <v>37502</v>
      </c>
      <c r="C1821" s="53">
        <f t="shared" si="86"/>
        <v>1195.716027272729</v>
      </c>
      <c r="E1821" s="53">
        <f t="shared" si="87"/>
        <v>0.19571602727272897</v>
      </c>
    </row>
    <row r="1822" spans="1:6">
      <c r="A1822" s="59">
        <v>37503</v>
      </c>
      <c r="C1822" s="53">
        <f t="shared" si="86"/>
        <v>1195.5174181818199</v>
      </c>
      <c r="E1822" s="53">
        <f t="shared" si="87"/>
        <v>0.19551741818182</v>
      </c>
    </row>
    <row r="1823" spans="1:6">
      <c r="A1823" s="59">
        <v>37504</v>
      </c>
      <c r="C1823" s="53">
        <f t="shared" si="86"/>
        <v>1195.3188090909109</v>
      </c>
      <c r="E1823" s="53">
        <f t="shared" si="87"/>
        <v>0.19531880909091082</v>
      </c>
    </row>
    <row r="1824" spans="1:6">
      <c r="A1824" s="80">
        <v>37505</v>
      </c>
      <c r="B1824" s="81">
        <v>405506</v>
      </c>
      <c r="C1824" s="53">
        <v>1195.1202000000001</v>
      </c>
      <c r="E1824" s="53">
        <f t="shared" si="87"/>
        <v>0.19512020000000008</v>
      </c>
      <c r="F1824" s="52">
        <f>(C1885-C1824)/61</f>
        <v>0.77109016393442509</v>
      </c>
    </row>
    <row r="1825" spans="1:5">
      <c r="A1825" s="59">
        <v>37506</v>
      </c>
      <c r="C1825" s="53">
        <f>C1824+F$1824</f>
        <v>1195.8912901639344</v>
      </c>
      <c r="E1825" s="53">
        <f t="shared" si="87"/>
        <v>0.19589129016393447</v>
      </c>
    </row>
    <row r="1826" spans="1:5">
      <c r="A1826" s="59">
        <v>37507</v>
      </c>
      <c r="C1826" s="53">
        <f t="shared" ref="C1826:C1884" si="88">C1825+F$1824</f>
        <v>1196.6623803278687</v>
      </c>
      <c r="E1826" s="53">
        <f t="shared" si="87"/>
        <v>0.19666238032786865</v>
      </c>
    </row>
    <row r="1827" spans="1:5">
      <c r="A1827" s="59">
        <v>37508</v>
      </c>
      <c r="C1827" s="53">
        <f t="shared" si="88"/>
        <v>1197.4334704918031</v>
      </c>
      <c r="E1827" s="53">
        <f t="shared" si="87"/>
        <v>0.19743347049180304</v>
      </c>
    </row>
    <row r="1828" spans="1:5">
      <c r="A1828" s="59">
        <v>37509</v>
      </c>
      <c r="C1828" s="53">
        <f t="shared" si="88"/>
        <v>1198.2045606557374</v>
      </c>
      <c r="E1828" s="53">
        <f t="shared" si="87"/>
        <v>0.19820456065573744</v>
      </c>
    </row>
    <row r="1829" spans="1:5">
      <c r="A1829" s="59">
        <v>37510</v>
      </c>
      <c r="C1829" s="53">
        <f t="shared" si="88"/>
        <v>1198.9756508196717</v>
      </c>
      <c r="E1829" s="53">
        <f t="shared" si="87"/>
        <v>0.19897565081967183</v>
      </c>
    </row>
    <row r="1830" spans="1:5">
      <c r="A1830" s="59">
        <v>37511</v>
      </c>
      <c r="C1830" s="53">
        <f t="shared" si="88"/>
        <v>1199.7467409836061</v>
      </c>
      <c r="E1830" s="53">
        <f t="shared" si="87"/>
        <v>0.19974674098360601</v>
      </c>
    </row>
    <row r="1831" spans="1:5">
      <c r="A1831" s="59">
        <v>37512</v>
      </c>
      <c r="C1831" s="53">
        <f t="shared" si="88"/>
        <v>1200.5178311475404</v>
      </c>
      <c r="E1831" s="53">
        <f t="shared" si="87"/>
        <v>0.2005178311475404</v>
      </c>
    </row>
    <row r="1832" spans="1:5">
      <c r="A1832" s="59">
        <v>37513</v>
      </c>
      <c r="C1832" s="53">
        <f t="shared" si="88"/>
        <v>1201.2889213114747</v>
      </c>
      <c r="E1832" s="53">
        <f t="shared" si="87"/>
        <v>0.2012889213114748</v>
      </c>
    </row>
    <row r="1833" spans="1:5">
      <c r="A1833" s="59">
        <v>37514</v>
      </c>
      <c r="C1833" s="53">
        <f t="shared" si="88"/>
        <v>1202.0600114754091</v>
      </c>
      <c r="E1833" s="53">
        <f t="shared" si="87"/>
        <v>0.20206001147540897</v>
      </c>
    </row>
    <row r="1834" spans="1:5">
      <c r="A1834" s="59">
        <v>37515</v>
      </c>
      <c r="C1834" s="53">
        <f t="shared" si="88"/>
        <v>1202.8311016393434</v>
      </c>
      <c r="E1834" s="53">
        <f t="shared" si="87"/>
        <v>0.20283110163934337</v>
      </c>
    </row>
    <row r="1835" spans="1:5">
      <c r="A1835" s="59">
        <v>37516</v>
      </c>
      <c r="C1835" s="53">
        <f t="shared" si="88"/>
        <v>1203.6021918032777</v>
      </c>
      <c r="E1835" s="53">
        <f t="shared" si="87"/>
        <v>0.20360219180327777</v>
      </c>
    </row>
    <row r="1836" spans="1:5">
      <c r="A1836" s="59">
        <v>37517</v>
      </c>
      <c r="C1836" s="53">
        <f t="shared" si="88"/>
        <v>1204.3732819672121</v>
      </c>
      <c r="E1836" s="53">
        <f t="shared" si="87"/>
        <v>0.20437328196721216</v>
      </c>
    </row>
    <row r="1837" spans="1:5">
      <c r="A1837" s="59">
        <v>37518</v>
      </c>
      <c r="C1837" s="53">
        <f t="shared" si="88"/>
        <v>1205.1443721311464</v>
      </c>
      <c r="E1837" s="53">
        <f t="shared" si="87"/>
        <v>0.20514437213114634</v>
      </c>
    </row>
    <row r="1838" spans="1:5">
      <c r="A1838" s="59">
        <v>37519</v>
      </c>
      <c r="C1838" s="53">
        <f t="shared" si="88"/>
        <v>1205.9154622950807</v>
      </c>
      <c r="E1838" s="53">
        <f t="shared" si="87"/>
        <v>0.20591546229508073</v>
      </c>
    </row>
    <row r="1839" spans="1:5">
      <c r="A1839" s="59">
        <v>37520</v>
      </c>
      <c r="C1839" s="53">
        <f t="shared" si="88"/>
        <v>1206.686552459015</v>
      </c>
      <c r="E1839" s="53">
        <f t="shared" si="87"/>
        <v>0.20668655245901513</v>
      </c>
    </row>
    <row r="1840" spans="1:5">
      <c r="A1840" s="59">
        <v>37521</v>
      </c>
      <c r="C1840" s="53">
        <f t="shared" si="88"/>
        <v>1207.4576426229494</v>
      </c>
      <c r="E1840" s="53">
        <f t="shared" si="87"/>
        <v>0.2074576426229493</v>
      </c>
    </row>
    <row r="1841" spans="1:5">
      <c r="A1841" s="59">
        <v>37522</v>
      </c>
      <c r="C1841" s="53">
        <f t="shared" si="88"/>
        <v>1208.2287327868837</v>
      </c>
      <c r="E1841" s="53">
        <f t="shared" si="87"/>
        <v>0.2082287327868837</v>
      </c>
    </row>
    <row r="1842" spans="1:5">
      <c r="A1842" s="59">
        <v>37523</v>
      </c>
      <c r="C1842" s="53">
        <f t="shared" si="88"/>
        <v>1208.999822950818</v>
      </c>
      <c r="E1842" s="53">
        <f t="shared" si="87"/>
        <v>0.20899982295081809</v>
      </c>
    </row>
    <row r="1843" spans="1:5">
      <c r="A1843" s="59">
        <v>37524</v>
      </c>
      <c r="C1843" s="53">
        <f t="shared" si="88"/>
        <v>1209.7709131147524</v>
      </c>
      <c r="E1843" s="53">
        <f t="shared" si="87"/>
        <v>0.20977091311475227</v>
      </c>
    </row>
    <row r="1844" spans="1:5">
      <c r="A1844" s="59">
        <v>37525</v>
      </c>
      <c r="C1844" s="53">
        <f t="shared" si="88"/>
        <v>1210.5420032786867</v>
      </c>
      <c r="E1844" s="53">
        <f t="shared" si="87"/>
        <v>0.21054200327868666</v>
      </c>
    </row>
    <row r="1845" spans="1:5">
      <c r="A1845" s="59">
        <v>37526</v>
      </c>
      <c r="C1845" s="53">
        <f t="shared" si="88"/>
        <v>1211.313093442621</v>
      </c>
      <c r="E1845" s="53">
        <f t="shared" si="87"/>
        <v>0.21131309344262106</v>
      </c>
    </row>
    <row r="1846" spans="1:5">
      <c r="A1846" s="59">
        <v>37527</v>
      </c>
      <c r="C1846" s="53">
        <f t="shared" si="88"/>
        <v>1212.0841836065554</v>
      </c>
      <c r="E1846" s="53">
        <f t="shared" si="87"/>
        <v>0.21208418360655545</v>
      </c>
    </row>
    <row r="1847" spans="1:5">
      <c r="A1847" s="59">
        <v>37528</v>
      </c>
      <c r="C1847" s="53">
        <f t="shared" si="88"/>
        <v>1212.8552737704897</v>
      </c>
      <c r="E1847" s="53">
        <f t="shared" si="87"/>
        <v>0.21285527377048963</v>
      </c>
    </row>
    <row r="1848" spans="1:5">
      <c r="A1848" s="59">
        <v>37529</v>
      </c>
      <c r="C1848" s="53">
        <f t="shared" si="88"/>
        <v>1213.626363934424</v>
      </c>
      <c r="E1848" s="53">
        <f t="shared" si="87"/>
        <v>0.21362636393442402</v>
      </c>
    </row>
    <row r="1849" spans="1:5">
      <c r="A1849" s="59">
        <v>37530</v>
      </c>
      <c r="C1849" s="53">
        <f t="shared" si="88"/>
        <v>1214.3974540983584</v>
      </c>
      <c r="E1849" s="53">
        <f t="shared" si="87"/>
        <v>0.21439745409835842</v>
      </c>
    </row>
    <row r="1850" spans="1:5">
      <c r="A1850" s="59">
        <v>37531</v>
      </c>
      <c r="C1850" s="53">
        <f t="shared" si="88"/>
        <v>1215.1685442622927</v>
      </c>
      <c r="E1850" s="53">
        <f t="shared" si="87"/>
        <v>0.21516854426229259</v>
      </c>
    </row>
    <row r="1851" spans="1:5">
      <c r="A1851" s="59">
        <v>37532</v>
      </c>
      <c r="C1851" s="53">
        <f t="shared" si="88"/>
        <v>1215.939634426227</v>
      </c>
      <c r="E1851" s="53">
        <f t="shared" si="87"/>
        <v>0.21593963442622699</v>
      </c>
    </row>
    <row r="1852" spans="1:5">
      <c r="A1852" s="59">
        <v>37533</v>
      </c>
      <c r="C1852" s="53">
        <f t="shared" si="88"/>
        <v>1216.7107245901614</v>
      </c>
      <c r="E1852" s="53">
        <f t="shared" si="87"/>
        <v>0.21671072459016139</v>
      </c>
    </row>
    <row r="1853" spans="1:5">
      <c r="A1853" s="59">
        <v>37534</v>
      </c>
      <c r="C1853" s="53">
        <f t="shared" si="88"/>
        <v>1217.4818147540957</v>
      </c>
      <c r="E1853" s="53">
        <f t="shared" si="87"/>
        <v>0.21748181475409578</v>
      </c>
    </row>
    <row r="1854" spans="1:5">
      <c r="A1854" s="59">
        <v>37535</v>
      </c>
      <c r="C1854" s="53">
        <f t="shared" si="88"/>
        <v>1218.25290491803</v>
      </c>
      <c r="E1854" s="53">
        <f t="shared" si="87"/>
        <v>0.21825290491802996</v>
      </c>
    </row>
    <row r="1855" spans="1:5">
      <c r="A1855" s="59">
        <v>37536</v>
      </c>
      <c r="C1855" s="53">
        <f t="shared" si="88"/>
        <v>1219.0239950819644</v>
      </c>
      <c r="E1855" s="53">
        <f t="shared" si="87"/>
        <v>0.21902399508196435</v>
      </c>
    </row>
    <row r="1856" spans="1:5">
      <c r="A1856" s="59">
        <v>37537</v>
      </c>
      <c r="C1856" s="53">
        <f t="shared" si="88"/>
        <v>1219.7950852458987</v>
      </c>
      <c r="E1856" s="53">
        <f t="shared" si="87"/>
        <v>0.21979508524589875</v>
      </c>
    </row>
    <row r="1857" spans="1:5">
      <c r="A1857" s="59">
        <v>37538</v>
      </c>
      <c r="C1857" s="53">
        <f t="shared" si="88"/>
        <v>1220.566175409833</v>
      </c>
      <c r="E1857" s="53">
        <f t="shared" si="87"/>
        <v>0.22056617540983292</v>
      </c>
    </row>
    <row r="1858" spans="1:5">
      <c r="A1858" s="59">
        <v>37539</v>
      </c>
      <c r="C1858" s="53">
        <f t="shared" si="88"/>
        <v>1221.3372655737674</v>
      </c>
      <c r="E1858" s="53">
        <f t="shared" si="87"/>
        <v>0.22133726557376732</v>
      </c>
    </row>
    <row r="1859" spans="1:5">
      <c r="A1859" s="59">
        <v>37540</v>
      </c>
      <c r="C1859" s="53">
        <f t="shared" si="88"/>
        <v>1222.1083557377017</v>
      </c>
      <c r="E1859" s="53">
        <f t="shared" si="87"/>
        <v>0.22210835573770171</v>
      </c>
    </row>
    <row r="1860" spans="1:5">
      <c r="A1860" s="59">
        <v>37541</v>
      </c>
      <c r="C1860" s="53">
        <f t="shared" si="88"/>
        <v>1222.879445901636</v>
      </c>
      <c r="E1860" s="53">
        <f t="shared" si="87"/>
        <v>0.22287944590163611</v>
      </c>
    </row>
    <row r="1861" spans="1:5">
      <c r="A1861" s="59">
        <v>37542</v>
      </c>
      <c r="C1861" s="53">
        <f t="shared" si="88"/>
        <v>1223.6505360655703</v>
      </c>
      <c r="E1861" s="53">
        <f t="shared" si="87"/>
        <v>0.22365053606557028</v>
      </c>
    </row>
    <row r="1862" spans="1:5">
      <c r="A1862" s="59">
        <v>37543</v>
      </c>
      <c r="C1862" s="53">
        <f t="shared" si="88"/>
        <v>1224.4216262295047</v>
      </c>
      <c r="E1862" s="53">
        <f t="shared" si="87"/>
        <v>0.22442162622950468</v>
      </c>
    </row>
    <row r="1863" spans="1:5">
      <c r="A1863" s="59">
        <v>37544</v>
      </c>
      <c r="C1863" s="53">
        <f t="shared" si="88"/>
        <v>1225.192716393439</v>
      </c>
      <c r="E1863" s="53">
        <f t="shared" ref="E1863:E1926" si="89">(C1863/1000)-1</f>
        <v>0.22519271639343907</v>
      </c>
    </row>
    <row r="1864" spans="1:5">
      <c r="A1864" s="59">
        <v>37545</v>
      </c>
      <c r="C1864" s="53">
        <f t="shared" si="88"/>
        <v>1225.9638065573733</v>
      </c>
      <c r="E1864" s="53">
        <f t="shared" si="89"/>
        <v>0.22596380655737325</v>
      </c>
    </row>
    <row r="1865" spans="1:5">
      <c r="A1865" s="59">
        <v>37546</v>
      </c>
      <c r="C1865" s="53">
        <f t="shared" si="88"/>
        <v>1226.7348967213077</v>
      </c>
      <c r="E1865" s="53">
        <f t="shared" si="89"/>
        <v>0.22673489672130764</v>
      </c>
    </row>
    <row r="1866" spans="1:5">
      <c r="A1866" s="59">
        <v>37547</v>
      </c>
      <c r="C1866" s="53">
        <f t="shared" si="88"/>
        <v>1227.505986885242</v>
      </c>
      <c r="E1866" s="53">
        <f t="shared" si="89"/>
        <v>0.22750598688524204</v>
      </c>
    </row>
    <row r="1867" spans="1:5">
      <c r="A1867" s="59">
        <v>37548</v>
      </c>
      <c r="C1867" s="53">
        <f t="shared" si="88"/>
        <v>1228.2770770491763</v>
      </c>
      <c r="E1867" s="53">
        <f t="shared" si="89"/>
        <v>0.22827707704917644</v>
      </c>
    </row>
    <row r="1868" spans="1:5">
      <c r="A1868" s="59">
        <v>37549</v>
      </c>
      <c r="C1868" s="53">
        <f t="shared" si="88"/>
        <v>1229.0481672131107</v>
      </c>
      <c r="E1868" s="53">
        <f t="shared" si="89"/>
        <v>0.22904816721311061</v>
      </c>
    </row>
    <row r="1869" spans="1:5">
      <c r="A1869" s="59">
        <v>37550</v>
      </c>
      <c r="C1869" s="53">
        <f t="shared" si="88"/>
        <v>1229.819257377045</v>
      </c>
      <c r="E1869" s="53">
        <f t="shared" si="89"/>
        <v>0.22981925737704501</v>
      </c>
    </row>
    <row r="1870" spans="1:5">
      <c r="A1870" s="59">
        <v>37551</v>
      </c>
      <c r="C1870" s="53">
        <f t="shared" si="88"/>
        <v>1230.5903475409793</v>
      </c>
      <c r="E1870" s="53">
        <f t="shared" si="89"/>
        <v>0.2305903475409794</v>
      </c>
    </row>
    <row r="1871" spans="1:5">
      <c r="A1871" s="59">
        <v>37552</v>
      </c>
      <c r="C1871" s="53">
        <f t="shared" si="88"/>
        <v>1231.3614377049137</v>
      </c>
      <c r="E1871" s="53">
        <f t="shared" si="89"/>
        <v>0.23136143770491358</v>
      </c>
    </row>
    <row r="1872" spans="1:5">
      <c r="A1872" s="59">
        <v>37553</v>
      </c>
      <c r="C1872" s="53">
        <f t="shared" si="88"/>
        <v>1232.132527868848</v>
      </c>
      <c r="E1872" s="53">
        <f t="shared" si="89"/>
        <v>0.23213252786884797</v>
      </c>
    </row>
    <row r="1873" spans="1:6">
      <c r="A1873" s="59">
        <v>37554</v>
      </c>
      <c r="C1873" s="53">
        <f t="shared" si="88"/>
        <v>1232.9036180327823</v>
      </c>
      <c r="E1873" s="53">
        <f t="shared" si="89"/>
        <v>0.23290361803278237</v>
      </c>
    </row>
    <row r="1874" spans="1:6">
      <c r="A1874" s="59">
        <v>37555</v>
      </c>
      <c r="C1874" s="53">
        <f t="shared" si="88"/>
        <v>1233.6747081967167</v>
      </c>
      <c r="E1874" s="53">
        <f t="shared" si="89"/>
        <v>0.23367470819671676</v>
      </c>
    </row>
    <row r="1875" spans="1:6">
      <c r="A1875" s="59">
        <v>37556</v>
      </c>
      <c r="C1875" s="53">
        <f t="shared" si="88"/>
        <v>1234.445798360651</v>
      </c>
      <c r="E1875" s="53">
        <f t="shared" si="89"/>
        <v>0.23444579836065094</v>
      </c>
    </row>
    <row r="1876" spans="1:6">
      <c r="A1876" s="59">
        <v>37557</v>
      </c>
      <c r="C1876" s="53">
        <f t="shared" si="88"/>
        <v>1235.2168885245853</v>
      </c>
      <c r="E1876" s="53">
        <f t="shared" si="89"/>
        <v>0.23521688852458533</v>
      </c>
    </row>
    <row r="1877" spans="1:6">
      <c r="A1877" s="59">
        <v>37558</v>
      </c>
      <c r="C1877" s="53">
        <f t="shared" si="88"/>
        <v>1235.9879786885197</v>
      </c>
      <c r="E1877" s="53">
        <f t="shared" si="89"/>
        <v>0.23598797868851973</v>
      </c>
    </row>
    <row r="1878" spans="1:6">
      <c r="A1878" s="59">
        <v>37559</v>
      </c>
      <c r="C1878" s="53">
        <f t="shared" si="88"/>
        <v>1236.759068852454</v>
      </c>
      <c r="E1878" s="53">
        <f t="shared" si="89"/>
        <v>0.2367590688524539</v>
      </c>
    </row>
    <row r="1879" spans="1:6">
      <c r="A1879" s="59">
        <v>37560</v>
      </c>
      <c r="C1879" s="53">
        <f t="shared" si="88"/>
        <v>1237.5301590163883</v>
      </c>
      <c r="E1879" s="53">
        <f t="shared" si="89"/>
        <v>0.2375301590163883</v>
      </c>
    </row>
    <row r="1880" spans="1:6">
      <c r="A1880" s="59">
        <v>37561</v>
      </c>
      <c r="C1880" s="53">
        <f t="shared" si="88"/>
        <v>1238.3012491803227</v>
      </c>
      <c r="E1880" s="53">
        <f t="shared" si="89"/>
        <v>0.23830124918032269</v>
      </c>
    </row>
    <row r="1881" spans="1:6">
      <c r="A1881" s="59">
        <v>37562</v>
      </c>
      <c r="C1881" s="53">
        <f t="shared" si="88"/>
        <v>1239.072339344257</v>
      </c>
      <c r="E1881" s="53">
        <f t="shared" si="89"/>
        <v>0.23907233934425709</v>
      </c>
    </row>
    <row r="1882" spans="1:6">
      <c r="A1882" s="59">
        <v>37563</v>
      </c>
      <c r="C1882" s="53">
        <f t="shared" si="88"/>
        <v>1239.8434295081913</v>
      </c>
      <c r="E1882" s="53">
        <f t="shared" si="89"/>
        <v>0.23984342950819126</v>
      </c>
    </row>
    <row r="1883" spans="1:6">
      <c r="A1883" s="59">
        <v>37564</v>
      </c>
      <c r="C1883" s="53">
        <f t="shared" si="88"/>
        <v>1240.6145196721257</v>
      </c>
      <c r="E1883" s="53">
        <f t="shared" si="89"/>
        <v>0.24061451967212566</v>
      </c>
    </row>
    <row r="1884" spans="1:6">
      <c r="A1884" s="59">
        <v>37565</v>
      </c>
      <c r="C1884" s="53">
        <f t="shared" si="88"/>
        <v>1241.38560983606</v>
      </c>
      <c r="E1884" s="53">
        <f t="shared" si="89"/>
        <v>0.24138560983606006</v>
      </c>
    </row>
    <row r="1885" spans="1:6">
      <c r="A1885" s="80">
        <v>37566</v>
      </c>
      <c r="B1885" s="81">
        <v>358316</v>
      </c>
      <c r="C1885" s="82">
        <v>1242.1567</v>
      </c>
      <c r="E1885" s="53">
        <f t="shared" si="89"/>
        <v>0.2421567</v>
      </c>
      <c r="F1885" s="52">
        <f>(C1889-C1885)/4</f>
        <v>-10.594375000000014</v>
      </c>
    </row>
    <row r="1886" spans="1:6">
      <c r="A1886" s="59">
        <v>37567</v>
      </c>
      <c r="C1886" s="53">
        <f>C1885+F$1885</f>
        <v>1231.5623249999999</v>
      </c>
      <c r="E1886" s="53">
        <f t="shared" si="89"/>
        <v>0.23156232499999985</v>
      </c>
    </row>
    <row r="1887" spans="1:6">
      <c r="A1887" s="59">
        <v>37568</v>
      </c>
      <c r="C1887" s="53">
        <f>C1886+F$1885</f>
        <v>1220.9679499999997</v>
      </c>
      <c r="E1887" s="53">
        <f t="shared" si="89"/>
        <v>0.22096794999999969</v>
      </c>
    </row>
    <row r="1888" spans="1:6">
      <c r="A1888" s="59">
        <v>37569</v>
      </c>
      <c r="C1888" s="53">
        <f>C1887+F$1885</f>
        <v>1210.3735749999996</v>
      </c>
      <c r="E1888" s="53">
        <f t="shared" si="89"/>
        <v>0.21037357499999954</v>
      </c>
    </row>
    <row r="1889" spans="1:6">
      <c r="A1889" s="80">
        <v>37570</v>
      </c>
      <c r="B1889" s="81">
        <v>407552</v>
      </c>
      <c r="C1889" s="82">
        <v>1199.7791999999999</v>
      </c>
      <c r="E1889" s="53">
        <f t="shared" si="89"/>
        <v>0.19977920000000005</v>
      </c>
      <c r="F1889" s="52">
        <f>(C1970-C1889)/81</f>
        <v>1.8110283950617301</v>
      </c>
    </row>
    <row r="1890" spans="1:6">
      <c r="A1890" s="59">
        <v>37571</v>
      </c>
      <c r="C1890" s="53">
        <f>C1889+F$1889</f>
        <v>1201.5902283950618</v>
      </c>
      <c r="E1890" s="53">
        <f t="shared" si="89"/>
        <v>0.20159022839506169</v>
      </c>
    </row>
    <row r="1891" spans="1:6">
      <c r="A1891" s="59">
        <v>37572</v>
      </c>
      <c r="C1891" s="53">
        <f t="shared" ref="C1891:C1954" si="90">C1890+F$1889</f>
        <v>1203.4012567901236</v>
      </c>
      <c r="E1891" s="53">
        <f t="shared" si="89"/>
        <v>0.20340125679012355</v>
      </c>
    </row>
    <row r="1892" spans="1:6">
      <c r="A1892" s="59">
        <v>37573</v>
      </c>
      <c r="C1892" s="53">
        <f t="shared" si="90"/>
        <v>1205.2122851851855</v>
      </c>
      <c r="E1892" s="53">
        <f t="shared" si="89"/>
        <v>0.20521228518518542</v>
      </c>
    </row>
    <row r="1893" spans="1:6">
      <c r="A1893" s="59">
        <v>37574</v>
      </c>
      <c r="C1893" s="53">
        <f t="shared" si="90"/>
        <v>1207.0233135802473</v>
      </c>
      <c r="E1893" s="53">
        <f t="shared" si="89"/>
        <v>0.20702331358024728</v>
      </c>
    </row>
    <row r="1894" spans="1:6">
      <c r="A1894" s="59">
        <v>37575</v>
      </c>
      <c r="C1894" s="53">
        <f t="shared" si="90"/>
        <v>1208.8343419753091</v>
      </c>
      <c r="E1894" s="53">
        <f t="shared" si="89"/>
        <v>0.20883434197530915</v>
      </c>
    </row>
    <row r="1895" spans="1:6">
      <c r="A1895" s="59">
        <v>37576</v>
      </c>
      <c r="C1895" s="53">
        <f t="shared" si="90"/>
        <v>1210.645370370371</v>
      </c>
      <c r="E1895" s="53">
        <f t="shared" si="89"/>
        <v>0.21064537037037101</v>
      </c>
    </row>
    <row r="1896" spans="1:6">
      <c r="A1896" s="59">
        <v>37577</v>
      </c>
      <c r="C1896" s="53">
        <f t="shared" si="90"/>
        <v>1212.4563987654328</v>
      </c>
      <c r="E1896" s="53">
        <f t="shared" si="89"/>
        <v>0.21245639876543287</v>
      </c>
    </row>
    <row r="1897" spans="1:6">
      <c r="A1897" s="59">
        <v>37578</v>
      </c>
      <c r="C1897" s="53">
        <f t="shared" si="90"/>
        <v>1214.2674271604947</v>
      </c>
      <c r="E1897" s="53">
        <f t="shared" si="89"/>
        <v>0.21426742716049474</v>
      </c>
    </row>
    <row r="1898" spans="1:6">
      <c r="A1898" s="59">
        <v>37579</v>
      </c>
      <c r="C1898" s="53">
        <f t="shared" si="90"/>
        <v>1216.0784555555565</v>
      </c>
      <c r="E1898" s="53">
        <f t="shared" si="89"/>
        <v>0.2160784555555566</v>
      </c>
    </row>
    <row r="1899" spans="1:6">
      <c r="A1899" s="59">
        <v>37580</v>
      </c>
      <c r="C1899" s="53">
        <f t="shared" si="90"/>
        <v>1217.8894839506183</v>
      </c>
      <c r="E1899" s="53">
        <f t="shared" si="89"/>
        <v>0.21788948395061825</v>
      </c>
    </row>
    <row r="1900" spans="1:6">
      <c r="A1900" s="59">
        <v>37581</v>
      </c>
      <c r="C1900" s="53">
        <f t="shared" si="90"/>
        <v>1219.7005123456802</v>
      </c>
      <c r="E1900" s="53">
        <f t="shared" si="89"/>
        <v>0.21970051234568011</v>
      </c>
    </row>
    <row r="1901" spans="1:6">
      <c r="A1901" s="59">
        <v>37582</v>
      </c>
      <c r="C1901" s="53">
        <f t="shared" si="90"/>
        <v>1221.511540740742</v>
      </c>
      <c r="E1901" s="53">
        <f t="shared" si="89"/>
        <v>0.22151154074074197</v>
      </c>
    </row>
    <row r="1902" spans="1:6">
      <c r="A1902" s="59">
        <v>37583</v>
      </c>
      <c r="C1902" s="53">
        <f t="shared" si="90"/>
        <v>1223.3225691358039</v>
      </c>
      <c r="E1902" s="53">
        <f t="shared" si="89"/>
        <v>0.22332256913580384</v>
      </c>
    </row>
    <row r="1903" spans="1:6">
      <c r="A1903" s="59">
        <v>37584</v>
      </c>
      <c r="C1903" s="53">
        <f t="shared" si="90"/>
        <v>1225.1335975308657</v>
      </c>
      <c r="E1903" s="53">
        <f t="shared" si="89"/>
        <v>0.2251335975308657</v>
      </c>
    </row>
    <row r="1904" spans="1:6">
      <c r="A1904" s="59">
        <v>37585</v>
      </c>
      <c r="C1904" s="53">
        <f t="shared" si="90"/>
        <v>1226.9446259259275</v>
      </c>
      <c r="E1904" s="53">
        <f t="shared" si="89"/>
        <v>0.22694462592592757</v>
      </c>
    </row>
    <row r="1905" spans="1:5">
      <c r="A1905" s="59">
        <v>37586</v>
      </c>
      <c r="C1905" s="53">
        <f t="shared" si="90"/>
        <v>1228.7556543209894</v>
      </c>
      <c r="E1905" s="53">
        <f t="shared" si="89"/>
        <v>0.22875565432098943</v>
      </c>
    </row>
    <row r="1906" spans="1:5">
      <c r="A1906" s="59">
        <v>37587</v>
      </c>
      <c r="C1906" s="53">
        <f t="shared" si="90"/>
        <v>1230.5666827160512</v>
      </c>
      <c r="E1906" s="53">
        <f t="shared" si="89"/>
        <v>0.2305666827160513</v>
      </c>
    </row>
    <row r="1907" spans="1:5">
      <c r="A1907" s="59">
        <v>37588</v>
      </c>
      <c r="C1907" s="53">
        <f t="shared" si="90"/>
        <v>1232.3777111111131</v>
      </c>
      <c r="E1907" s="53">
        <f t="shared" si="89"/>
        <v>0.23237771111111316</v>
      </c>
    </row>
    <row r="1908" spans="1:5">
      <c r="A1908" s="59">
        <v>37589</v>
      </c>
      <c r="C1908" s="53">
        <f t="shared" si="90"/>
        <v>1234.1887395061749</v>
      </c>
      <c r="E1908" s="53">
        <f t="shared" si="89"/>
        <v>0.2341887395061748</v>
      </c>
    </row>
    <row r="1909" spans="1:5">
      <c r="A1909" s="59">
        <v>37590</v>
      </c>
      <c r="C1909" s="53">
        <f t="shared" si="90"/>
        <v>1235.9997679012367</v>
      </c>
      <c r="E1909" s="53">
        <f t="shared" si="89"/>
        <v>0.23599976790123667</v>
      </c>
    </row>
    <row r="1910" spans="1:5">
      <c r="A1910" s="59">
        <v>37591</v>
      </c>
      <c r="C1910" s="53">
        <f t="shared" si="90"/>
        <v>1237.8107962962986</v>
      </c>
      <c r="E1910" s="53">
        <f t="shared" si="89"/>
        <v>0.23781079629629853</v>
      </c>
    </row>
    <row r="1911" spans="1:5">
      <c r="A1911" s="59">
        <v>37592</v>
      </c>
      <c r="C1911" s="53">
        <f t="shared" si="90"/>
        <v>1239.6218246913604</v>
      </c>
      <c r="E1911" s="53">
        <f t="shared" si="89"/>
        <v>0.2396218246913604</v>
      </c>
    </row>
    <row r="1912" spans="1:5">
      <c r="A1912" s="59">
        <v>37593</v>
      </c>
      <c r="C1912" s="53">
        <f t="shared" si="90"/>
        <v>1241.4328530864223</v>
      </c>
      <c r="E1912" s="53">
        <f t="shared" si="89"/>
        <v>0.24143285308642226</v>
      </c>
    </row>
    <row r="1913" spans="1:5">
      <c r="A1913" s="59">
        <v>37594</v>
      </c>
      <c r="C1913" s="53">
        <f t="shared" si="90"/>
        <v>1243.2438814814841</v>
      </c>
      <c r="E1913" s="53">
        <f t="shared" si="89"/>
        <v>0.24324388148148413</v>
      </c>
    </row>
    <row r="1914" spans="1:5">
      <c r="A1914" s="59">
        <v>37595</v>
      </c>
      <c r="C1914" s="53">
        <f t="shared" si="90"/>
        <v>1245.0549098765459</v>
      </c>
      <c r="E1914" s="53">
        <f t="shared" si="89"/>
        <v>0.24505490987654599</v>
      </c>
    </row>
    <row r="1915" spans="1:5">
      <c r="A1915" s="59">
        <v>37596</v>
      </c>
      <c r="C1915" s="53">
        <f t="shared" si="90"/>
        <v>1246.8659382716078</v>
      </c>
      <c r="E1915" s="53">
        <f t="shared" si="89"/>
        <v>0.24686593827160785</v>
      </c>
    </row>
    <row r="1916" spans="1:5">
      <c r="A1916" s="59">
        <v>37597</v>
      </c>
      <c r="C1916" s="53">
        <f t="shared" si="90"/>
        <v>1248.6769666666696</v>
      </c>
      <c r="E1916" s="53">
        <f t="shared" si="89"/>
        <v>0.24867696666666972</v>
      </c>
    </row>
    <row r="1917" spans="1:5">
      <c r="A1917" s="59">
        <v>37598</v>
      </c>
      <c r="C1917" s="53">
        <f t="shared" si="90"/>
        <v>1250.4879950617315</v>
      </c>
      <c r="E1917" s="53">
        <f t="shared" si="89"/>
        <v>0.25048799506173136</v>
      </c>
    </row>
    <row r="1918" spans="1:5">
      <c r="A1918" s="59">
        <v>37599</v>
      </c>
      <c r="C1918" s="53">
        <f t="shared" si="90"/>
        <v>1252.2990234567933</v>
      </c>
      <c r="E1918" s="53">
        <f t="shared" si="89"/>
        <v>0.25229902345679323</v>
      </c>
    </row>
    <row r="1919" spans="1:5">
      <c r="A1919" s="59">
        <v>37600</v>
      </c>
      <c r="C1919" s="53">
        <f t="shared" si="90"/>
        <v>1254.1100518518551</v>
      </c>
      <c r="E1919" s="53">
        <f t="shared" si="89"/>
        <v>0.25411005185185509</v>
      </c>
    </row>
    <row r="1920" spans="1:5">
      <c r="A1920" s="59">
        <v>37601</v>
      </c>
      <c r="C1920" s="53">
        <f t="shared" si="90"/>
        <v>1255.921080246917</v>
      </c>
      <c r="E1920" s="53">
        <f t="shared" si="89"/>
        <v>0.25592108024691695</v>
      </c>
    </row>
    <row r="1921" spans="1:8">
      <c r="A1921" s="59">
        <v>37602</v>
      </c>
      <c r="C1921" s="53">
        <f t="shared" si="90"/>
        <v>1257.7321086419788</v>
      </c>
      <c r="E1921" s="53">
        <f t="shared" si="89"/>
        <v>0.25773210864197882</v>
      </c>
    </row>
    <row r="1922" spans="1:8">
      <c r="A1922" s="59">
        <v>37603</v>
      </c>
      <c r="C1922" s="53">
        <f t="shared" si="90"/>
        <v>1259.5431370370407</v>
      </c>
      <c r="E1922" s="53">
        <f t="shared" si="89"/>
        <v>0.25954313703704068</v>
      </c>
    </row>
    <row r="1923" spans="1:8">
      <c r="A1923" s="59">
        <v>37604</v>
      </c>
      <c r="C1923" s="53">
        <f t="shared" si="90"/>
        <v>1261.3541654321025</v>
      </c>
      <c r="E1923" s="53">
        <f t="shared" si="89"/>
        <v>0.26135416543210255</v>
      </c>
    </row>
    <row r="1924" spans="1:8">
      <c r="A1924" s="59">
        <v>37605</v>
      </c>
      <c r="C1924" s="53">
        <f t="shared" si="90"/>
        <v>1263.1651938271643</v>
      </c>
      <c r="E1924" s="53">
        <f t="shared" si="89"/>
        <v>0.26316519382716441</v>
      </c>
      <c r="F1924" s="77">
        <f>SUM(E1924:E2152)/229</f>
        <v>0.36624230843242567</v>
      </c>
      <c r="G1924" s="77">
        <f>SUM(E1924:E2152)</f>
        <v>83.869488631025476</v>
      </c>
      <c r="H1924" s="77">
        <f>MAX(E1924:E2152)</f>
        <v>0.46329999999999999</v>
      </c>
    </row>
    <row r="1925" spans="1:8">
      <c r="A1925" s="59">
        <v>37606</v>
      </c>
      <c r="C1925" s="53">
        <f t="shared" si="90"/>
        <v>1264.9762222222262</v>
      </c>
      <c r="E1925" s="53">
        <f t="shared" si="89"/>
        <v>0.26497622222222628</v>
      </c>
    </row>
    <row r="1926" spans="1:8">
      <c r="A1926" s="59">
        <v>37607</v>
      </c>
      <c r="C1926" s="53">
        <f t="shared" si="90"/>
        <v>1266.787250617288</v>
      </c>
      <c r="E1926" s="53">
        <f t="shared" si="89"/>
        <v>0.26678725061728792</v>
      </c>
    </row>
    <row r="1927" spans="1:8">
      <c r="A1927" s="59">
        <v>37608</v>
      </c>
      <c r="C1927" s="53">
        <f t="shared" si="90"/>
        <v>1268.5982790123498</v>
      </c>
      <c r="E1927" s="53">
        <f t="shared" ref="E1927:E1970" si="91">(C1927/1000)-1</f>
        <v>0.26859827901234978</v>
      </c>
    </row>
    <row r="1928" spans="1:8">
      <c r="A1928" s="59">
        <v>37609</v>
      </c>
      <c r="C1928" s="53">
        <f t="shared" si="90"/>
        <v>1270.4093074074117</v>
      </c>
      <c r="E1928" s="53">
        <f t="shared" si="91"/>
        <v>0.27040930740741165</v>
      </c>
    </row>
    <row r="1929" spans="1:8">
      <c r="A1929" s="59">
        <v>37610</v>
      </c>
      <c r="C1929" s="53">
        <f t="shared" si="90"/>
        <v>1272.2203358024735</v>
      </c>
      <c r="E1929" s="53">
        <f t="shared" si="91"/>
        <v>0.27222033580247351</v>
      </c>
    </row>
    <row r="1930" spans="1:8">
      <c r="A1930" s="59">
        <v>37611</v>
      </c>
      <c r="C1930" s="53">
        <f t="shared" si="90"/>
        <v>1274.0313641975354</v>
      </c>
      <c r="E1930" s="53">
        <f t="shared" si="91"/>
        <v>0.27403136419753538</v>
      </c>
    </row>
    <row r="1931" spans="1:8">
      <c r="A1931" s="59">
        <v>37612</v>
      </c>
      <c r="C1931" s="53">
        <f t="shared" si="90"/>
        <v>1275.8423925925972</v>
      </c>
      <c r="E1931" s="53">
        <f t="shared" si="91"/>
        <v>0.27584239259259724</v>
      </c>
    </row>
    <row r="1932" spans="1:8">
      <c r="A1932" s="59">
        <v>37613</v>
      </c>
      <c r="C1932" s="53">
        <f t="shared" si="90"/>
        <v>1277.653420987659</v>
      </c>
      <c r="E1932" s="53">
        <f t="shared" si="91"/>
        <v>0.27765342098765911</v>
      </c>
    </row>
    <row r="1933" spans="1:8">
      <c r="A1933" s="59">
        <v>37614</v>
      </c>
      <c r="C1933" s="53">
        <f t="shared" si="90"/>
        <v>1279.4644493827209</v>
      </c>
      <c r="E1933" s="53">
        <f t="shared" si="91"/>
        <v>0.27946444938272097</v>
      </c>
    </row>
    <row r="1934" spans="1:8">
      <c r="A1934" s="59">
        <v>37615</v>
      </c>
      <c r="C1934" s="53">
        <f t="shared" si="90"/>
        <v>1281.2754777777827</v>
      </c>
      <c r="E1934" s="53">
        <f t="shared" si="91"/>
        <v>0.28127547777778283</v>
      </c>
    </row>
    <row r="1935" spans="1:8">
      <c r="A1935" s="59">
        <v>37616</v>
      </c>
      <c r="C1935" s="53">
        <f t="shared" si="90"/>
        <v>1283.0865061728446</v>
      </c>
      <c r="E1935" s="53">
        <f t="shared" si="91"/>
        <v>0.28308650617284448</v>
      </c>
    </row>
    <row r="1936" spans="1:8">
      <c r="A1936" s="59">
        <v>37617</v>
      </c>
      <c r="C1936" s="53">
        <f t="shared" si="90"/>
        <v>1284.8975345679064</v>
      </c>
      <c r="E1936" s="53">
        <f t="shared" si="91"/>
        <v>0.28489753456790634</v>
      </c>
    </row>
    <row r="1937" spans="1:5">
      <c r="A1937" s="59">
        <v>37618</v>
      </c>
      <c r="C1937" s="53">
        <f t="shared" si="90"/>
        <v>1286.7085629629682</v>
      </c>
      <c r="E1937" s="53">
        <f t="shared" si="91"/>
        <v>0.28670856296296821</v>
      </c>
    </row>
    <row r="1938" spans="1:5">
      <c r="A1938" s="59">
        <v>37619</v>
      </c>
      <c r="C1938" s="53">
        <f t="shared" si="90"/>
        <v>1288.5195913580301</v>
      </c>
      <c r="E1938" s="53">
        <f t="shared" si="91"/>
        <v>0.28851959135803007</v>
      </c>
    </row>
    <row r="1939" spans="1:5">
      <c r="A1939" s="59">
        <v>37620</v>
      </c>
      <c r="C1939" s="53">
        <f t="shared" si="90"/>
        <v>1290.3306197530919</v>
      </c>
      <c r="E1939" s="53">
        <f t="shared" si="91"/>
        <v>0.29033061975309193</v>
      </c>
    </row>
    <row r="1940" spans="1:5">
      <c r="A1940" s="59">
        <v>37621</v>
      </c>
      <c r="C1940" s="53">
        <f t="shared" si="90"/>
        <v>1292.1416481481538</v>
      </c>
      <c r="E1940" s="53">
        <f t="shared" si="91"/>
        <v>0.2921416481481538</v>
      </c>
    </row>
    <row r="1941" spans="1:5">
      <c r="A1941" s="59">
        <v>37622</v>
      </c>
      <c r="C1941" s="53">
        <f t="shared" si="90"/>
        <v>1293.9526765432156</v>
      </c>
      <c r="E1941" s="53">
        <f t="shared" si="91"/>
        <v>0.29395267654321566</v>
      </c>
    </row>
    <row r="1942" spans="1:5">
      <c r="A1942" s="59">
        <v>37623</v>
      </c>
      <c r="C1942" s="53">
        <f t="shared" si="90"/>
        <v>1295.7637049382774</v>
      </c>
      <c r="E1942" s="53">
        <f t="shared" si="91"/>
        <v>0.29576370493827753</v>
      </c>
    </row>
    <row r="1943" spans="1:5">
      <c r="A1943" s="59">
        <v>37624</v>
      </c>
      <c r="C1943" s="53">
        <f t="shared" si="90"/>
        <v>1297.5747333333393</v>
      </c>
      <c r="E1943" s="53">
        <f t="shared" si="91"/>
        <v>0.29757473333333939</v>
      </c>
    </row>
    <row r="1944" spans="1:5">
      <c r="A1944" s="59">
        <v>37625</v>
      </c>
      <c r="C1944" s="53">
        <f t="shared" si="90"/>
        <v>1299.3857617284011</v>
      </c>
      <c r="E1944" s="53">
        <f t="shared" si="91"/>
        <v>0.29938576172840103</v>
      </c>
    </row>
    <row r="1945" spans="1:5">
      <c r="A1945" s="59">
        <v>37626</v>
      </c>
      <c r="C1945" s="53">
        <f t="shared" si="90"/>
        <v>1301.196790123463</v>
      </c>
      <c r="E1945" s="53">
        <f t="shared" si="91"/>
        <v>0.3011967901234629</v>
      </c>
    </row>
    <row r="1946" spans="1:5">
      <c r="A1946" s="59">
        <v>37627</v>
      </c>
      <c r="C1946" s="53">
        <f t="shared" si="90"/>
        <v>1303.0078185185248</v>
      </c>
      <c r="E1946" s="53">
        <f t="shared" si="91"/>
        <v>0.30300781851852476</v>
      </c>
    </row>
    <row r="1947" spans="1:5">
      <c r="A1947" s="59">
        <v>37628</v>
      </c>
      <c r="C1947" s="53">
        <f t="shared" si="90"/>
        <v>1304.8188469135866</v>
      </c>
      <c r="E1947" s="53">
        <f t="shared" si="91"/>
        <v>0.30481884691358663</v>
      </c>
    </row>
    <row r="1948" spans="1:5">
      <c r="A1948" s="59">
        <v>37629</v>
      </c>
      <c r="C1948" s="53">
        <f t="shared" si="90"/>
        <v>1306.6298753086485</v>
      </c>
      <c r="E1948" s="53">
        <f t="shared" si="91"/>
        <v>0.30662987530864849</v>
      </c>
    </row>
    <row r="1949" spans="1:5">
      <c r="A1949" s="59">
        <v>37630</v>
      </c>
      <c r="C1949" s="53">
        <f t="shared" si="90"/>
        <v>1308.4409037037103</v>
      </c>
      <c r="E1949" s="53">
        <f t="shared" si="91"/>
        <v>0.30844090370371036</v>
      </c>
    </row>
    <row r="1950" spans="1:5">
      <c r="A1950" s="59">
        <v>37631</v>
      </c>
      <c r="C1950" s="53">
        <f t="shared" si="90"/>
        <v>1310.2519320987722</v>
      </c>
      <c r="E1950" s="53">
        <f t="shared" si="91"/>
        <v>0.31025193209877222</v>
      </c>
    </row>
    <row r="1951" spans="1:5">
      <c r="A1951" s="59">
        <v>37632</v>
      </c>
      <c r="C1951" s="53">
        <f t="shared" si="90"/>
        <v>1312.062960493834</v>
      </c>
      <c r="E1951" s="53">
        <f t="shared" si="91"/>
        <v>0.31206296049383409</v>
      </c>
    </row>
    <row r="1952" spans="1:5">
      <c r="A1952" s="59">
        <v>37633</v>
      </c>
      <c r="C1952" s="53">
        <f t="shared" si="90"/>
        <v>1313.8739888888958</v>
      </c>
      <c r="E1952" s="53">
        <f t="shared" si="91"/>
        <v>0.31387398888889573</v>
      </c>
    </row>
    <row r="1953" spans="1:5">
      <c r="A1953" s="59">
        <v>37634</v>
      </c>
      <c r="C1953" s="53">
        <f t="shared" si="90"/>
        <v>1315.6850172839577</v>
      </c>
      <c r="E1953" s="53">
        <f t="shared" si="91"/>
        <v>0.31568501728395759</v>
      </c>
    </row>
    <row r="1954" spans="1:5">
      <c r="A1954" s="59">
        <v>37635</v>
      </c>
      <c r="C1954" s="53">
        <f t="shared" si="90"/>
        <v>1317.4960456790195</v>
      </c>
      <c r="E1954" s="53">
        <f t="shared" si="91"/>
        <v>0.31749604567901946</v>
      </c>
    </row>
    <row r="1955" spans="1:5">
      <c r="A1955" s="59">
        <v>37636</v>
      </c>
      <c r="C1955" s="53">
        <f t="shared" ref="C1955:C1969" si="92">C1954+F$1889</f>
        <v>1319.3070740740814</v>
      </c>
      <c r="E1955" s="53">
        <f t="shared" si="91"/>
        <v>0.31930707407408132</v>
      </c>
    </row>
    <row r="1956" spans="1:5">
      <c r="A1956" s="59">
        <v>37637</v>
      </c>
      <c r="C1956" s="53">
        <f t="shared" si="92"/>
        <v>1321.1181024691432</v>
      </c>
      <c r="E1956" s="53">
        <f t="shared" si="91"/>
        <v>0.32111810246914319</v>
      </c>
    </row>
    <row r="1957" spans="1:5">
      <c r="A1957" s="59">
        <v>37638</v>
      </c>
      <c r="C1957" s="53">
        <f t="shared" si="92"/>
        <v>1322.929130864205</v>
      </c>
      <c r="E1957" s="53">
        <f t="shared" si="91"/>
        <v>0.32292913086420505</v>
      </c>
    </row>
    <row r="1958" spans="1:5">
      <c r="A1958" s="59">
        <v>37639</v>
      </c>
      <c r="C1958" s="53">
        <f t="shared" si="92"/>
        <v>1324.7401592592669</v>
      </c>
      <c r="E1958" s="53">
        <f t="shared" si="91"/>
        <v>0.32474015925926691</v>
      </c>
    </row>
    <row r="1959" spans="1:5">
      <c r="A1959" s="59">
        <v>37640</v>
      </c>
      <c r="C1959" s="53">
        <f t="shared" si="92"/>
        <v>1326.5511876543287</v>
      </c>
      <c r="E1959" s="53">
        <f t="shared" si="91"/>
        <v>0.32655118765432878</v>
      </c>
    </row>
    <row r="1960" spans="1:5">
      <c r="A1960" s="59">
        <v>37641</v>
      </c>
      <c r="C1960" s="53">
        <f t="shared" si="92"/>
        <v>1328.3622160493906</v>
      </c>
      <c r="E1960" s="53">
        <f t="shared" si="91"/>
        <v>0.32836221604939064</v>
      </c>
    </row>
    <row r="1961" spans="1:5">
      <c r="A1961" s="59">
        <v>37642</v>
      </c>
      <c r="C1961" s="53">
        <f t="shared" si="92"/>
        <v>1330.1732444444524</v>
      </c>
      <c r="E1961" s="53">
        <f t="shared" si="91"/>
        <v>0.33017324444445229</v>
      </c>
    </row>
    <row r="1962" spans="1:5">
      <c r="A1962" s="59">
        <v>37643</v>
      </c>
      <c r="C1962" s="53">
        <f t="shared" si="92"/>
        <v>1331.9842728395142</v>
      </c>
      <c r="E1962" s="53">
        <f t="shared" si="91"/>
        <v>0.33198427283951415</v>
      </c>
    </row>
    <row r="1963" spans="1:5">
      <c r="A1963" s="59">
        <v>37644</v>
      </c>
      <c r="C1963" s="53">
        <f t="shared" si="92"/>
        <v>1333.7953012345761</v>
      </c>
      <c r="E1963" s="53">
        <f t="shared" si="91"/>
        <v>0.33379530123457601</v>
      </c>
    </row>
    <row r="1964" spans="1:5">
      <c r="A1964" s="59">
        <v>37645</v>
      </c>
      <c r="C1964" s="53">
        <f t="shared" si="92"/>
        <v>1335.6063296296379</v>
      </c>
      <c r="E1964" s="53">
        <f t="shared" si="91"/>
        <v>0.33560632962963788</v>
      </c>
    </row>
    <row r="1965" spans="1:5">
      <c r="A1965" s="59">
        <v>37646</v>
      </c>
      <c r="C1965" s="53">
        <f t="shared" si="92"/>
        <v>1337.4173580246998</v>
      </c>
      <c r="E1965" s="53">
        <f t="shared" si="91"/>
        <v>0.33741735802469974</v>
      </c>
    </row>
    <row r="1966" spans="1:5">
      <c r="A1966" s="59">
        <v>37647</v>
      </c>
      <c r="C1966" s="53">
        <f t="shared" si="92"/>
        <v>1339.2283864197616</v>
      </c>
      <c r="E1966" s="53">
        <f t="shared" si="91"/>
        <v>0.33922838641976161</v>
      </c>
    </row>
    <row r="1967" spans="1:5">
      <c r="A1967" s="59">
        <v>37648</v>
      </c>
      <c r="C1967" s="53">
        <f t="shared" si="92"/>
        <v>1341.0394148148234</v>
      </c>
      <c r="E1967" s="53">
        <f t="shared" si="91"/>
        <v>0.34103941481482347</v>
      </c>
    </row>
    <row r="1968" spans="1:5">
      <c r="A1968" s="59">
        <v>37649</v>
      </c>
      <c r="C1968" s="53">
        <f t="shared" si="92"/>
        <v>1342.8504432098853</v>
      </c>
      <c r="E1968" s="53">
        <f t="shared" si="91"/>
        <v>0.34285044320988534</v>
      </c>
    </row>
    <row r="1969" spans="1:6">
      <c r="A1969" s="59">
        <v>37650</v>
      </c>
      <c r="C1969" s="53">
        <f t="shared" si="92"/>
        <v>1344.6614716049471</v>
      </c>
      <c r="E1969" s="53">
        <f t="shared" si="91"/>
        <v>0.3446614716049472</v>
      </c>
    </row>
    <row r="1970" spans="1:6">
      <c r="A1970" s="80">
        <v>37651</v>
      </c>
      <c r="B1970" s="81">
        <v>353984</v>
      </c>
      <c r="C1970" s="82">
        <v>1346.4725000000001</v>
      </c>
      <c r="E1970" s="53">
        <f t="shared" si="91"/>
        <v>0.34647250000000018</v>
      </c>
      <c r="F1970" s="52">
        <f>(E2007-E1970)/37</f>
        <v>2.8439864864864815E-3</v>
      </c>
    </row>
    <row r="1971" spans="1:6">
      <c r="A1971" s="59">
        <v>37652</v>
      </c>
      <c r="C1971" s="53">
        <f>(E1971+1)*1000</f>
        <v>1349.3164864864866</v>
      </c>
      <c r="E1971" s="53">
        <f>E1970+F$1970</f>
        <v>0.34931648648648667</v>
      </c>
    </row>
    <row r="1972" spans="1:6">
      <c r="A1972" s="59">
        <v>37653</v>
      </c>
      <c r="C1972" s="53">
        <f t="shared" ref="C1972:C2006" si="93">(E1972+1)*1000</f>
        <v>1352.1604729729734</v>
      </c>
      <c r="E1972" s="53">
        <f t="shared" ref="E1972:E2006" si="94">E1971+F$1970</f>
        <v>0.35216047297297315</v>
      </c>
    </row>
    <row r="1973" spans="1:6">
      <c r="A1973" s="59">
        <v>37654</v>
      </c>
      <c r="C1973" s="53">
        <f t="shared" si="93"/>
        <v>1355.0044594594597</v>
      </c>
      <c r="E1973" s="53">
        <f t="shared" si="94"/>
        <v>0.35500445945945963</v>
      </c>
    </row>
    <row r="1974" spans="1:6">
      <c r="A1974" s="59">
        <v>37655</v>
      </c>
      <c r="C1974" s="53">
        <f t="shared" si="93"/>
        <v>1357.8484459459462</v>
      </c>
      <c r="E1974" s="53">
        <f t="shared" si="94"/>
        <v>0.35784844594594611</v>
      </c>
    </row>
    <row r="1975" spans="1:6">
      <c r="A1975" s="59">
        <v>37656</v>
      </c>
      <c r="C1975" s="53">
        <f t="shared" si="93"/>
        <v>1360.6924324324325</v>
      </c>
      <c r="E1975" s="53">
        <f t="shared" si="94"/>
        <v>0.3606924324324326</v>
      </c>
    </row>
    <row r="1976" spans="1:6">
      <c r="A1976" s="59">
        <v>37657</v>
      </c>
      <c r="C1976" s="53">
        <f t="shared" si="93"/>
        <v>1363.536418918919</v>
      </c>
      <c r="E1976" s="53">
        <f t="shared" si="94"/>
        <v>0.36353641891891908</v>
      </c>
    </row>
    <row r="1977" spans="1:6">
      <c r="A1977" s="59">
        <v>37658</v>
      </c>
      <c r="C1977" s="53">
        <f t="shared" si="93"/>
        <v>1366.3804054054056</v>
      </c>
      <c r="E1977" s="53">
        <f t="shared" si="94"/>
        <v>0.36638040540540556</v>
      </c>
    </row>
    <row r="1978" spans="1:6">
      <c r="A1978" s="59">
        <v>37659</v>
      </c>
      <c r="C1978" s="53">
        <f t="shared" si="93"/>
        <v>1369.2243918918921</v>
      </c>
      <c r="E1978" s="53">
        <f t="shared" si="94"/>
        <v>0.36922439189189205</v>
      </c>
    </row>
    <row r="1979" spans="1:6">
      <c r="A1979" s="59">
        <v>37660</v>
      </c>
      <c r="C1979" s="53">
        <f t="shared" si="93"/>
        <v>1372.0683783783784</v>
      </c>
      <c r="E1979" s="53">
        <f t="shared" si="94"/>
        <v>0.37206837837837853</v>
      </c>
    </row>
    <row r="1980" spans="1:6">
      <c r="A1980" s="59">
        <v>37661</v>
      </c>
      <c r="C1980" s="53">
        <f t="shared" si="93"/>
        <v>1374.9123648648651</v>
      </c>
      <c r="E1980" s="53">
        <f t="shared" si="94"/>
        <v>0.37491236486486501</v>
      </c>
    </row>
    <row r="1981" spans="1:6">
      <c r="A1981" s="59">
        <v>37662</v>
      </c>
      <c r="C1981" s="53">
        <f t="shared" si="93"/>
        <v>1377.7563513513514</v>
      </c>
      <c r="E1981" s="53">
        <f t="shared" si="94"/>
        <v>0.37775635135135149</v>
      </c>
    </row>
    <row r="1982" spans="1:6">
      <c r="A1982" s="59">
        <v>37663</v>
      </c>
      <c r="C1982" s="53">
        <f t="shared" si="93"/>
        <v>1380.600337837838</v>
      </c>
      <c r="E1982" s="53">
        <f t="shared" si="94"/>
        <v>0.38060033783783798</v>
      </c>
    </row>
    <row r="1983" spans="1:6">
      <c r="A1983" s="59">
        <v>37664</v>
      </c>
      <c r="C1983" s="53">
        <f t="shared" si="93"/>
        <v>1383.4443243243245</v>
      </c>
      <c r="E1983" s="53">
        <f t="shared" si="94"/>
        <v>0.38344432432432446</v>
      </c>
    </row>
    <row r="1984" spans="1:6">
      <c r="A1984" s="59">
        <v>37665</v>
      </c>
      <c r="C1984" s="53">
        <f t="shared" si="93"/>
        <v>1386.2883108108108</v>
      </c>
      <c r="E1984" s="53">
        <f t="shared" si="94"/>
        <v>0.38628831081081094</v>
      </c>
    </row>
    <row r="1985" spans="1:5">
      <c r="A1985" s="59">
        <v>37666</v>
      </c>
      <c r="C1985" s="53">
        <f t="shared" si="93"/>
        <v>1389.1322972972976</v>
      </c>
      <c r="E1985" s="53">
        <f t="shared" si="94"/>
        <v>0.38913229729729742</v>
      </c>
    </row>
    <row r="1986" spans="1:5">
      <c r="A1986" s="59">
        <v>37667</v>
      </c>
      <c r="C1986" s="53">
        <f t="shared" si="93"/>
        <v>1391.9762837837839</v>
      </c>
      <c r="E1986" s="53">
        <f t="shared" si="94"/>
        <v>0.39197628378378391</v>
      </c>
    </row>
    <row r="1987" spans="1:5">
      <c r="A1987" s="59">
        <v>37668</v>
      </c>
      <c r="C1987" s="53">
        <f t="shared" si="93"/>
        <v>1394.8202702702704</v>
      </c>
      <c r="E1987" s="53">
        <f t="shared" si="94"/>
        <v>0.39482027027027039</v>
      </c>
    </row>
    <row r="1988" spans="1:5">
      <c r="A1988" s="59">
        <v>37669</v>
      </c>
      <c r="C1988" s="53">
        <f t="shared" si="93"/>
        <v>1397.6642567567569</v>
      </c>
      <c r="E1988" s="53">
        <f t="shared" si="94"/>
        <v>0.39766425675675687</v>
      </c>
    </row>
    <row r="1989" spans="1:5">
      <c r="A1989" s="59">
        <v>37670</v>
      </c>
      <c r="C1989" s="53">
        <f t="shared" si="93"/>
        <v>1400.5082432432434</v>
      </c>
      <c r="E1989" s="53">
        <f t="shared" si="94"/>
        <v>0.40050824324324336</v>
      </c>
    </row>
    <row r="1990" spans="1:5">
      <c r="A1990" s="59">
        <v>37671</v>
      </c>
      <c r="C1990" s="53">
        <f t="shared" si="93"/>
        <v>1403.3522297297297</v>
      </c>
      <c r="E1990" s="53">
        <f t="shared" si="94"/>
        <v>0.40335222972972984</v>
      </c>
    </row>
    <row r="1991" spans="1:5">
      <c r="A1991" s="59">
        <v>37672</v>
      </c>
      <c r="C1991" s="53">
        <f t="shared" si="93"/>
        <v>1406.1962162162163</v>
      </c>
      <c r="E1991" s="53">
        <f t="shared" si="94"/>
        <v>0.40619621621621632</v>
      </c>
    </row>
    <row r="1992" spans="1:5">
      <c r="A1992" s="59">
        <v>37673</v>
      </c>
      <c r="C1992" s="53">
        <f t="shared" si="93"/>
        <v>1409.0402027027028</v>
      </c>
      <c r="E1992" s="53">
        <f t="shared" si="94"/>
        <v>0.4090402027027028</v>
      </c>
    </row>
    <row r="1993" spans="1:5">
      <c r="A1993" s="59">
        <v>37674</v>
      </c>
      <c r="C1993" s="53">
        <f t="shared" si="93"/>
        <v>1411.8841891891893</v>
      </c>
      <c r="E1993" s="53">
        <f t="shared" si="94"/>
        <v>0.41188418918918929</v>
      </c>
    </row>
    <row r="1994" spans="1:5">
      <c r="A1994" s="59">
        <v>37675</v>
      </c>
      <c r="C1994" s="53">
        <f t="shared" si="93"/>
        <v>1414.7281756756759</v>
      </c>
      <c r="E1994" s="53">
        <f t="shared" si="94"/>
        <v>0.41472817567567577</v>
      </c>
    </row>
    <row r="1995" spans="1:5">
      <c r="A1995" s="59">
        <v>37676</v>
      </c>
      <c r="C1995" s="53">
        <f t="shared" si="93"/>
        <v>1417.5721621621622</v>
      </c>
      <c r="E1995" s="53">
        <f t="shared" si="94"/>
        <v>0.41757216216216225</v>
      </c>
    </row>
    <row r="1996" spans="1:5">
      <c r="A1996" s="59">
        <v>37677</v>
      </c>
      <c r="C1996" s="53">
        <f t="shared" si="93"/>
        <v>1420.4161486486489</v>
      </c>
      <c r="E1996" s="53">
        <f t="shared" si="94"/>
        <v>0.42041614864864874</v>
      </c>
    </row>
    <row r="1997" spans="1:5">
      <c r="A1997" s="59">
        <v>37678</v>
      </c>
      <c r="C1997" s="53">
        <f t="shared" si="93"/>
        <v>1423.2601351351352</v>
      </c>
      <c r="E1997" s="53">
        <f t="shared" si="94"/>
        <v>0.42326013513513522</v>
      </c>
    </row>
    <row r="1998" spans="1:5">
      <c r="A1998" s="59">
        <v>37679</v>
      </c>
      <c r="C1998" s="53">
        <f t="shared" si="93"/>
        <v>1426.1041216216217</v>
      </c>
      <c r="E1998" s="53">
        <f t="shared" si="94"/>
        <v>0.4261041216216217</v>
      </c>
    </row>
    <row r="1999" spans="1:5">
      <c r="A1999" s="59">
        <v>37680</v>
      </c>
      <c r="C1999" s="53">
        <f t="shared" si="93"/>
        <v>1428.948108108108</v>
      </c>
      <c r="E1999" s="53">
        <f t="shared" si="94"/>
        <v>0.42894810810810818</v>
      </c>
    </row>
    <row r="2000" spans="1:5">
      <c r="A2000" s="59">
        <v>37681</v>
      </c>
      <c r="C2000" s="53">
        <f t="shared" si="93"/>
        <v>1431.7920945945946</v>
      </c>
      <c r="E2000" s="53">
        <f t="shared" si="94"/>
        <v>0.43179209459459467</v>
      </c>
    </row>
    <row r="2001" spans="1:6">
      <c r="A2001" s="59">
        <v>37682</v>
      </c>
      <c r="C2001" s="53">
        <f t="shared" si="93"/>
        <v>1434.6360810810811</v>
      </c>
      <c r="E2001" s="53">
        <f t="shared" si="94"/>
        <v>0.43463608108108115</v>
      </c>
    </row>
    <row r="2002" spans="1:6">
      <c r="A2002" s="59">
        <v>37683</v>
      </c>
      <c r="C2002" s="53">
        <f t="shared" si="93"/>
        <v>1437.4800675675676</v>
      </c>
      <c r="E2002" s="53">
        <f t="shared" si="94"/>
        <v>0.43748006756756763</v>
      </c>
    </row>
    <row r="2003" spans="1:6">
      <c r="A2003" s="59">
        <v>37684</v>
      </c>
      <c r="C2003" s="53">
        <f t="shared" si="93"/>
        <v>1440.3240540540542</v>
      </c>
      <c r="E2003" s="53">
        <f t="shared" si="94"/>
        <v>0.44032405405405411</v>
      </c>
    </row>
    <row r="2004" spans="1:6">
      <c r="A2004" s="59">
        <v>37685</v>
      </c>
      <c r="C2004" s="53">
        <f t="shared" si="93"/>
        <v>1443.1680405405407</v>
      </c>
      <c r="E2004" s="53">
        <f t="shared" si="94"/>
        <v>0.4431680405405406</v>
      </c>
    </row>
    <row r="2005" spans="1:6">
      <c r="A2005" s="59">
        <v>37686</v>
      </c>
      <c r="C2005" s="53">
        <f t="shared" si="93"/>
        <v>1446.0120270270272</v>
      </c>
      <c r="E2005" s="53">
        <f t="shared" si="94"/>
        <v>0.44601202702702708</v>
      </c>
    </row>
    <row r="2006" spans="1:6">
      <c r="A2006" s="59">
        <v>37687</v>
      </c>
      <c r="C2006" s="53">
        <f t="shared" si="93"/>
        <v>1448.8560135135135</v>
      </c>
      <c r="E2006" s="53">
        <f t="shared" si="94"/>
        <v>0.44885601351351356</v>
      </c>
    </row>
    <row r="2007" spans="1:6">
      <c r="A2007" s="80">
        <v>37688</v>
      </c>
      <c r="B2007" s="81">
        <v>176542</v>
      </c>
      <c r="C2007" s="82">
        <v>0.45169999999999999</v>
      </c>
      <c r="E2007" s="53">
        <f t="shared" ref="E2007:E2070" si="95">C2007</f>
        <v>0.45169999999999999</v>
      </c>
      <c r="F2007" s="52">
        <f>(C2055-C2007)/48</f>
        <v>2.4166666666666664E-4</v>
      </c>
    </row>
    <row r="2008" spans="1:6">
      <c r="A2008" s="59">
        <v>37689</v>
      </c>
      <c r="C2008" s="53">
        <f>C2007+F$2007</f>
        <v>0.45194166666666663</v>
      </c>
      <c r="E2008" s="53">
        <f t="shared" si="95"/>
        <v>0.45194166666666663</v>
      </c>
    </row>
    <row r="2009" spans="1:6">
      <c r="A2009" s="59">
        <v>37690</v>
      </c>
      <c r="C2009" s="53">
        <f t="shared" ref="C2009:C2054" si="96">C2008+F$2007</f>
        <v>0.45218333333333327</v>
      </c>
      <c r="E2009" s="53">
        <f t="shared" si="95"/>
        <v>0.45218333333333327</v>
      </c>
    </row>
    <row r="2010" spans="1:6">
      <c r="A2010" s="59">
        <v>37691</v>
      </c>
      <c r="C2010" s="53">
        <f t="shared" si="96"/>
        <v>0.45242499999999991</v>
      </c>
      <c r="E2010" s="53">
        <f t="shared" si="95"/>
        <v>0.45242499999999991</v>
      </c>
    </row>
    <row r="2011" spans="1:6">
      <c r="A2011" s="59">
        <v>37692</v>
      </c>
      <c r="C2011" s="53">
        <f t="shared" si="96"/>
        <v>0.45266666666666655</v>
      </c>
      <c r="E2011" s="53">
        <f t="shared" si="95"/>
        <v>0.45266666666666655</v>
      </c>
    </row>
    <row r="2012" spans="1:6">
      <c r="A2012" s="59">
        <v>37693</v>
      </c>
      <c r="C2012" s="53">
        <f t="shared" si="96"/>
        <v>0.45290833333333319</v>
      </c>
      <c r="E2012" s="53">
        <f t="shared" si="95"/>
        <v>0.45290833333333319</v>
      </c>
    </row>
    <row r="2013" spans="1:6">
      <c r="A2013" s="59">
        <v>37694</v>
      </c>
      <c r="C2013" s="53">
        <f t="shared" si="96"/>
        <v>0.45314999999999983</v>
      </c>
      <c r="E2013" s="53">
        <f t="shared" si="95"/>
        <v>0.45314999999999983</v>
      </c>
    </row>
    <row r="2014" spans="1:6">
      <c r="A2014" s="59">
        <v>37695</v>
      </c>
      <c r="C2014" s="53">
        <f t="shared" si="96"/>
        <v>0.45339166666666647</v>
      </c>
      <c r="E2014" s="53">
        <f t="shared" si="95"/>
        <v>0.45339166666666647</v>
      </c>
    </row>
    <row r="2015" spans="1:6">
      <c r="A2015" s="59">
        <v>37696</v>
      </c>
      <c r="C2015" s="53">
        <f t="shared" si="96"/>
        <v>0.45363333333333311</v>
      </c>
      <c r="E2015" s="53">
        <f t="shared" si="95"/>
        <v>0.45363333333333311</v>
      </c>
    </row>
    <row r="2016" spans="1:6">
      <c r="A2016" s="59">
        <v>37697</v>
      </c>
      <c r="C2016" s="53">
        <f t="shared" si="96"/>
        <v>0.45387499999999975</v>
      </c>
      <c r="E2016" s="53">
        <f t="shared" si="95"/>
        <v>0.45387499999999975</v>
      </c>
    </row>
    <row r="2017" spans="1:5">
      <c r="A2017" s="59">
        <v>37698</v>
      </c>
      <c r="C2017" s="53">
        <f t="shared" si="96"/>
        <v>0.45411666666666639</v>
      </c>
      <c r="E2017" s="53">
        <f t="shared" si="95"/>
        <v>0.45411666666666639</v>
      </c>
    </row>
    <row r="2018" spans="1:5">
      <c r="A2018" s="59">
        <v>37699</v>
      </c>
      <c r="C2018" s="53">
        <f t="shared" si="96"/>
        <v>0.45435833333333303</v>
      </c>
      <c r="E2018" s="53">
        <f t="shared" si="95"/>
        <v>0.45435833333333303</v>
      </c>
    </row>
    <row r="2019" spans="1:5">
      <c r="A2019" s="59">
        <v>37700</v>
      </c>
      <c r="C2019" s="53">
        <f t="shared" si="96"/>
        <v>0.45459999999999967</v>
      </c>
      <c r="E2019" s="53">
        <f t="shared" si="95"/>
        <v>0.45459999999999967</v>
      </c>
    </row>
    <row r="2020" spans="1:5">
      <c r="A2020" s="59">
        <v>37701</v>
      </c>
      <c r="C2020" s="53">
        <f t="shared" si="96"/>
        <v>0.45484166666666631</v>
      </c>
      <c r="E2020" s="53">
        <f t="shared" si="95"/>
        <v>0.45484166666666631</v>
      </c>
    </row>
    <row r="2021" spans="1:5">
      <c r="A2021" s="59">
        <v>37702</v>
      </c>
      <c r="C2021" s="53">
        <f t="shared" si="96"/>
        <v>0.45508333333333295</v>
      </c>
      <c r="E2021" s="53">
        <f t="shared" si="95"/>
        <v>0.45508333333333295</v>
      </c>
    </row>
    <row r="2022" spans="1:5">
      <c r="A2022" s="59">
        <v>37703</v>
      </c>
      <c r="C2022" s="53">
        <f t="shared" si="96"/>
        <v>0.45532499999999959</v>
      </c>
      <c r="E2022" s="53">
        <f t="shared" si="95"/>
        <v>0.45532499999999959</v>
      </c>
    </row>
    <row r="2023" spans="1:5">
      <c r="A2023" s="59">
        <v>37704</v>
      </c>
      <c r="C2023" s="53">
        <f t="shared" si="96"/>
        <v>0.45556666666666623</v>
      </c>
      <c r="E2023" s="53">
        <f t="shared" si="95"/>
        <v>0.45556666666666623</v>
      </c>
    </row>
    <row r="2024" spans="1:5">
      <c r="A2024" s="59">
        <v>37705</v>
      </c>
      <c r="C2024" s="53">
        <f t="shared" si="96"/>
        <v>0.45580833333333287</v>
      </c>
      <c r="E2024" s="53">
        <f t="shared" si="95"/>
        <v>0.45580833333333287</v>
      </c>
    </row>
    <row r="2025" spans="1:5">
      <c r="A2025" s="59">
        <v>37706</v>
      </c>
      <c r="C2025" s="53">
        <f t="shared" si="96"/>
        <v>0.45604999999999951</v>
      </c>
      <c r="E2025" s="53">
        <f t="shared" si="95"/>
        <v>0.45604999999999951</v>
      </c>
    </row>
    <row r="2026" spans="1:5">
      <c r="A2026" s="59">
        <v>37707</v>
      </c>
      <c r="C2026" s="53">
        <f t="shared" si="96"/>
        <v>0.45629166666666615</v>
      </c>
      <c r="E2026" s="53">
        <f t="shared" si="95"/>
        <v>0.45629166666666615</v>
      </c>
    </row>
    <row r="2027" spans="1:5">
      <c r="A2027" s="59">
        <v>37708</v>
      </c>
      <c r="C2027" s="53">
        <f t="shared" si="96"/>
        <v>0.45653333333333279</v>
      </c>
      <c r="E2027" s="53">
        <f t="shared" si="95"/>
        <v>0.45653333333333279</v>
      </c>
    </row>
    <row r="2028" spans="1:5">
      <c r="A2028" s="59">
        <v>37709</v>
      </c>
      <c r="C2028" s="53">
        <f t="shared" si="96"/>
        <v>0.45677499999999943</v>
      </c>
      <c r="E2028" s="53">
        <f t="shared" si="95"/>
        <v>0.45677499999999943</v>
      </c>
    </row>
    <row r="2029" spans="1:5">
      <c r="A2029" s="59">
        <v>37710</v>
      </c>
      <c r="C2029" s="53">
        <f t="shared" si="96"/>
        <v>0.45701666666666607</v>
      </c>
      <c r="E2029" s="53">
        <f t="shared" si="95"/>
        <v>0.45701666666666607</v>
      </c>
    </row>
    <row r="2030" spans="1:5">
      <c r="A2030" s="59">
        <v>37711</v>
      </c>
      <c r="C2030" s="53">
        <f t="shared" si="96"/>
        <v>0.45725833333333271</v>
      </c>
      <c r="E2030" s="53">
        <f t="shared" si="95"/>
        <v>0.45725833333333271</v>
      </c>
    </row>
    <row r="2031" spans="1:5">
      <c r="A2031" s="59">
        <v>37712</v>
      </c>
      <c r="C2031" s="53">
        <f t="shared" si="96"/>
        <v>0.45749999999999935</v>
      </c>
      <c r="E2031" s="53">
        <f t="shared" si="95"/>
        <v>0.45749999999999935</v>
      </c>
    </row>
    <row r="2032" spans="1:5">
      <c r="A2032" s="59">
        <v>37713</v>
      </c>
      <c r="C2032" s="53">
        <f t="shared" si="96"/>
        <v>0.45774166666666599</v>
      </c>
      <c r="E2032" s="53">
        <f t="shared" si="95"/>
        <v>0.45774166666666599</v>
      </c>
    </row>
    <row r="2033" spans="1:5">
      <c r="A2033" s="59">
        <v>37714</v>
      </c>
      <c r="C2033" s="53">
        <f t="shared" si="96"/>
        <v>0.45798333333333263</v>
      </c>
      <c r="E2033" s="53">
        <f t="shared" si="95"/>
        <v>0.45798333333333263</v>
      </c>
    </row>
    <row r="2034" spans="1:5">
      <c r="A2034" s="59">
        <v>37715</v>
      </c>
      <c r="C2034" s="53">
        <f t="shared" si="96"/>
        <v>0.45822499999999927</v>
      </c>
      <c r="E2034" s="53">
        <f t="shared" si="95"/>
        <v>0.45822499999999927</v>
      </c>
    </row>
    <row r="2035" spans="1:5">
      <c r="A2035" s="59">
        <v>37716</v>
      </c>
      <c r="C2035" s="53">
        <f t="shared" si="96"/>
        <v>0.45846666666666591</v>
      </c>
      <c r="E2035" s="53">
        <f t="shared" si="95"/>
        <v>0.45846666666666591</v>
      </c>
    </row>
    <row r="2036" spans="1:5">
      <c r="A2036" s="59">
        <v>37717</v>
      </c>
      <c r="C2036" s="53">
        <f t="shared" si="96"/>
        <v>0.45870833333333255</v>
      </c>
      <c r="E2036" s="53">
        <f t="shared" si="95"/>
        <v>0.45870833333333255</v>
      </c>
    </row>
    <row r="2037" spans="1:5">
      <c r="A2037" s="59">
        <v>37718</v>
      </c>
      <c r="C2037" s="53">
        <f t="shared" si="96"/>
        <v>0.45894999999999919</v>
      </c>
      <c r="E2037" s="53">
        <f t="shared" si="95"/>
        <v>0.45894999999999919</v>
      </c>
    </row>
    <row r="2038" spans="1:5">
      <c r="A2038" s="59">
        <v>37719</v>
      </c>
      <c r="C2038" s="53">
        <f t="shared" si="96"/>
        <v>0.45919166666666583</v>
      </c>
      <c r="E2038" s="53">
        <f t="shared" si="95"/>
        <v>0.45919166666666583</v>
      </c>
    </row>
    <row r="2039" spans="1:5">
      <c r="A2039" s="59">
        <v>37720</v>
      </c>
      <c r="C2039" s="53">
        <f t="shared" si="96"/>
        <v>0.45943333333333247</v>
      </c>
      <c r="E2039" s="53">
        <f t="shared" si="95"/>
        <v>0.45943333333333247</v>
      </c>
    </row>
    <row r="2040" spans="1:5">
      <c r="A2040" s="59">
        <v>37721</v>
      </c>
      <c r="C2040" s="53">
        <f t="shared" si="96"/>
        <v>0.45967499999999911</v>
      </c>
      <c r="E2040" s="53">
        <f t="shared" si="95"/>
        <v>0.45967499999999911</v>
      </c>
    </row>
    <row r="2041" spans="1:5">
      <c r="A2041" s="59">
        <v>37722</v>
      </c>
      <c r="C2041" s="53">
        <f t="shared" si="96"/>
        <v>0.45991666666666575</v>
      </c>
      <c r="E2041" s="53">
        <f t="shared" si="95"/>
        <v>0.45991666666666575</v>
      </c>
    </row>
    <row r="2042" spans="1:5">
      <c r="A2042" s="59">
        <v>37723</v>
      </c>
      <c r="C2042" s="53">
        <f t="shared" si="96"/>
        <v>0.46015833333333239</v>
      </c>
      <c r="E2042" s="53">
        <f t="shared" si="95"/>
        <v>0.46015833333333239</v>
      </c>
    </row>
    <row r="2043" spans="1:5">
      <c r="A2043" s="59">
        <v>37724</v>
      </c>
      <c r="C2043" s="53">
        <f t="shared" si="96"/>
        <v>0.46039999999999903</v>
      </c>
      <c r="E2043" s="53">
        <f t="shared" si="95"/>
        <v>0.46039999999999903</v>
      </c>
    </row>
    <row r="2044" spans="1:5">
      <c r="A2044" s="59">
        <v>37725</v>
      </c>
      <c r="C2044" s="53">
        <f t="shared" si="96"/>
        <v>0.46064166666666567</v>
      </c>
      <c r="E2044" s="53">
        <f t="shared" si="95"/>
        <v>0.46064166666666567</v>
      </c>
    </row>
    <row r="2045" spans="1:5">
      <c r="A2045" s="59">
        <v>37726</v>
      </c>
      <c r="C2045" s="53">
        <f t="shared" si="96"/>
        <v>0.46088333333333231</v>
      </c>
      <c r="E2045" s="53">
        <f t="shared" si="95"/>
        <v>0.46088333333333231</v>
      </c>
    </row>
    <row r="2046" spans="1:5">
      <c r="A2046" s="59">
        <v>37727</v>
      </c>
      <c r="C2046" s="53">
        <f t="shared" si="96"/>
        <v>0.46112499999999895</v>
      </c>
      <c r="E2046" s="53">
        <f t="shared" si="95"/>
        <v>0.46112499999999895</v>
      </c>
    </row>
    <row r="2047" spans="1:5">
      <c r="A2047" s="59">
        <v>37728</v>
      </c>
      <c r="C2047" s="53">
        <f t="shared" si="96"/>
        <v>0.46136666666666559</v>
      </c>
      <c r="E2047" s="53">
        <f t="shared" si="95"/>
        <v>0.46136666666666559</v>
      </c>
    </row>
    <row r="2048" spans="1:5">
      <c r="A2048" s="59">
        <v>37729</v>
      </c>
      <c r="C2048" s="53">
        <f t="shared" si="96"/>
        <v>0.46160833333333223</v>
      </c>
      <c r="E2048" s="53">
        <f t="shared" si="95"/>
        <v>0.46160833333333223</v>
      </c>
    </row>
    <row r="2049" spans="1:6">
      <c r="A2049" s="59">
        <v>37730</v>
      </c>
      <c r="C2049" s="53">
        <f t="shared" si="96"/>
        <v>0.46184999999999887</v>
      </c>
      <c r="E2049" s="53">
        <f t="shared" si="95"/>
        <v>0.46184999999999887</v>
      </c>
    </row>
    <row r="2050" spans="1:6">
      <c r="A2050" s="59">
        <v>37731</v>
      </c>
      <c r="C2050" s="53">
        <f t="shared" si="96"/>
        <v>0.46209166666666551</v>
      </c>
      <c r="E2050" s="53">
        <f t="shared" si="95"/>
        <v>0.46209166666666551</v>
      </c>
    </row>
    <row r="2051" spans="1:6">
      <c r="A2051" s="59">
        <v>37732</v>
      </c>
      <c r="C2051" s="53">
        <f t="shared" si="96"/>
        <v>0.46233333333333215</v>
      </c>
      <c r="E2051" s="53">
        <f t="shared" si="95"/>
        <v>0.46233333333333215</v>
      </c>
    </row>
    <row r="2052" spans="1:6">
      <c r="A2052" s="59">
        <v>37733</v>
      </c>
      <c r="C2052" s="53">
        <f t="shared" si="96"/>
        <v>0.46257499999999879</v>
      </c>
      <c r="E2052" s="53">
        <f t="shared" si="95"/>
        <v>0.46257499999999879</v>
      </c>
    </row>
    <row r="2053" spans="1:6">
      <c r="A2053" s="59">
        <v>37734</v>
      </c>
      <c r="C2053" s="53">
        <f t="shared" si="96"/>
        <v>0.46281666666666543</v>
      </c>
      <c r="E2053" s="53">
        <f t="shared" si="95"/>
        <v>0.46281666666666543</v>
      </c>
    </row>
    <row r="2054" spans="1:6">
      <c r="A2054" s="59">
        <v>37735</v>
      </c>
      <c r="C2054" s="53">
        <f t="shared" si="96"/>
        <v>0.46305833333333207</v>
      </c>
      <c r="E2054" s="53">
        <f t="shared" si="95"/>
        <v>0.46305833333333207</v>
      </c>
    </row>
    <row r="2055" spans="1:6">
      <c r="A2055" s="80">
        <v>37736</v>
      </c>
      <c r="B2055" s="81">
        <v>233611</v>
      </c>
      <c r="C2055" s="82">
        <v>0.46329999999999999</v>
      </c>
      <c r="E2055" s="53">
        <f t="shared" si="95"/>
        <v>0.46329999999999999</v>
      </c>
      <c r="F2055" s="52">
        <f>(C2062-C2055)/7</f>
        <v>-1.0285714285714262E-3</v>
      </c>
    </row>
    <row r="2056" spans="1:6">
      <c r="A2056" s="59">
        <v>37737</v>
      </c>
      <c r="C2056" s="53">
        <f t="shared" ref="C2056:C2061" si="97">C2055+F$2055</f>
        <v>0.46227142857142856</v>
      </c>
      <c r="E2056" s="53">
        <f t="shared" si="95"/>
        <v>0.46227142857142856</v>
      </c>
    </row>
    <row r="2057" spans="1:6">
      <c r="A2057" s="59">
        <v>37738</v>
      </c>
      <c r="C2057" s="53">
        <f t="shared" si="97"/>
        <v>0.46124285714285712</v>
      </c>
      <c r="E2057" s="53">
        <f t="shared" si="95"/>
        <v>0.46124285714285712</v>
      </c>
    </row>
    <row r="2058" spans="1:6">
      <c r="A2058" s="59">
        <v>37739</v>
      </c>
      <c r="C2058" s="53">
        <f t="shared" si="97"/>
        <v>0.46021428571428569</v>
      </c>
      <c r="E2058" s="53">
        <f t="shared" si="95"/>
        <v>0.46021428571428569</v>
      </c>
    </row>
    <row r="2059" spans="1:6">
      <c r="A2059" s="59">
        <v>37740</v>
      </c>
      <c r="C2059" s="53">
        <f t="shared" si="97"/>
        <v>0.45918571428571425</v>
      </c>
      <c r="E2059" s="53">
        <f t="shared" si="95"/>
        <v>0.45918571428571425</v>
      </c>
    </row>
    <row r="2060" spans="1:6">
      <c r="A2060" s="59">
        <v>37741</v>
      </c>
      <c r="C2060" s="53">
        <f t="shared" si="97"/>
        <v>0.45815714285714282</v>
      </c>
      <c r="E2060" s="53">
        <f t="shared" si="95"/>
        <v>0.45815714285714282</v>
      </c>
    </row>
    <row r="2061" spans="1:6">
      <c r="A2061" s="59">
        <v>37742</v>
      </c>
      <c r="C2061" s="53">
        <f t="shared" si="97"/>
        <v>0.45712857142857138</v>
      </c>
      <c r="E2061" s="53">
        <f t="shared" si="95"/>
        <v>0.45712857142857138</v>
      </c>
    </row>
    <row r="2062" spans="1:6">
      <c r="A2062" s="80">
        <v>37743</v>
      </c>
      <c r="B2062" s="81">
        <v>234994</v>
      </c>
      <c r="C2062" s="82">
        <v>0.45610000000000001</v>
      </c>
      <c r="E2062" s="53">
        <f t="shared" si="95"/>
        <v>0.45610000000000001</v>
      </c>
      <c r="F2062" s="52">
        <f>(C2078-C2062)/16</f>
        <v>-2.7375000000000003E-3</v>
      </c>
    </row>
    <row r="2063" spans="1:6">
      <c r="A2063" s="59">
        <v>37744</v>
      </c>
      <c r="C2063" s="53">
        <f>C2062+F$2062</f>
        <v>0.4533625</v>
      </c>
      <c r="E2063" s="53">
        <f t="shared" si="95"/>
        <v>0.4533625</v>
      </c>
    </row>
    <row r="2064" spans="1:6">
      <c r="A2064" s="59">
        <v>37745</v>
      </c>
      <c r="C2064" s="53">
        <f t="shared" ref="C2064:C2077" si="98">C2063+F$2062</f>
        <v>0.450625</v>
      </c>
      <c r="E2064" s="53">
        <f t="shared" si="95"/>
        <v>0.450625</v>
      </c>
    </row>
    <row r="2065" spans="1:6">
      <c r="A2065" s="59">
        <v>37746</v>
      </c>
      <c r="C2065" s="53">
        <f t="shared" si="98"/>
        <v>0.44788749999999999</v>
      </c>
      <c r="E2065" s="53">
        <f t="shared" si="95"/>
        <v>0.44788749999999999</v>
      </c>
    </row>
    <row r="2066" spans="1:6">
      <c r="A2066" s="59">
        <v>37747</v>
      </c>
      <c r="C2066" s="53">
        <f t="shared" si="98"/>
        <v>0.44514999999999999</v>
      </c>
      <c r="E2066" s="53">
        <f t="shared" si="95"/>
        <v>0.44514999999999999</v>
      </c>
    </row>
    <row r="2067" spans="1:6">
      <c r="A2067" s="59">
        <v>37748</v>
      </c>
      <c r="C2067" s="53">
        <f t="shared" si="98"/>
        <v>0.44241249999999999</v>
      </c>
      <c r="E2067" s="53">
        <f t="shared" si="95"/>
        <v>0.44241249999999999</v>
      </c>
    </row>
    <row r="2068" spans="1:6">
      <c r="A2068" s="59">
        <v>37749</v>
      </c>
      <c r="C2068" s="53">
        <f t="shared" si="98"/>
        <v>0.43967499999999998</v>
      </c>
      <c r="E2068" s="53">
        <f t="shared" si="95"/>
        <v>0.43967499999999998</v>
      </c>
    </row>
    <row r="2069" spans="1:6">
      <c r="A2069" s="59">
        <v>37750</v>
      </c>
      <c r="C2069" s="53">
        <f t="shared" si="98"/>
        <v>0.43693749999999998</v>
      </c>
      <c r="E2069" s="53">
        <f t="shared" si="95"/>
        <v>0.43693749999999998</v>
      </c>
    </row>
    <row r="2070" spans="1:6">
      <c r="A2070" s="59">
        <v>37751</v>
      </c>
      <c r="C2070" s="53">
        <f t="shared" si="98"/>
        <v>0.43419999999999997</v>
      </c>
      <c r="E2070" s="53">
        <f t="shared" si="95"/>
        <v>0.43419999999999997</v>
      </c>
    </row>
    <row r="2071" spans="1:6">
      <c r="A2071" s="59">
        <v>37752</v>
      </c>
      <c r="C2071" s="53">
        <f t="shared" si="98"/>
        <v>0.43146249999999997</v>
      </c>
      <c r="E2071" s="53">
        <f t="shared" ref="E2071:E2134" si="99">C2071</f>
        <v>0.43146249999999997</v>
      </c>
    </row>
    <row r="2072" spans="1:6">
      <c r="A2072" s="59">
        <v>37753</v>
      </c>
      <c r="C2072" s="53">
        <f t="shared" si="98"/>
        <v>0.42872499999999997</v>
      </c>
      <c r="E2072" s="53">
        <f t="shared" si="99"/>
        <v>0.42872499999999997</v>
      </c>
    </row>
    <row r="2073" spans="1:6">
      <c r="A2073" s="59">
        <v>37754</v>
      </c>
      <c r="C2073" s="53">
        <f t="shared" si="98"/>
        <v>0.42598749999999996</v>
      </c>
      <c r="E2073" s="53">
        <f t="shared" si="99"/>
        <v>0.42598749999999996</v>
      </c>
    </row>
    <row r="2074" spans="1:6">
      <c r="A2074" s="59">
        <v>37755</v>
      </c>
      <c r="C2074" s="53">
        <f t="shared" si="98"/>
        <v>0.42324999999999996</v>
      </c>
      <c r="E2074" s="53">
        <f t="shared" si="99"/>
        <v>0.42324999999999996</v>
      </c>
    </row>
    <row r="2075" spans="1:6">
      <c r="A2075" s="59">
        <v>37756</v>
      </c>
      <c r="C2075" s="53">
        <f t="shared" si="98"/>
        <v>0.42051249999999996</v>
      </c>
      <c r="E2075" s="53">
        <f t="shared" si="99"/>
        <v>0.42051249999999996</v>
      </c>
    </row>
    <row r="2076" spans="1:6">
      <c r="A2076" s="59">
        <v>37757</v>
      </c>
      <c r="C2076" s="53">
        <f t="shared" si="98"/>
        <v>0.41777499999999995</v>
      </c>
      <c r="E2076" s="53">
        <f t="shared" si="99"/>
        <v>0.41777499999999995</v>
      </c>
    </row>
    <row r="2077" spans="1:6">
      <c r="A2077" s="59">
        <v>37758</v>
      </c>
      <c r="C2077" s="53">
        <f t="shared" si="98"/>
        <v>0.41503749999999995</v>
      </c>
      <c r="E2077" s="53">
        <f t="shared" si="99"/>
        <v>0.41503749999999995</v>
      </c>
    </row>
    <row r="2078" spans="1:6">
      <c r="A2078" s="80">
        <v>37759</v>
      </c>
      <c r="B2078" s="81">
        <v>235586</v>
      </c>
      <c r="C2078" s="82">
        <v>0.4123</v>
      </c>
      <c r="E2078" s="53">
        <f t="shared" si="99"/>
        <v>0.4123</v>
      </c>
      <c r="F2078" s="52">
        <f>(C2087-C2078)/9</f>
        <v>-6.0444444444444452E-3</v>
      </c>
    </row>
    <row r="2079" spans="1:6">
      <c r="A2079" s="59">
        <v>37760</v>
      </c>
      <c r="C2079" s="53">
        <f>C2078+F$2078</f>
        <v>0.40625555555555554</v>
      </c>
      <c r="E2079" s="53">
        <f t="shared" si="99"/>
        <v>0.40625555555555554</v>
      </c>
    </row>
    <row r="2080" spans="1:6">
      <c r="A2080" s="59">
        <v>37761</v>
      </c>
      <c r="C2080" s="53">
        <f t="shared" ref="C2080:C2086" si="100">C2079+F$2078</f>
        <v>0.40021111111111107</v>
      </c>
      <c r="E2080" s="53">
        <f t="shared" si="99"/>
        <v>0.40021111111111107</v>
      </c>
    </row>
    <row r="2081" spans="1:6">
      <c r="A2081" s="59">
        <v>37762</v>
      </c>
      <c r="C2081" s="53">
        <f t="shared" si="100"/>
        <v>0.39416666666666661</v>
      </c>
      <c r="E2081" s="53">
        <f t="shared" si="99"/>
        <v>0.39416666666666661</v>
      </c>
    </row>
    <row r="2082" spans="1:6">
      <c r="A2082" s="59">
        <v>37763</v>
      </c>
      <c r="C2082" s="53">
        <f t="shared" si="100"/>
        <v>0.38812222222222215</v>
      </c>
      <c r="E2082" s="53">
        <f t="shared" si="99"/>
        <v>0.38812222222222215</v>
      </c>
    </row>
    <row r="2083" spans="1:6">
      <c r="A2083" s="59">
        <v>37764</v>
      </c>
      <c r="C2083" s="53">
        <f t="shared" si="100"/>
        <v>0.38207777777777768</v>
      </c>
      <c r="E2083" s="53">
        <f t="shared" si="99"/>
        <v>0.38207777777777768</v>
      </c>
    </row>
    <row r="2084" spans="1:6">
      <c r="A2084" s="59">
        <v>37765</v>
      </c>
      <c r="C2084" s="53">
        <f t="shared" si="100"/>
        <v>0.37603333333333322</v>
      </c>
      <c r="E2084" s="53">
        <f t="shared" si="99"/>
        <v>0.37603333333333322</v>
      </c>
    </row>
    <row r="2085" spans="1:6">
      <c r="A2085" s="59">
        <v>37766</v>
      </c>
      <c r="C2085" s="53">
        <f t="shared" si="100"/>
        <v>0.36998888888888876</v>
      </c>
      <c r="E2085" s="53">
        <f t="shared" si="99"/>
        <v>0.36998888888888876</v>
      </c>
    </row>
    <row r="2086" spans="1:6">
      <c r="A2086" s="59">
        <v>37767</v>
      </c>
      <c r="C2086" s="53">
        <f t="shared" si="100"/>
        <v>0.36394444444444429</v>
      </c>
      <c r="E2086" s="53">
        <f t="shared" si="99"/>
        <v>0.36394444444444429</v>
      </c>
    </row>
    <row r="2087" spans="1:6">
      <c r="A2087" s="80">
        <v>37768</v>
      </c>
      <c r="B2087" s="81">
        <v>235726</v>
      </c>
      <c r="C2087" s="82">
        <v>0.3579</v>
      </c>
      <c r="E2087" s="53">
        <f t="shared" si="99"/>
        <v>0.3579</v>
      </c>
      <c r="F2087" s="52">
        <f>(C2094-C2087)/7</f>
        <v>-1.657142857142857E-3</v>
      </c>
    </row>
    <row r="2088" spans="1:6">
      <c r="A2088" s="59">
        <v>37769</v>
      </c>
      <c r="C2088" s="53">
        <f t="shared" ref="C2088:C2093" si="101">C2087+F$2087</f>
        <v>0.35624285714285714</v>
      </c>
      <c r="E2088" s="53">
        <f t="shared" si="99"/>
        <v>0.35624285714285714</v>
      </c>
    </row>
    <row r="2089" spans="1:6">
      <c r="A2089" s="59">
        <v>37770</v>
      </c>
      <c r="C2089" s="53">
        <f t="shared" si="101"/>
        <v>0.35458571428571428</v>
      </c>
      <c r="E2089" s="53">
        <f t="shared" si="99"/>
        <v>0.35458571428571428</v>
      </c>
    </row>
    <row r="2090" spans="1:6">
      <c r="A2090" s="59">
        <v>37771</v>
      </c>
      <c r="C2090" s="53">
        <f t="shared" si="101"/>
        <v>0.35292857142857142</v>
      </c>
      <c r="E2090" s="53">
        <f t="shared" si="99"/>
        <v>0.35292857142857142</v>
      </c>
    </row>
    <row r="2091" spans="1:6">
      <c r="A2091" s="59">
        <v>37772</v>
      </c>
      <c r="C2091" s="53">
        <f t="shared" si="101"/>
        <v>0.35127142857142857</v>
      </c>
      <c r="E2091" s="53">
        <f t="shared" si="99"/>
        <v>0.35127142857142857</v>
      </c>
    </row>
    <row r="2092" spans="1:6">
      <c r="A2092" s="59">
        <v>37773</v>
      </c>
      <c r="C2092" s="53">
        <f t="shared" si="101"/>
        <v>0.34961428571428571</v>
      </c>
      <c r="E2092" s="53">
        <f t="shared" si="99"/>
        <v>0.34961428571428571</v>
      </c>
    </row>
    <row r="2093" spans="1:6">
      <c r="A2093" s="59">
        <v>37774</v>
      </c>
      <c r="C2093" s="53">
        <f t="shared" si="101"/>
        <v>0.34795714285714285</v>
      </c>
      <c r="E2093" s="53">
        <f t="shared" si="99"/>
        <v>0.34795714285714285</v>
      </c>
    </row>
    <row r="2094" spans="1:6">
      <c r="A2094" s="80">
        <v>37775</v>
      </c>
      <c r="B2094" s="81">
        <v>230130</v>
      </c>
      <c r="C2094" s="82">
        <v>0.3463</v>
      </c>
      <c r="E2094" s="53">
        <f t="shared" si="99"/>
        <v>0.3463</v>
      </c>
      <c r="F2094" s="52">
        <f>(C2101-C2094)/7</f>
        <v>-4.5857142857142884E-3</v>
      </c>
    </row>
    <row r="2095" spans="1:6">
      <c r="A2095" s="59">
        <v>37776</v>
      </c>
      <c r="C2095" s="53">
        <f t="shared" ref="C2095:C2100" si="102">C2094+F$2094</f>
        <v>0.34171428571428569</v>
      </c>
      <c r="E2095" s="53">
        <f t="shared" si="99"/>
        <v>0.34171428571428569</v>
      </c>
    </row>
    <row r="2096" spans="1:6">
      <c r="A2096" s="59">
        <v>37777</v>
      </c>
      <c r="C2096" s="53">
        <f t="shared" si="102"/>
        <v>0.33712857142857139</v>
      </c>
      <c r="E2096" s="53">
        <f t="shared" si="99"/>
        <v>0.33712857142857139</v>
      </c>
    </row>
    <row r="2097" spans="1:6">
      <c r="A2097" s="59">
        <v>37778</v>
      </c>
      <c r="C2097" s="53">
        <f t="shared" si="102"/>
        <v>0.33254285714285708</v>
      </c>
      <c r="E2097" s="53">
        <f t="shared" si="99"/>
        <v>0.33254285714285708</v>
      </c>
    </row>
    <row r="2098" spans="1:6">
      <c r="A2098" s="59">
        <v>37779</v>
      </c>
      <c r="C2098" s="53">
        <f t="shared" si="102"/>
        <v>0.32795714285714278</v>
      </c>
      <c r="E2098" s="53">
        <f t="shared" si="99"/>
        <v>0.32795714285714278</v>
      </c>
    </row>
    <row r="2099" spans="1:6">
      <c r="A2099" s="59">
        <v>37780</v>
      </c>
      <c r="C2099" s="53">
        <f t="shared" si="102"/>
        <v>0.32337142857142848</v>
      </c>
      <c r="E2099" s="53">
        <f t="shared" si="99"/>
        <v>0.32337142857142848</v>
      </c>
    </row>
    <row r="2100" spans="1:6">
      <c r="A2100" s="59">
        <v>37781</v>
      </c>
      <c r="C2100" s="53">
        <f t="shared" si="102"/>
        <v>0.31878571428571417</v>
      </c>
      <c r="E2100" s="53">
        <f t="shared" si="99"/>
        <v>0.31878571428571417</v>
      </c>
    </row>
    <row r="2101" spans="1:6">
      <c r="A2101" s="80">
        <v>37782</v>
      </c>
      <c r="B2101" s="81">
        <v>235236</v>
      </c>
      <c r="C2101" s="82">
        <v>0.31419999999999998</v>
      </c>
      <c r="E2101" s="53">
        <f t="shared" si="99"/>
        <v>0.31419999999999998</v>
      </c>
      <c r="F2101" s="52">
        <f>(C2110-C2101)/9</f>
        <v>-3.6777777777777737E-3</v>
      </c>
    </row>
    <row r="2102" spans="1:6">
      <c r="A2102" s="59">
        <v>37783</v>
      </c>
      <c r="C2102" s="53">
        <f>C2101+F$2101</f>
        <v>0.3105222222222222</v>
      </c>
      <c r="E2102" s="53">
        <f t="shared" si="99"/>
        <v>0.3105222222222222</v>
      </c>
    </row>
    <row r="2103" spans="1:6">
      <c r="A2103" s="59">
        <v>37784</v>
      </c>
      <c r="C2103" s="53">
        <f t="shared" ref="C2103:C2109" si="103">C2102+F$2101</f>
        <v>0.30684444444444442</v>
      </c>
      <c r="E2103" s="53">
        <f t="shared" si="99"/>
        <v>0.30684444444444442</v>
      </c>
    </row>
    <row r="2104" spans="1:6">
      <c r="A2104" s="59">
        <v>37785</v>
      </c>
      <c r="C2104" s="53">
        <f t="shared" si="103"/>
        <v>0.30316666666666664</v>
      </c>
      <c r="E2104" s="53">
        <f t="shared" si="99"/>
        <v>0.30316666666666664</v>
      </c>
    </row>
    <row r="2105" spans="1:6">
      <c r="A2105" s="59">
        <v>37786</v>
      </c>
      <c r="C2105" s="53">
        <f t="shared" si="103"/>
        <v>0.29948888888888886</v>
      </c>
      <c r="E2105" s="53">
        <f t="shared" si="99"/>
        <v>0.29948888888888886</v>
      </c>
    </row>
    <row r="2106" spans="1:6">
      <c r="A2106" s="59">
        <v>37787</v>
      </c>
      <c r="C2106" s="53">
        <f t="shared" si="103"/>
        <v>0.29581111111111108</v>
      </c>
      <c r="E2106" s="53">
        <f t="shared" si="99"/>
        <v>0.29581111111111108</v>
      </c>
    </row>
    <row r="2107" spans="1:6">
      <c r="A2107" s="59">
        <v>37788</v>
      </c>
      <c r="C2107" s="53">
        <f t="shared" si="103"/>
        <v>0.2921333333333333</v>
      </c>
      <c r="E2107" s="53">
        <f t="shared" si="99"/>
        <v>0.2921333333333333</v>
      </c>
    </row>
    <row r="2108" spans="1:6">
      <c r="A2108" s="59">
        <v>37789</v>
      </c>
      <c r="C2108" s="53">
        <f t="shared" si="103"/>
        <v>0.28845555555555552</v>
      </c>
      <c r="E2108" s="53">
        <f t="shared" si="99"/>
        <v>0.28845555555555552</v>
      </c>
    </row>
    <row r="2109" spans="1:6">
      <c r="A2109" s="59">
        <v>37790</v>
      </c>
      <c r="C2109" s="53">
        <f t="shared" si="103"/>
        <v>0.28477777777777774</v>
      </c>
      <c r="E2109" s="53">
        <f t="shared" si="99"/>
        <v>0.28477777777777774</v>
      </c>
    </row>
    <row r="2110" spans="1:6">
      <c r="A2110" s="80">
        <v>37791</v>
      </c>
      <c r="B2110" s="81">
        <v>235059</v>
      </c>
      <c r="C2110" s="82">
        <v>0.28110000000000002</v>
      </c>
      <c r="E2110" s="53">
        <f t="shared" si="99"/>
        <v>0.28110000000000002</v>
      </c>
      <c r="F2110" s="52">
        <f>(C2117-C2110)/7</f>
        <v>2.0142857142857146E-3</v>
      </c>
    </row>
    <row r="2111" spans="1:6">
      <c r="A2111" s="59">
        <v>37792</v>
      </c>
      <c r="C2111" s="53">
        <f t="shared" ref="C2111:C2116" si="104">C2110+F$2110</f>
        <v>0.28311428571428571</v>
      </c>
      <c r="E2111" s="53">
        <f t="shared" si="99"/>
        <v>0.28311428571428571</v>
      </c>
    </row>
    <row r="2112" spans="1:6">
      <c r="A2112" s="59">
        <v>37793</v>
      </c>
      <c r="C2112" s="53">
        <f t="shared" si="104"/>
        <v>0.2851285714285714</v>
      </c>
      <c r="E2112" s="53">
        <f t="shared" si="99"/>
        <v>0.2851285714285714</v>
      </c>
    </row>
    <row r="2113" spans="1:6">
      <c r="A2113" s="59">
        <v>37794</v>
      </c>
      <c r="C2113" s="53">
        <f t="shared" si="104"/>
        <v>0.28714285714285709</v>
      </c>
      <c r="E2113" s="53">
        <f t="shared" si="99"/>
        <v>0.28714285714285709</v>
      </c>
    </row>
    <row r="2114" spans="1:6">
      <c r="A2114" s="59">
        <v>37795</v>
      </c>
      <c r="C2114" s="53">
        <f t="shared" si="104"/>
        <v>0.28915714285714278</v>
      </c>
      <c r="E2114" s="53">
        <f t="shared" si="99"/>
        <v>0.28915714285714278</v>
      </c>
    </row>
    <row r="2115" spans="1:6">
      <c r="A2115" s="59">
        <v>37796</v>
      </c>
      <c r="C2115" s="53">
        <f t="shared" si="104"/>
        <v>0.29117142857142847</v>
      </c>
      <c r="E2115" s="53">
        <f t="shared" si="99"/>
        <v>0.29117142857142847</v>
      </c>
    </row>
    <row r="2116" spans="1:6">
      <c r="A2116" s="59">
        <v>37797</v>
      </c>
      <c r="C2116" s="53">
        <f t="shared" si="104"/>
        <v>0.29318571428571416</v>
      </c>
      <c r="E2116" s="53">
        <f t="shared" si="99"/>
        <v>0.29318571428571416</v>
      </c>
    </row>
    <row r="2117" spans="1:6">
      <c r="A2117" s="80">
        <v>37798</v>
      </c>
      <c r="B2117" s="81">
        <v>218457</v>
      </c>
      <c r="C2117" s="82">
        <v>0.29520000000000002</v>
      </c>
      <c r="E2117" s="53">
        <f t="shared" si="99"/>
        <v>0.29520000000000002</v>
      </c>
      <c r="F2117" s="52">
        <f>(C2135-C2117)/18</f>
        <v>-3.3388888888888895E-3</v>
      </c>
    </row>
    <row r="2118" spans="1:6">
      <c r="A2118" s="59">
        <v>37799</v>
      </c>
      <c r="C2118" s="53">
        <f>C2117-F$2117</f>
        <v>0.29853888888888891</v>
      </c>
      <c r="E2118" s="53">
        <f t="shared" si="99"/>
        <v>0.29853888888888891</v>
      </c>
    </row>
    <row r="2119" spans="1:6">
      <c r="A2119" s="59">
        <v>37800</v>
      </c>
      <c r="C2119" s="53">
        <f t="shared" ref="C2119:C2134" si="105">C2118-F$2117</f>
        <v>0.3018777777777778</v>
      </c>
      <c r="E2119" s="53">
        <f t="shared" si="99"/>
        <v>0.3018777777777778</v>
      </c>
    </row>
    <row r="2120" spans="1:6">
      <c r="A2120" s="59">
        <v>37801</v>
      </c>
      <c r="C2120" s="53">
        <f t="shared" si="105"/>
        <v>0.30521666666666669</v>
      </c>
      <c r="E2120" s="53">
        <f t="shared" si="99"/>
        <v>0.30521666666666669</v>
      </c>
    </row>
    <row r="2121" spans="1:6">
      <c r="A2121" s="59">
        <v>37802</v>
      </c>
      <c r="C2121" s="53">
        <f t="shared" si="105"/>
        <v>0.30855555555555558</v>
      </c>
      <c r="E2121" s="53">
        <f t="shared" si="99"/>
        <v>0.30855555555555558</v>
      </c>
    </row>
    <row r="2122" spans="1:6">
      <c r="A2122" s="59">
        <v>37803</v>
      </c>
      <c r="C2122" s="53">
        <f t="shared" si="105"/>
        <v>0.31189444444444447</v>
      </c>
      <c r="E2122" s="53">
        <f t="shared" si="99"/>
        <v>0.31189444444444447</v>
      </c>
    </row>
    <row r="2123" spans="1:6">
      <c r="A2123" s="59">
        <v>37804</v>
      </c>
      <c r="C2123" s="53">
        <f t="shared" si="105"/>
        <v>0.31523333333333337</v>
      </c>
      <c r="E2123" s="53">
        <f t="shared" si="99"/>
        <v>0.31523333333333337</v>
      </c>
    </row>
    <row r="2124" spans="1:6">
      <c r="A2124" s="59">
        <v>37805</v>
      </c>
      <c r="C2124" s="53">
        <f t="shared" si="105"/>
        <v>0.31857222222222226</v>
      </c>
      <c r="E2124" s="53">
        <f t="shared" si="99"/>
        <v>0.31857222222222226</v>
      </c>
    </row>
    <row r="2125" spans="1:6">
      <c r="A2125" s="59">
        <v>37806</v>
      </c>
      <c r="C2125" s="53">
        <f t="shared" si="105"/>
        <v>0.32191111111111115</v>
      </c>
      <c r="E2125" s="53">
        <f t="shared" si="99"/>
        <v>0.32191111111111115</v>
      </c>
    </row>
    <row r="2126" spans="1:6">
      <c r="A2126" s="59">
        <v>37807</v>
      </c>
      <c r="C2126" s="53">
        <f t="shared" si="105"/>
        <v>0.32525000000000004</v>
      </c>
      <c r="E2126" s="53">
        <f t="shared" si="99"/>
        <v>0.32525000000000004</v>
      </c>
    </row>
    <row r="2127" spans="1:6">
      <c r="A2127" s="59">
        <v>37808</v>
      </c>
      <c r="C2127" s="53">
        <f t="shared" si="105"/>
        <v>0.32858888888888893</v>
      </c>
      <c r="E2127" s="53">
        <f t="shared" si="99"/>
        <v>0.32858888888888893</v>
      </c>
    </row>
    <row r="2128" spans="1:6">
      <c r="A2128" s="59">
        <v>37809</v>
      </c>
      <c r="C2128" s="53">
        <f t="shared" si="105"/>
        <v>0.33192777777777782</v>
      </c>
      <c r="E2128" s="53">
        <f t="shared" si="99"/>
        <v>0.33192777777777782</v>
      </c>
    </row>
    <row r="2129" spans="1:6">
      <c r="A2129" s="59">
        <v>37810</v>
      </c>
      <c r="C2129" s="53">
        <f t="shared" si="105"/>
        <v>0.33526666666666671</v>
      </c>
      <c r="E2129" s="53">
        <f t="shared" si="99"/>
        <v>0.33526666666666671</v>
      </c>
    </row>
    <row r="2130" spans="1:6">
      <c r="A2130" s="59">
        <v>37811</v>
      </c>
      <c r="C2130" s="53">
        <f t="shared" si="105"/>
        <v>0.3386055555555556</v>
      </c>
      <c r="E2130" s="53">
        <f t="shared" si="99"/>
        <v>0.3386055555555556</v>
      </c>
    </row>
    <row r="2131" spans="1:6">
      <c r="A2131" s="59">
        <v>37812</v>
      </c>
      <c r="C2131" s="53">
        <f t="shared" si="105"/>
        <v>0.3419444444444445</v>
      </c>
      <c r="E2131" s="53">
        <f t="shared" si="99"/>
        <v>0.3419444444444445</v>
      </c>
    </row>
    <row r="2132" spans="1:6">
      <c r="A2132" s="59">
        <v>37813</v>
      </c>
      <c r="C2132" s="53">
        <f t="shared" si="105"/>
        <v>0.34528333333333339</v>
      </c>
      <c r="E2132" s="53">
        <f t="shared" si="99"/>
        <v>0.34528333333333339</v>
      </c>
    </row>
    <row r="2133" spans="1:6">
      <c r="A2133" s="59">
        <v>37814</v>
      </c>
      <c r="C2133" s="53">
        <f t="shared" si="105"/>
        <v>0.34862222222222228</v>
      </c>
      <c r="E2133" s="53">
        <f t="shared" si="99"/>
        <v>0.34862222222222228</v>
      </c>
    </row>
    <row r="2134" spans="1:6">
      <c r="A2134" s="59">
        <v>37815</v>
      </c>
      <c r="C2134" s="53">
        <f t="shared" si="105"/>
        <v>0.35196111111111117</v>
      </c>
      <c r="E2134" s="53">
        <f t="shared" si="99"/>
        <v>0.35196111111111117</v>
      </c>
    </row>
    <row r="2135" spans="1:6">
      <c r="A2135" s="80">
        <v>37816</v>
      </c>
      <c r="B2135" s="81">
        <v>234852</v>
      </c>
      <c r="C2135" s="82">
        <v>0.2351</v>
      </c>
      <c r="E2135" s="53">
        <f t="shared" ref="E2135:E2198" si="106">C2135</f>
        <v>0.2351</v>
      </c>
      <c r="F2135" s="52">
        <f>(C2158-C2135)/23</f>
        <v>-1.434782608695651E-4</v>
      </c>
    </row>
    <row r="2136" spans="1:6">
      <c r="A2136" s="59">
        <v>37817</v>
      </c>
      <c r="C2136" s="53">
        <f>C2135+F$2135</f>
        <v>0.23495652173913043</v>
      </c>
      <c r="E2136" s="53">
        <f t="shared" si="106"/>
        <v>0.23495652173913043</v>
      </c>
    </row>
    <row r="2137" spans="1:6">
      <c r="A2137" s="59">
        <v>37818</v>
      </c>
      <c r="C2137" s="53">
        <f t="shared" ref="C2137:C2157" si="107">C2136+F$2135</f>
        <v>0.23481304347826085</v>
      </c>
      <c r="E2137" s="53">
        <f t="shared" si="106"/>
        <v>0.23481304347826085</v>
      </c>
    </row>
    <row r="2138" spans="1:6">
      <c r="A2138" s="59">
        <v>37819</v>
      </c>
      <c r="C2138" s="53">
        <f t="shared" si="107"/>
        <v>0.23466956521739127</v>
      </c>
      <c r="E2138" s="53">
        <f t="shared" si="106"/>
        <v>0.23466956521739127</v>
      </c>
    </row>
    <row r="2139" spans="1:6">
      <c r="A2139" s="59">
        <v>37820</v>
      </c>
      <c r="C2139" s="53">
        <f t="shared" si="107"/>
        <v>0.23452608695652169</v>
      </c>
      <c r="E2139" s="53">
        <f t="shared" si="106"/>
        <v>0.23452608695652169</v>
      </c>
    </row>
    <row r="2140" spans="1:6">
      <c r="A2140" s="59">
        <v>37821</v>
      </c>
      <c r="C2140" s="53">
        <f t="shared" si="107"/>
        <v>0.23438260869565211</v>
      </c>
      <c r="E2140" s="53">
        <f t="shared" si="106"/>
        <v>0.23438260869565211</v>
      </c>
    </row>
    <row r="2141" spans="1:6">
      <c r="A2141" s="59">
        <v>37822</v>
      </c>
      <c r="C2141" s="53">
        <f t="shared" si="107"/>
        <v>0.23423913043478253</v>
      </c>
      <c r="E2141" s="53">
        <f t="shared" si="106"/>
        <v>0.23423913043478253</v>
      </c>
    </row>
    <row r="2142" spans="1:6">
      <c r="A2142" s="59">
        <v>37823</v>
      </c>
      <c r="C2142" s="53">
        <f t="shared" si="107"/>
        <v>0.23409565217391295</v>
      </c>
      <c r="E2142" s="53">
        <f t="shared" si="106"/>
        <v>0.23409565217391295</v>
      </c>
    </row>
    <row r="2143" spans="1:6">
      <c r="A2143" s="59">
        <v>37824</v>
      </c>
      <c r="C2143" s="53">
        <f t="shared" si="107"/>
        <v>0.23395217391304338</v>
      </c>
      <c r="E2143" s="53">
        <f t="shared" si="106"/>
        <v>0.23395217391304338</v>
      </c>
    </row>
    <row r="2144" spans="1:6">
      <c r="A2144" s="59">
        <v>37825</v>
      </c>
      <c r="C2144" s="53">
        <f t="shared" si="107"/>
        <v>0.2338086956521738</v>
      </c>
      <c r="E2144" s="53">
        <f t="shared" si="106"/>
        <v>0.2338086956521738</v>
      </c>
    </row>
    <row r="2145" spans="1:6">
      <c r="A2145" s="59">
        <v>37826</v>
      </c>
      <c r="C2145" s="53">
        <f t="shared" si="107"/>
        <v>0.23366521739130422</v>
      </c>
      <c r="E2145" s="53">
        <f t="shared" si="106"/>
        <v>0.23366521739130422</v>
      </c>
    </row>
    <row r="2146" spans="1:6">
      <c r="A2146" s="59">
        <v>37827</v>
      </c>
      <c r="C2146" s="53">
        <f t="shared" si="107"/>
        <v>0.23352173913043464</v>
      </c>
      <c r="E2146" s="53">
        <f t="shared" si="106"/>
        <v>0.23352173913043464</v>
      </c>
    </row>
    <row r="2147" spans="1:6">
      <c r="A2147" s="59">
        <v>37828</v>
      </c>
      <c r="C2147" s="53">
        <f t="shared" si="107"/>
        <v>0.23337826086956506</v>
      </c>
      <c r="E2147" s="53">
        <f t="shared" si="106"/>
        <v>0.23337826086956506</v>
      </c>
    </row>
    <row r="2148" spans="1:6">
      <c r="A2148" s="59">
        <v>37829</v>
      </c>
      <c r="C2148" s="53">
        <f t="shared" si="107"/>
        <v>0.23323478260869548</v>
      </c>
      <c r="E2148" s="53">
        <f t="shared" si="106"/>
        <v>0.23323478260869548</v>
      </c>
    </row>
    <row r="2149" spans="1:6">
      <c r="A2149" s="59">
        <v>37830</v>
      </c>
      <c r="C2149" s="53">
        <f t="shared" si="107"/>
        <v>0.23309130434782591</v>
      </c>
      <c r="E2149" s="53">
        <f t="shared" si="106"/>
        <v>0.23309130434782591</v>
      </c>
    </row>
    <row r="2150" spans="1:6">
      <c r="A2150" s="59">
        <v>37831</v>
      </c>
      <c r="C2150" s="53">
        <f t="shared" si="107"/>
        <v>0.23294782608695633</v>
      </c>
      <c r="E2150" s="53">
        <f t="shared" si="106"/>
        <v>0.23294782608695633</v>
      </c>
    </row>
    <row r="2151" spans="1:6">
      <c r="A2151" s="59">
        <v>37832</v>
      </c>
      <c r="C2151" s="53">
        <f t="shared" si="107"/>
        <v>0.23280434782608675</v>
      </c>
      <c r="E2151" s="53">
        <f t="shared" si="106"/>
        <v>0.23280434782608675</v>
      </c>
    </row>
    <row r="2152" spans="1:6">
      <c r="A2152" s="59">
        <v>37833</v>
      </c>
      <c r="C2152" s="53">
        <f t="shared" si="107"/>
        <v>0.23266086956521717</v>
      </c>
      <c r="E2152" s="53">
        <f t="shared" si="106"/>
        <v>0.23266086956521717</v>
      </c>
    </row>
    <row r="2153" spans="1:6">
      <c r="A2153" s="59">
        <v>37834</v>
      </c>
      <c r="C2153" s="53">
        <f t="shared" si="107"/>
        <v>0.23251739130434759</v>
      </c>
      <c r="E2153" s="53">
        <f t="shared" si="106"/>
        <v>0.23251739130434759</v>
      </c>
    </row>
    <row r="2154" spans="1:6">
      <c r="A2154" s="59">
        <v>37835</v>
      </c>
      <c r="C2154" s="53">
        <f t="shared" si="107"/>
        <v>0.23237391304347801</v>
      </c>
      <c r="E2154" s="53">
        <f t="shared" si="106"/>
        <v>0.23237391304347801</v>
      </c>
    </row>
    <row r="2155" spans="1:6">
      <c r="A2155" s="59">
        <v>37836</v>
      </c>
      <c r="C2155" s="53">
        <f t="shared" si="107"/>
        <v>0.23223043478260844</v>
      </c>
      <c r="E2155" s="53">
        <f t="shared" si="106"/>
        <v>0.23223043478260844</v>
      </c>
    </row>
    <row r="2156" spans="1:6">
      <c r="A2156" s="59">
        <v>37837</v>
      </c>
      <c r="C2156" s="53">
        <f t="shared" si="107"/>
        <v>0.23208695652173886</v>
      </c>
      <c r="E2156" s="53">
        <f t="shared" si="106"/>
        <v>0.23208695652173886</v>
      </c>
    </row>
    <row r="2157" spans="1:6">
      <c r="A2157" s="59">
        <v>37838</v>
      </c>
      <c r="C2157" s="53">
        <f t="shared" si="107"/>
        <v>0.23194347826086928</v>
      </c>
      <c r="E2157" s="53">
        <f t="shared" si="106"/>
        <v>0.23194347826086928</v>
      </c>
    </row>
    <row r="2158" spans="1:6">
      <c r="A2158" s="80">
        <v>37839</v>
      </c>
      <c r="B2158" s="81">
        <v>101008</v>
      </c>
      <c r="C2158" s="82">
        <v>0.23180000000000001</v>
      </c>
      <c r="E2158" s="53">
        <f t="shared" si="106"/>
        <v>0.23180000000000001</v>
      </c>
      <c r="F2158" s="52">
        <f>(C2165-C2158)/7</f>
        <v>-2.6714285714285707E-3</v>
      </c>
    </row>
    <row r="2159" spans="1:6">
      <c r="A2159" s="59">
        <v>37840</v>
      </c>
      <c r="C2159" s="53">
        <f t="shared" ref="C2159:C2164" si="108">C2158+F$2158</f>
        <v>0.22912857142857143</v>
      </c>
      <c r="E2159" s="53">
        <f t="shared" si="106"/>
        <v>0.22912857142857143</v>
      </c>
    </row>
    <row r="2160" spans="1:6">
      <c r="A2160" s="59">
        <v>37841</v>
      </c>
      <c r="C2160" s="53">
        <f t="shared" si="108"/>
        <v>0.22645714285714286</v>
      </c>
      <c r="E2160" s="53">
        <f t="shared" si="106"/>
        <v>0.22645714285714286</v>
      </c>
    </row>
    <row r="2161" spans="1:6">
      <c r="A2161" s="59">
        <v>37842</v>
      </c>
      <c r="C2161" s="53">
        <f t="shared" si="108"/>
        <v>0.22378571428571428</v>
      </c>
      <c r="E2161" s="53">
        <f t="shared" si="106"/>
        <v>0.22378571428571428</v>
      </c>
    </row>
    <row r="2162" spans="1:6">
      <c r="A2162" s="59">
        <v>37843</v>
      </c>
      <c r="C2162" s="53">
        <f t="shared" si="108"/>
        <v>0.22111428571428571</v>
      </c>
      <c r="E2162" s="53">
        <f t="shared" si="106"/>
        <v>0.22111428571428571</v>
      </c>
    </row>
    <row r="2163" spans="1:6">
      <c r="A2163" s="59">
        <v>37844</v>
      </c>
      <c r="C2163" s="53">
        <f t="shared" si="108"/>
        <v>0.21844285714285713</v>
      </c>
      <c r="E2163" s="53">
        <f t="shared" si="106"/>
        <v>0.21844285714285713</v>
      </c>
    </row>
    <row r="2164" spans="1:6">
      <c r="A2164" s="59">
        <v>37845</v>
      </c>
      <c r="C2164" s="53">
        <f t="shared" si="108"/>
        <v>0.21577142857142856</v>
      </c>
      <c r="E2164" s="53">
        <f t="shared" si="106"/>
        <v>0.21577142857142856</v>
      </c>
    </row>
    <row r="2165" spans="1:6">
      <c r="A2165" s="80">
        <v>37846</v>
      </c>
      <c r="B2165" s="81">
        <v>229128</v>
      </c>
      <c r="C2165" s="82">
        <v>0.21310000000000001</v>
      </c>
      <c r="E2165" s="53">
        <f t="shared" si="106"/>
        <v>0.21310000000000001</v>
      </c>
      <c r="F2165" s="52">
        <f>(C2197-C2165)/32</f>
        <v>-4.1875000000000072E-4</v>
      </c>
    </row>
    <row r="2166" spans="1:6">
      <c r="A2166" s="59">
        <v>37847</v>
      </c>
      <c r="C2166" s="53">
        <f>C2165+F$2165</f>
        <v>0.21268125000000002</v>
      </c>
      <c r="E2166" s="53">
        <f t="shared" si="106"/>
        <v>0.21268125000000002</v>
      </c>
    </row>
    <row r="2167" spans="1:6">
      <c r="A2167" s="59">
        <v>37848</v>
      </c>
      <c r="C2167" s="53">
        <f t="shared" ref="C2167:C2196" si="109">C2166+F$2165</f>
        <v>0.21226250000000002</v>
      </c>
      <c r="E2167" s="53">
        <f t="shared" si="106"/>
        <v>0.21226250000000002</v>
      </c>
    </row>
    <row r="2168" spans="1:6">
      <c r="A2168" s="59">
        <v>37849</v>
      </c>
      <c r="C2168" s="53">
        <f t="shared" si="109"/>
        <v>0.21184375000000003</v>
      </c>
      <c r="E2168" s="53">
        <f t="shared" si="106"/>
        <v>0.21184375000000003</v>
      </c>
    </row>
    <row r="2169" spans="1:6">
      <c r="A2169" s="59">
        <v>37850</v>
      </c>
      <c r="C2169" s="53">
        <f t="shared" si="109"/>
        <v>0.21142500000000003</v>
      </c>
      <c r="E2169" s="53">
        <f t="shared" si="106"/>
        <v>0.21142500000000003</v>
      </c>
    </row>
    <row r="2170" spans="1:6">
      <c r="A2170" s="59">
        <v>37851</v>
      </c>
      <c r="C2170" s="53">
        <f t="shared" si="109"/>
        <v>0.21100625000000003</v>
      </c>
      <c r="E2170" s="53">
        <f t="shared" si="106"/>
        <v>0.21100625000000003</v>
      </c>
    </row>
    <row r="2171" spans="1:6">
      <c r="A2171" s="59">
        <v>37852</v>
      </c>
      <c r="C2171" s="53">
        <f t="shared" si="109"/>
        <v>0.21058750000000004</v>
      </c>
      <c r="E2171" s="53">
        <f t="shared" si="106"/>
        <v>0.21058750000000004</v>
      </c>
    </row>
    <row r="2172" spans="1:6">
      <c r="A2172" s="59">
        <v>37853</v>
      </c>
      <c r="C2172" s="53">
        <f t="shared" si="109"/>
        <v>0.21016875000000004</v>
      </c>
      <c r="E2172" s="53">
        <f t="shared" si="106"/>
        <v>0.21016875000000004</v>
      </c>
    </row>
    <row r="2173" spans="1:6">
      <c r="A2173" s="59">
        <v>37854</v>
      </c>
      <c r="C2173" s="53">
        <f t="shared" si="109"/>
        <v>0.20975000000000005</v>
      </c>
      <c r="E2173" s="53">
        <f t="shared" si="106"/>
        <v>0.20975000000000005</v>
      </c>
    </row>
    <row r="2174" spans="1:6">
      <c r="A2174" s="59">
        <v>37855</v>
      </c>
      <c r="C2174" s="53">
        <f t="shared" si="109"/>
        <v>0.20933125000000005</v>
      </c>
      <c r="E2174" s="53">
        <f t="shared" si="106"/>
        <v>0.20933125000000005</v>
      </c>
    </row>
    <row r="2175" spans="1:6">
      <c r="A2175" s="59">
        <v>37856</v>
      </c>
      <c r="C2175" s="53">
        <f t="shared" si="109"/>
        <v>0.20891250000000006</v>
      </c>
      <c r="E2175" s="53">
        <f t="shared" si="106"/>
        <v>0.20891250000000006</v>
      </c>
    </row>
    <row r="2176" spans="1:6">
      <c r="A2176" s="59">
        <v>37857</v>
      </c>
      <c r="C2176" s="53">
        <f t="shared" si="109"/>
        <v>0.20849375000000006</v>
      </c>
      <c r="E2176" s="53">
        <f t="shared" si="106"/>
        <v>0.20849375000000006</v>
      </c>
    </row>
    <row r="2177" spans="1:5">
      <c r="A2177" s="59">
        <v>37858</v>
      </c>
      <c r="C2177" s="53">
        <f t="shared" si="109"/>
        <v>0.20807500000000007</v>
      </c>
      <c r="E2177" s="53">
        <f t="shared" si="106"/>
        <v>0.20807500000000007</v>
      </c>
    </row>
    <row r="2178" spans="1:5">
      <c r="A2178" s="59">
        <v>37859</v>
      </c>
      <c r="C2178" s="53">
        <f t="shared" si="109"/>
        <v>0.20765625000000007</v>
      </c>
      <c r="E2178" s="53">
        <f t="shared" si="106"/>
        <v>0.20765625000000007</v>
      </c>
    </row>
    <row r="2179" spans="1:5">
      <c r="A2179" s="59">
        <v>37860</v>
      </c>
      <c r="C2179" s="53">
        <f t="shared" si="109"/>
        <v>0.20723750000000007</v>
      </c>
      <c r="E2179" s="53">
        <f t="shared" si="106"/>
        <v>0.20723750000000007</v>
      </c>
    </row>
    <row r="2180" spans="1:5">
      <c r="A2180" s="59">
        <v>37861</v>
      </c>
      <c r="C2180" s="53">
        <f t="shared" si="109"/>
        <v>0.20681875000000008</v>
      </c>
      <c r="E2180" s="53">
        <f t="shared" si="106"/>
        <v>0.20681875000000008</v>
      </c>
    </row>
    <row r="2181" spans="1:5">
      <c r="A2181" s="59">
        <v>37862</v>
      </c>
      <c r="C2181" s="53">
        <f t="shared" si="109"/>
        <v>0.20640000000000008</v>
      </c>
      <c r="E2181" s="53">
        <f t="shared" si="106"/>
        <v>0.20640000000000008</v>
      </c>
    </row>
    <row r="2182" spans="1:5">
      <c r="A2182" s="59">
        <v>37863</v>
      </c>
      <c r="C2182" s="53">
        <f t="shared" si="109"/>
        <v>0.20598125000000009</v>
      </c>
      <c r="E2182" s="53">
        <f t="shared" si="106"/>
        <v>0.20598125000000009</v>
      </c>
    </row>
    <row r="2183" spans="1:5">
      <c r="A2183" s="59">
        <v>37864</v>
      </c>
      <c r="C2183" s="53">
        <f t="shared" si="109"/>
        <v>0.20556250000000009</v>
      </c>
      <c r="E2183" s="53">
        <f t="shared" si="106"/>
        <v>0.20556250000000009</v>
      </c>
    </row>
    <row r="2184" spans="1:5">
      <c r="A2184" s="59">
        <v>37865</v>
      </c>
      <c r="C2184" s="53">
        <f t="shared" si="109"/>
        <v>0.2051437500000001</v>
      </c>
      <c r="E2184" s="53">
        <f t="shared" si="106"/>
        <v>0.2051437500000001</v>
      </c>
    </row>
    <row r="2185" spans="1:5">
      <c r="A2185" s="59">
        <v>37866</v>
      </c>
      <c r="C2185" s="53">
        <f t="shared" si="109"/>
        <v>0.2047250000000001</v>
      </c>
      <c r="E2185" s="53">
        <f t="shared" si="106"/>
        <v>0.2047250000000001</v>
      </c>
    </row>
    <row r="2186" spans="1:5">
      <c r="A2186" s="59">
        <v>37867</v>
      </c>
      <c r="C2186" s="53">
        <f t="shared" si="109"/>
        <v>0.20430625000000011</v>
      </c>
      <c r="E2186" s="53">
        <f t="shared" si="106"/>
        <v>0.20430625000000011</v>
      </c>
    </row>
    <row r="2187" spans="1:5">
      <c r="A2187" s="59">
        <v>37868</v>
      </c>
      <c r="C2187" s="53">
        <f t="shared" si="109"/>
        <v>0.20388750000000011</v>
      </c>
      <c r="E2187" s="53">
        <f t="shared" si="106"/>
        <v>0.20388750000000011</v>
      </c>
    </row>
    <row r="2188" spans="1:5">
      <c r="A2188" s="59">
        <v>37869</v>
      </c>
      <c r="C2188" s="53">
        <f t="shared" si="109"/>
        <v>0.20346875000000011</v>
      </c>
      <c r="E2188" s="53">
        <f t="shared" si="106"/>
        <v>0.20346875000000011</v>
      </c>
    </row>
    <row r="2189" spans="1:5">
      <c r="A2189" s="59">
        <v>37870</v>
      </c>
      <c r="C2189" s="53">
        <f t="shared" si="109"/>
        <v>0.20305000000000012</v>
      </c>
      <c r="E2189" s="53">
        <f t="shared" si="106"/>
        <v>0.20305000000000012</v>
      </c>
    </row>
    <row r="2190" spans="1:5">
      <c r="A2190" s="59">
        <v>37871</v>
      </c>
      <c r="C2190" s="53">
        <f t="shared" si="109"/>
        <v>0.20263125000000012</v>
      </c>
      <c r="E2190" s="53">
        <f t="shared" si="106"/>
        <v>0.20263125000000012</v>
      </c>
    </row>
    <row r="2191" spans="1:5">
      <c r="A2191" s="59">
        <v>37872</v>
      </c>
      <c r="C2191" s="53">
        <f t="shared" si="109"/>
        <v>0.20221250000000013</v>
      </c>
      <c r="E2191" s="53">
        <f t="shared" si="106"/>
        <v>0.20221250000000013</v>
      </c>
    </row>
    <row r="2192" spans="1:5">
      <c r="A2192" s="59">
        <v>37873</v>
      </c>
      <c r="C2192" s="53">
        <f t="shared" si="109"/>
        <v>0.20179375000000013</v>
      </c>
      <c r="E2192" s="53">
        <f t="shared" si="106"/>
        <v>0.20179375000000013</v>
      </c>
    </row>
    <row r="2193" spans="1:6">
      <c r="A2193" s="59">
        <v>37874</v>
      </c>
      <c r="C2193" s="53">
        <f t="shared" si="109"/>
        <v>0.20137500000000014</v>
      </c>
      <c r="E2193" s="53">
        <f t="shared" si="106"/>
        <v>0.20137500000000014</v>
      </c>
    </row>
    <row r="2194" spans="1:6">
      <c r="A2194" s="59">
        <v>37875</v>
      </c>
      <c r="C2194" s="53">
        <f t="shared" si="109"/>
        <v>0.20095625000000014</v>
      </c>
      <c r="E2194" s="53">
        <f t="shared" si="106"/>
        <v>0.20095625000000014</v>
      </c>
    </row>
    <row r="2195" spans="1:6">
      <c r="A2195" s="59">
        <v>37876</v>
      </c>
      <c r="C2195" s="53">
        <f t="shared" si="109"/>
        <v>0.20053750000000015</v>
      </c>
      <c r="E2195" s="53">
        <f t="shared" si="106"/>
        <v>0.20053750000000015</v>
      </c>
    </row>
    <row r="2196" spans="1:6">
      <c r="A2196" s="59">
        <v>37877</v>
      </c>
      <c r="C2196" s="53">
        <f t="shared" si="109"/>
        <v>0.20011875000000015</v>
      </c>
      <c r="E2196" s="53">
        <f t="shared" si="106"/>
        <v>0.20011875000000015</v>
      </c>
    </row>
    <row r="2197" spans="1:6">
      <c r="A2197" s="80">
        <v>37878</v>
      </c>
      <c r="B2197" s="81">
        <v>235291</v>
      </c>
      <c r="C2197" s="82">
        <v>0.19969999999999999</v>
      </c>
      <c r="E2197" s="53">
        <f t="shared" si="106"/>
        <v>0.19969999999999999</v>
      </c>
      <c r="F2197" s="52">
        <f>(C2199-C2197)/2</f>
        <v>3.3000000000000113E-3</v>
      </c>
    </row>
    <row r="2198" spans="1:6">
      <c r="A2198" s="59">
        <v>37879</v>
      </c>
      <c r="C2198" s="53">
        <f>C2197+F$2197</f>
        <v>0.20300000000000001</v>
      </c>
      <c r="E2198" s="53">
        <f t="shared" si="106"/>
        <v>0.20300000000000001</v>
      </c>
    </row>
    <row r="2199" spans="1:6">
      <c r="A2199" s="80">
        <v>37880</v>
      </c>
      <c r="B2199" s="81">
        <v>174375</v>
      </c>
      <c r="C2199" s="82">
        <v>0.20630000000000001</v>
      </c>
      <c r="E2199" s="53">
        <f t="shared" ref="E2199:E2262" si="110">C2199</f>
        <v>0.20630000000000001</v>
      </c>
      <c r="F2199" s="52">
        <f>(C2299-C2199)/100</f>
        <v>8.619999999999997E-4</v>
      </c>
    </row>
    <row r="2200" spans="1:6">
      <c r="A2200" s="59">
        <v>37881</v>
      </c>
      <c r="C2200" s="53">
        <f>C2199+F$2199</f>
        <v>0.20716200000000001</v>
      </c>
      <c r="E2200" s="53">
        <f t="shared" si="110"/>
        <v>0.20716200000000001</v>
      </c>
    </row>
    <row r="2201" spans="1:6">
      <c r="A2201" s="59">
        <v>37882</v>
      </c>
      <c r="C2201" s="53">
        <f t="shared" ref="C2201:C2264" si="111">C2200+F$2199</f>
        <v>0.20802400000000001</v>
      </c>
      <c r="E2201" s="53">
        <f t="shared" si="110"/>
        <v>0.20802400000000001</v>
      </c>
    </row>
    <row r="2202" spans="1:6">
      <c r="A2202" s="59">
        <v>37883</v>
      </c>
      <c r="C2202" s="53">
        <f t="shared" si="111"/>
        <v>0.20888600000000002</v>
      </c>
      <c r="E2202" s="53">
        <f t="shared" si="110"/>
        <v>0.20888600000000002</v>
      </c>
    </row>
    <row r="2203" spans="1:6">
      <c r="A2203" s="59">
        <v>37884</v>
      </c>
      <c r="C2203" s="53">
        <f t="shared" si="111"/>
        <v>0.20974800000000002</v>
      </c>
      <c r="E2203" s="53">
        <f t="shared" si="110"/>
        <v>0.20974800000000002</v>
      </c>
    </row>
    <row r="2204" spans="1:6">
      <c r="A2204" s="59">
        <v>37885</v>
      </c>
      <c r="C2204" s="53">
        <f t="shared" si="111"/>
        <v>0.21061000000000002</v>
      </c>
      <c r="E2204" s="53">
        <f t="shared" si="110"/>
        <v>0.21061000000000002</v>
      </c>
    </row>
    <row r="2205" spans="1:6">
      <c r="A2205" s="59">
        <v>37886</v>
      </c>
      <c r="C2205" s="53">
        <f t="shared" si="111"/>
        <v>0.21147200000000002</v>
      </c>
      <c r="E2205" s="53">
        <f t="shared" si="110"/>
        <v>0.21147200000000002</v>
      </c>
    </row>
    <row r="2206" spans="1:6">
      <c r="A2206" s="59">
        <v>37887</v>
      </c>
      <c r="C2206" s="53">
        <f t="shared" si="111"/>
        <v>0.21233400000000002</v>
      </c>
      <c r="E2206" s="53">
        <f t="shared" si="110"/>
        <v>0.21233400000000002</v>
      </c>
    </row>
    <row r="2207" spans="1:6">
      <c r="A2207" s="59">
        <v>37888</v>
      </c>
      <c r="C2207" s="53">
        <f t="shared" si="111"/>
        <v>0.21319600000000002</v>
      </c>
      <c r="E2207" s="53">
        <f t="shared" si="110"/>
        <v>0.21319600000000002</v>
      </c>
    </row>
    <row r="2208" spans="1:6">
      <c r="A2208" s="59">
        <v>37889</v>
      </c>
      <c r="C2208" s="53">
        <f t="shared" si="111"/>
        <v>0.21405800000000003</v>
      </c>
      <c r="E2208" s="53">
        <f t="shared" si="110"/>
        <v>0.21405800000000003</v>
      </c>
    </row>
    <row r="2209" spans="1:5">
      <c r="A2209" s="59">
        <v>37890</v>
      </c>
      <c r="C2209" s="53">
        <f t="shared" si="111"/>
        <v>0.21492000000000003</v>
      </c>
      <c r="E2209" s="53">
        <f t="shared" si="110"/>
        <v>0.21492000000000003</v>
      </c>
    </row>
    <row r="2210" spans="1:5">
      <c r="A2210" s="59">
        <v>37891</v>
      </c>
      <c r="C2210" s="53">
        <f t="shared" si="111"/>
        <v>0.21578200000000003</v>
      </c>
      <c r="E2210" s="53">
        <f t="shared" si="110"/>
        <v>0.21578200000000003</v>
      </c>
    </row>
    <row r="2211" spans="1:5">
      <c r="A2211" s="59">
        <v>37892</v>
      </c>
      <c r="C2211" s="53">
        <f t="shared" si="111"/>
        <v>0.21664400000000003</v>
      </c>
      <c r="E2211" s="53">
        <f t="shared" si="110"/>
        <v>0.21664400000000003</v>
      </c>
    </row>
    <row r="2212" spans="1:5">
      <c r="A2212" s="59">
        <v>37893</v>
      </c>
      <c r="C2212" s="53">
        <f t="shared" si="111"/>
        <v>0.21750600000000003</v>
      </c>
      <c r="E2212" s="53">
        <f t="shared" si="110"/>
        <v>0.21750600000000003</v>
      </c>
    </row>
    <row r="2213" spans="1:5">
      <c r="A2213" s="59">
        <v>37894</v>
      </c>
      <c r="C2213" s="53">
        <f t="shared" si="111"/>
        <v>0.21836800000000003</v>
      </c>
      <c r="E2213" s="53">
        <f t="shared" si="110"/>
        <v>0.21836800000000003</v>
      </c>
    </row>
    <row r="2214" spans="1:5">
      <c r="A2214" s="59">
        <v>37895</v>
      </c>
      <c r="C2214" s="53">
        <f t="shared" si="111"/>
        <v>0.21923000000000004</v>
      </c>
      <c r="E2214" s="53">
        <f t="shared" si="110"/>
        <v>0.21923000000000004</v>
      </c>
    </row>
    <row r="2215" spans="1:5">
      <c r="A2215" s="59">
        <v>37896</v>
      </c>
      <c r="C2215" s="53">
        <f t="shared" si="111"/>
        <v>0.22009200000000004</v>
      </c>
      <c r="E2215" s="53">
        <f t="shared" si="110"/>
        <v>0.22009200000000004</v>
      </c>
    </row>
    <row r="2216" spans="1:5">
      <c r="A2216" s="59">
        <v>37897</v>
      </c>
      <c r="C2216" s="53">
        <f t="shared" si="111"/>
        <v>0.22095400000000004</v>
      </c>
      <c r="E2216" s="53">
        <f t="shared" si="110"/>
        <v>0.22095400000000004</v>
      </c>
    </row>
    <row r="2217" spans="1:5">
      <c r="A2217" s="59">
        <v>37898</v>
      </c>
      <c r="C2217" s="53">
        <f t="shared" si="111"/>
        <v>0.22181600000000004</v>
      </c>
      <c r="E2217" s="53">
        <f t="shared" si="110"/>
        <v>0.22181600000000004</v>
      </c>
    </row>
    <row r="2218" spans="1:5">
      <c r="A2218" s="59">
        <v>37899</v>
      </c>
      <c r="C2218" s="53">
        <f t="shared" si="111"/>
        <v>0.22267800000000004</v>
      </c>
      <c r="E2218" s="53">
        <f t="shared" si="110"/>
        <v>0.22267800000000004</v>
      </c>
    </row>
    <row r="2219" spans="1:5">
      <c r="A2219" s="59">
        <v>37900</v>
      </c>
      <c r="C2219" s="53">
        <f t="shared" si="111"/>
        <v>0.22354000000000004</v>
      </c>
      <c r="E2219" s="53">
        <f t="shared" si="110"/>
        <v>0.22354000000000004</v>
      </c>
    </row>
    <row r="2220" spans="1:5">
      <c r="A2220" s="59">
        <v>37901</v>
      </c>
      <c r="C2220" s="53">
        <f t="shared" si="111"/>
        <v>0.22440200000000005</v>
      </c>
      <c r="E2220" s="53">
        <f t="shared" si="110"/>
        <v>0.22440200000000005</v>
      </c>
    </row>
    <row r="2221" spans="1:5">
      <c r="A2221" s="59">
        <v>37902</v>
      </c>
      <c r="C2221" s="53">
        <f t="shared" si="111"/>
        <v>0.22526400000000005</v>
      </c>
      <c r="E2221" s="53">
        <f t="shared" si="110"/>
        <v>0.22526400000000005</v>
      </c>
    </row>
    <row r="2222" spans="1:5">
      <c r="A2222" s="59">
        <v>37903</v>
      </c>
      <c r="C2222" s="53">
        <f t="shared" si="111"/>
        <v>0.22612600000000005</v>
      </c>
      <c r="E2222" s="53">
        <f t="shared" si="110"/>
        <v>0.22612600000000005</v>
      </c>
    </row>
    <row r="2223" spans="1:5">
      <c r="A2223" s="59">
        <v>37904</v>
      </c>
      <c r="C2223" s="53">
        <f t="shared" si="111"/>
        <v>0.22698800000000005</v>
      </c>
      <c r="E2223" s="53">
        <f t="shared" si="110"/>
        <v>0.22698800000000005</v>
      </c>
    </row>
    <row r="2224" spans="1:5">
      <c r="A2224" s="59">
        <v>37905</v>
      </c>
      <c r="C2224" s="53">
        <f t="shared" si="111"/>
        <v>0.22785000000000005</v>
      </c>
      <c r="E2224" s="53">
        <f t="shared" si="110"/>
        <v>0.22785000000000005</v>
      </c>
    </row>
    <row r="2225" spans="1:5">
      <c r="A2225" s="59">
        <v>37906</v>
      </c>
      <c r="C2225" s="53">
        <f t="shared" si="111"/>
        <v>0.22871200000000005</v>
      </c>
      <c r="E2225" s="53">
        <f t="shared" si="110"/>
        <v>0.22871200000000005</v>
      </c>
    </row>
    <row r="2226" spans="1:5">
      <c r="A2226" s="59">
        <v>37907</v>
      </c>
      <c r="C2226" s="53">
        <f t="shared" si="111"/>
        <v>0.22957400000000006</v>
      </c>
      <c r="E2226" s="53">
        <f t="shared" si="110"/>
        <v>0.22957400000000006</v>
      </c>
    </row>
    <row r="2227" spans="1:5">
      <c r="A2227" s="59">
        <v>37908</v>
      </c>
      <c r="C2227" s="53">
        <f t="shared" si="111"/>
        <v>0.23043600000000006</v>
      </c>
      <c r="E2227" s="53">
        <f t="shared" si="110"/>
        <v>0.23043600000000006</v>
      </c>
    </row>
    <row r="2228" spans="1:5">
      <c r="A2228" s="59">
        <v>37909</v>
      </c>
      <c r="C2228" s="53">
        <f t="shared" si="111"/>
        <v>0.23129800000000006</v>
      </c>
      <c r="E2228" s="53">
        <f t="shared" si="110"/>
        <v>0.23129800000000006</v>
      </c>
    </row>
    <row r="2229" spans="1:5">
      <c r="A2229" s="59">
        <v>37910</v>
      </c>
      <c r="C2229" s="53">
        <f t="shared" si="111"/>
        <v>0.23216000000000006</v>
      </c>
      <c r="E2229" s="53">
        <f t="shared" si="110"/>
        <v>0.23216000000000006</v>
      </c>
    </row>
    <row r="2230" spans="1:5">
      <c r="A2230" s="59">
        <v>37911</v>
      </c>
      <c r="C2230" s="53">
        <f t="shared" si="111"/>
        <v>0.23302200000000006</v>
      </c>
      <c r="E2230" s="53">
        <f t="shared" si="110"/>
        <v>0.23302200000000006</v>
      </c>
    </row>
    <row r="2231" spans="1:5">
      <c r="A2231" s="59">
        <v>37912</v>
      </c>
      <c r="C2231" s="53">
        <f t="shared" si="111"/>
        <v>0.23388400000000006</v>
      </c>
      <c r="E2231" s="53">
        <f t="shared" si="110"/>
        <v>0.23388400000000006</v>
      </c>
    </row>
    <row r="2232" spans="1:5">
      <c r="A2232" s="59">
        <v>37913</v>
      </c>
      <c r="C2232" s="53">
        <f t="shared" si="111"/>
        <v>0.23474600000000007</v>
      </c>
      <c r="E2232" s="53">
        <f t="shared" si="110"/>
        <v>0.23474600000000007</v>
      </c>
    </row>
    <row r="2233" spans="1:5">
      <c r="A2233" s="59">
        <v>37914</v>
      </c>
      <c r="C2233" s="53">
        <f t="shared" si="111"/>
        <v>0.23560800000000007</v>
      </c>
      <c r="E2233" s="53">
        <f t="shared" si="110"/>
        <v>0.23560800000000007</v>
      </c>
    </row>
    <row r="2234" spans="1:5">
      <c r="A2234" s="59">
        <v>37915</v>
      </c>
      <c r="C2234" s="53">
        <f t="shared" si="111"/>
        <v>0.23647000000000007</v>
      </c>
      <c r="E2234" s="53">
        <f t="shared" si="110"/>
        <v>0.23647000000000007</v>
      </c>
    </row>
    <row r="2235" spans="1:5">
      <c r="A2235" s="59">
        <v>37916</v>
      </c>
      <c r="C2235" s="53">
        <f t="shared" si="111"/>
        <v>0.23733200000000007</v>
      </c>
      <c r="E2235" s="53">
        <f t="shared" si="110"/>
        <v>0.23733200000000007</v>
      </c>
    </row>
    <row r="2236" spans="1:5">
      <c r="A2236" s="59">
        <v>37917</v>
      </c>
      <c r="C2236" s="53">
        <f t="shared" si="111"/>
        <v>0.23819400000000007</v>
      </c>
      <c r="E2236" s="53">
        <f t="shared" si="110"/>
        <v>0.23819400000000007</v>
      </c>
    </row>
    <row r="2237" spans="1:5">
      <c r="A2237" s="59">
        <v>37918</v>
      </c>
      <c r="C2237" s="53">
        <f t="shared" si="111"/>
        <v>0.23905600000000007</v>
      </c>
      <c r="E2237" s="53">
        <f t="shared" si="110"/>
        <v>0.23905600000000007</v>
      </c>
    </row>
    <row r="2238" spans="1:5">
      <c r="A2238" s="59">
        <v>37919</v>
      </c>
      <c r="C2238" s="53">
        <f t="shared" si="111"/>
        <v>0.23991800000000008</v>
      </c>
      <c r="E2238" s="53">
        <f t="shared" si="110"/>
        <v>0.23991800000000008</v>
      </c>
    </row>
    <row r="2239" spans="1:5">
      <c r="A2239" s="59">
        <v>37920</v>
      </c>
      <c r="C2239" s="53">
        <f t="shared" si="111"/>
        <v>0.24078000000000008</v>
      </c>
      <c r="E2239" s="53">
        <f t="shared" si="110"/>
        <v>0.24078000000000008</v>
      </c>
    </row>
    <row r="2240" spans="1:5">
      <c r="A2240" s="59">
        <v>37921</v>
      </c>
      <c r="C2240" s="53">
        <f t="shared" si="111"/>
        <v>0.24164200000000008</v>
      </c>
      <c r="E2240" s="53">
        <f t="shared" si="110"/>
        <v>0.24164200000000008</v>
      </c>
    </row>
    <row r="2241" spans="1:5">
      <c r="A2241" s="59">
        <v>37922</v>
      </c>
      <c r="C2241" s="53">
        <f t="shared" si="111"/>
        <v>0.24250400000000008</v>
      </c>
      <c r="E2241" s="53">
        <f t="shared" si="110"/>
        <v>0.24250400000000008</v>
      </c>
    </row>
    <row r="2242" spans="1:5">
      <c r="A2242" s="59">
        <v>37923</v>
      </c>
      <c r="C2242" s="53">
        <f t="shared" si="111"/>
        <v>0.24336600000000008</v>
      </c>
      <c r="E2242" s="53">
        <f t="shared" si="110"/>
        <v>0.24336600000000008</v>
      </c>
    </row>
    <row r="2243" spans="1:5">
      <c r="A2243" s="59">
        <v>37924</v>
      </c>
      <c r="C2243" s="53">
        <f t="shared" si="111"/>
        <v>0.24422800000000008</v>
      </c>
      <c r="E2243" s="53">
        <f t="shared" si="110"/>
        <v>0.24422800000000008</v>
      </c>
    </row>
    <row r="2244" spans="1:5">
      <c r="A2244" s="59">
        <v>37925</v>
      </c>
      <c r="C2244" s="53">
        <f t="shared" si="111"/>
        <v>0.24509000000000009</v>
      </c>
      <c r="E2244" s="53">
        <f t="shared" si="110"/>
        <v>0.24509000000000009</v>
      </c>
    </row>
    <row r="2245" spans="1:5">
      <c r="A2245" s="59">
        <v>37926</v>
      </c>
      <c r="C2245" s="53">
        <f t="shared" si="111"/>
        <v>0.24595200000000009</v>
      </c>
      <c r="E2245" s="53">
        <f t="shared" si="110"/>
        <v>0.24595200000000009</v>
      </c>
    </row>
    <row r="2246" spans="1:5">
      <c r="A2246" s="59">
        <v>37927</v>
      </c>
      <c r="C2246" s="53">
        <f t="shared" si="111"/>
        <v>0.24681400000000009</v>
      </c>
      <c r="E2246" s="53">
        <f t="shared" si="110"/>
        <v>0.24681400000000009</v>
      </c>
    </row>
    <row r="2247" spans="1:5">
      <c r="A2247" s="59">
        <v>37928</v>
      </c>
      <c r="C2247" s="53">
        <f t="shared" si="111"/>
        <v>0.24767600000000009</v>
      </c>
      <c r="E2247" s="53">
        <f t="shared" si="110"/>
        <v>0.24767600000000009</v>
      </c>
    </row>
    <row r="2248" spans="1:5">
      <c r="A2248" s="59">
        <v>37929</v>
      </c>
      <c r="C2248" s="53">
        <f t="shared" si="111"/>
        <v>0.24853800000000009</v>
      </c>
      <c r="E2248" s="53">
        <f t="shared" si="110"/>
        <v>0.24853800000000009</v>
      </c>
    </row>
    <row r="2249" spans="1:5">
      <c r="A2249" s="59">
        <v>37930</v>
      </c>
      <c r="C2249" s="53">
        <f t="shared" si="111"/>
        <v>0.24940000000000009</v>
      </c>
      <c r="E2249" s="53">
        <f t="shared" si="110"/>
        <v>0.24940000000000009</v>
      </c>
    </row>
    <row r="2250" spans="1:5">
      <c r="A2250" s="59">
        <v>37931</v>
      </c>
      <c r="C2250" s="53">
        <f t="shared" si="111"/>
        <v>0.2502620000000001</v>
      </c>
      <c r="E2250" s="53">
        <f t="shared" si="110"/>
        <v>0.2502620000000001</v>
      </c>
    </row>
    <row r="2251" spans="1:5">
      <c r="A2251" s="59">
        <v>37932</v>
      </c>
      <c r="C2251" s="53">
        <f t="shared" si="111"/>
        <v>0.25112400000000007</v>
      </c>
      <c r="E2251" s="53">
        <f t="shared" si="110"/>
        <v>0.25112400000000007</v>
      </c>
    </row>
    <row r="2252" spans="1:5">
      <c r="A2252" s="59">
        <v>37933</v>
      </c>
      <c r="C2252" s="53">
        <f t="shared" si="111"/>
        <v>0.25198600000000004</v>
      </c>
      <c r="E2252" s="53">
        <f t="shared" si="110"/>
        <v>0.25198600000000004</v>
      </c>
    </row>
    <row r="2253" spans="1:5">
      <c r="A2253" s="59">
        <v>37934</v>
      </c>
      <c r="C2253" s="53">
        <f t="shared" si="111"/>
        <v>0.25284800000000002</v>
      </c>
      <c r="E2253" s="53">
        <f t="shared" si="110"/>
        <v>0.25284800000000002</v>
      </c>
    </row>
    <row r="2254" spans="1:5">
      <c r="A2254" s="59">
        <v>37935</v>
      </c>
      <c r="C2254" s="53">
        <f t="shared" si="111"/>
        <v>0.25370999999999999</v>
      </c>
      <c r="E2254" s="53">
        <f t="shared" si="110"/>
        <v>0.25370999999999999</v>
      </c>
    </row>
    <row r="2255" spans="1:5">
      <c r="A2255" s="59">
        <v>37936</v>
      </c>
      <c r="C2255" s="53">
        <f t="shared" si="111"/>
        <v>0.25457199999999996</v>
      </c>
      <c r="E2255" s="53">
        <f t="shared" si="110"/>
        <v>0.25457199999999996</v>
      </c>
    </row>
    <row r="2256" spans="1:5">
      <c r="A2256" s="59">
        <v>37937</v>
      </c>
      <c r="C2256" s="53">
        <f t="shared" si="111"/>
        <v>0.25543399999999994</v>
      </c>
      <c r="E2256" s="53">
        <f t="shared" si="110"/>
        <v>0.25543399999999994</v>
      </c>
    </row>
    <row r="2257" spans="1:5">
      <c r="A2257" s="59">
        <v>37938</v>
      </c>
      <c r="C2257" s="53">
        <f t="shared" si="111"/>
        <v>0.25629599999999991</v>
      </c>
      <c r="E2257" s="53">
        <f t="shared" si="110"/>
        <v>0.25629599999999991</v>
      </c>
    </row>
    <row r="2258" spans="1:5">
      <c r="A2258" s="59">
        <v>37939</v>
      </c>
      <c r="C2258" s="53">
        <f t="shared" si="111"/>
        <v>0.25715799999999989</v>
      </c>
      <c r="E2258" s="53">
        <f t="shared" si="110"/>
        <v>0.25715799999999989</v>
      </c>
    </row>
    <row r="2259" spans="1:5">
      <c r="A2259" s="59">
        <v>37940</v>
      </c>
      <c r="C2259" s="53">
        <f t="shared" si="111"/>
        <v>0.25801999999999986</v>
      </c>
      <c r="E2259" s="53">
        <f t="shared" si="110"/>
        <v>0.25801999999999986</v>
      </c>
    </row>
    <row r="2260" spans="1:5">
      <c r="A2260" s="59">
        <v>37941</v>
      </c>
      <c r="C2260" s="53">
        <f t="shared" si="111"/>
        <v>0.25888199999999983</v>
      </c>
      <c r="E2260" s="53">
        <f t="shared" si="110"/>
        <v>0.25888199999999983</v>
      </c>
    </row>
    <row r="2261" spans="1:5">
      <c r="A2261" s="59">
        <v>37942</v>
      </c>
      <c r="C2261" s="53">
        <f t="shared" si="111"/>
        <v>0.25974399999999981</v>
      </c>
      <c r="E2261" s="53">
        <f t="shared" si="110"/>
        <v>0.25974399999999981</v>
      </c>
    </row>
    <row r="2262" spans="1:5">
      <c r="A2262" s="59">
        <v>37943</v>
      </c>
      <c r="C2262" s="53">
        <f t="shared" si="111"/>
        <v>0.26060599999999978</v>
      </c>
      <c r="E2262" s="53">
        <f t="shared" si="110"/>
        <v>0.26060599999999978</v>
      </c>
    </row>
    <row r="2263" spans="1:5">
      <c r="A2263" s="59">
        <v>37944</v>
      </c>
      <c r="C2263" s="53">
        <f t="shared" si="111"/>
        <v>0.26146799999999976</v>
      </c>
      <c r="E2263" s="53">
        <f t="shared" ref="E2263:E2326" si="112">C2263</f>
        <v>0.26146799999999976</v>
      </c>
    </row>
    <row r="2264" spans="1:5">
      <c r="A2264" s="59">
        <v>37945</v>
      </c>
      <c r="C2264" s="53">
        <f t="shared" si="111"/>
        <v>0.26232999999999973</v>
      </c>
      <c r="E2264" s="53">
        <f t="shared" si="112"/>
        <v>0.26232999999999973</v>
      </c>
    </row>
    <row r="2265" spans="1:5">
      <c r="A2265" s="59">
        <v>37946</v>
      </c>
      <c r="C2265" s="53">
        <f t="shared" ref="C2265:C2297" si="113">C2264+F$2199</f>
        <v>0.2631919999999997</v>
      </c>
      <c r="E2265" s="53">
        <f t="shared" si="112"/>
        <v>0.2631919999999997</v>
      </c>
    </row>
    <row r="2266" spans="1:5">
      <c r="A2266" s="59">
        <v>37947</v>
      </c>
      <c r="C2266" s="53">
        <f t="shared" si="113"/>
        <v>0.26405399999999968</v>
      </c>
      <c r="E2266" s="53">
        <f t="shared" si="112"/>
        <v>0.26405399999999968</v>
      </c>
    </row>
    <row r="2267" spans="1:5">
      <c r="A2267" s="59">
        <v>37948</v>
      </c>
      <c r="C2267" s="53">
        <f t="shared" si="113"/>
        <v>0.26491599999999965</v>
      </c>
      <c r="E2267" s="53">
        <f t="shared" si="112"/>
        <v>0.26491599999999965</v>
      </c>
    </row>
    <row r="2268" spans="1:5">
      <c r="A2268" s="59">
        <v>37949</v>
      </c>
      <c r="C2268" s="53">
        <f t="shared" si="113"/>
        <v>0.26577799999999963</v>
      </c>
      <c r="E2268" s="53">
        <f t="shared" si="112"/>
        <v>0.26577799999999963</v>
      </c>
    </row>
    <row r="2269" spans="1:5">
      <c r="A2269" s="59">
        <v>37950</v>
      </c>
      <c r="C2269" s="53">
        <f t="shared" si="113"/>
        <v>0.2666399999999996</v>
      </c>
      <c r="E2269" s="53">
        <f t="shared" si="112"/>
        <v>0.2666399999999996</v>
      </c>
    </row>
    <row r="2270" spans="1:5">
      <c r="A2270" s="59">
        <v>37951</v>
      </c>
      <c r="C2270" s="53">
        <f t="shared" si="113"/>
        <v>0.26750199999999957</v>
      </c>
      <c r="E2270" s="53">
        <f t="shared" si="112"/>
        <v>0.26750199999999957</v>
      </c>
    </row>
    <row r="2271" spans="1:5">
      <c r="A2271" s="59">
        <v>37952</v>
      </c>
      <c r="C2271" s="53">
        <f t="shared" si="113"/>
        <v>0.26836399999999955</v>
      </c>
      <c r="E2271" s="53">
        <f t="shared" si="112"/>
        <v>0.26836399999999955</v>
      </c>
    </row>
    <row r="2272" spans="1:5">
      <c r="A2272" s="59">
        <v>37953</v>
      </c>
      <c r="C2272" s="53">
        <f t="shared" si="113"/>
        <v>0.26922599999999952</v>
      </c>
      <c r="E2272" s="53">
        <f t="shared" si="112"/>
        <v>0.26922599999999952</v>
      </c>
    </row>
    <row r="2273" spans="1:5">
      <c r="A2273" s="59">
        <v>37954</v>
      </c>
      <c r="C2273" s="53">
        <f t="shared" si="113"/>
        <v>0.2700879999999995</v>
      </c>
      <c r="E2273" s="53">
        <f t="shared" si="112"/>
        <v>0.2700879999999995</v>
      </c>
    </row>
    <row r="2274" spans="1:5">
      <c r="A2274" s="59">
        <v>37955</v>
      </c>
      <c r="C2274" s="53">
        <f t="shared" si="113"/>
        <v>0.27094999999999947</v>
      </c>
      <c r="E2274" s="53">
        <f t="shared" si="112"/>
        <v>0.27094999999999947</v>
      </c>
    </row>
    <row r="2275" spans="1:5">
      <c r="A2275" s="59">
        <v>37956</v>
      </c>
      <c r="C2275" s="53">
        <f t="shared" si="113"/>
        <v>0.27181199999999944</v>
      </c>
      <c r="E2275" s="53">
        <f t="shared" si="112"/>
        <v>0.27181199999999944</v>
      </c>
    </row>
    <row r="2276" spans="1:5">
      <c r="A2276" s="59">
        <v>37957</v>
      </c>
      <c r="C2276" s="53">
        <f t="shared" si="113"/>
        <v>0.27267399999999942</v>
      </c>
      <c r="E2276" s="53">
        <f t="shared" si="112"/>
        <v>0.27267399999999942</v>
      </c>
    </row>
    <row r="2277" spans="1:5">
      <c r="A2277" s="59">
        <v>37958</v>
      </c>
      <c r="C2277" s="53">
        <f t="shared" si="113"/>
        <v>0.27353599999999939</v>
      </c>
      <c r="E2277" s="53">
        <f t="shared" si="112"/>
        <v>0.27353599999999939</v>
      </c>
    </row>
    <row r="2278" spans="1:5">
      <c r="A2278" s="59">
        <v>37959</v>
      </c>
      <c r="C2278" s="53">
        <f t="shared" si="113"/>
        <v>0.27439799999999936</v>
      </c>
      <c r="E2278" s="53">
        <f t="shared" si="112"/>
        <v>0.27439799999999936</v>
      </c>
    </row>
    <row r="2279" spans="1:5">
      <c r="A2279" s="59">
        <v>37960</v>
      </c>
      <c r="C2279" s="53">
        <f t="shared" si="113"/>
        <v>0.27525999999999934</v>
      </c>
      <c r="E2279" s="53">
        <f t="shared" si="112"/>
        <v>0.27525999999999934</v>
      </c>
    </row>
    <row r="2280" spans="1:5">
      <c r="A2280" s="59">
        <v>37961</v>
      </c>
      <c r="C2280" s="53">
        <f t="shared" si="113"/>
        <v>0.27612199999999931</v>
      </c>
      <c r="E2280" s="53">
        <f t="shared" si="112"/>
        <v>0.27612199999999931</v>
      </c>
    </row>
    <row r="2281" spans="1:5">
      <c r="A2281" s="59">
        <v>37962</v>
      </c>
      <c r="C2281" s="53">
        <f t="shared" si="113"/>
        <v>0.27698399999999929</v>
      </c>
      <c r="E2281" s="53">
        <f t="shared" si="112"/>
        <v>0.27698399999999929</v>
      </c>
    </row>
    <row r="2282" spans="1:5">
      <c r="A2282" s="59">
        <v>37963</v>
      </c>
      <c r="C2282" s="53">
        <f t="shared" si="113"/>
        <v>0.27784599999999926</v>
      </c>
      <c r="E2282" s="53">
        <f t="shared" si="112"/>
        <v>0.27784599999999926</v>
      </c>
    </row>
    <row r="2283" spans="1:5">
      <c r="A2283" s="59">
        <v>37964</v>
      </c>
      <c r="C2283" s="53">
        <f t="shared" si="113"/>
        <v>0.27870799999999923</v>
      </c>
      <c r="E2283" s="53">
        <f t="shared" si="112"/>
        <v>0.27870799999999923</v>
      </c>
    </row>
    <row r="2284" spans="1:5">
      <c r="A2284" s="59">
        <v>37965</v>
      </c>
      <c r="C2284" s="53">
        <f t="shared" si="113"/>
        <v>0.27956999999999921</v>
      </c>
      <c r="E2284" s="53">
        <f t="shared" si="112"/>
        <v>0.27956999999999921</v>
      </c>
    </row>
    <row r="2285" spans="1:5">
      <c r="A2285" s="59">
        <v>37966</v>
      </c>
      <c r="C2285" s="53">
        <f t="shared" si="113"/>
        <v>0.28043199999999918</v>
      </c>
      <c r="E2285" s="53">
        <f t="shared" si="112"/>
        <v>0.28043199999999918</v>
      </c>
    </row>
    <row r="2286" spans="1:5">
      <c r="A2286" s="59">
        <v>37967</v>
      </c>
      <c r="C2286" s="53">
        <f t="shared" si="113"/>
        <v>0.28129399999999916</v>
      </c>
      <c r="E2286" s="53">
        <f t="shared" si="112"/>
        <v>0.28129399999999916</v>
      </c>
    </row>
    <row r="2287" spans="1:5">
      <c r="A2287" s="59">
        <v>37968</v>
      </c>
      <c r="C2287" s="53">
        <f t="shared" si="113"/>
        <v>0.28215599999999913</v>
      </c>
      <c r="E2287" s="53">
        <f t="shared" si="112"/>
        <v>0.28215599999999913</v>
      </c>
    </row>
    <row r="2288" spans="1:5">
      <c r="A2288" s="59">
        <v>37969</v>
      </c>
      <c r="C2288" s="53">
        <f t="shared" si="113"/>
        <v>0.2830179999999991</v>
      </c>
      <c r="E2288" s="53">
        <f t="shared" si="112"/>
        <v>0.2830179999999991</v>
      </c>
    </row>
    <row r="2289" spans="1:8">
      <c r="A2289" s="59">
        <v>37970</v>
      </c>
      <c r="C2289" s="53">
        <f t="shared" si="113"/>
        <v>0.28387999999999908</v>
      </c>
      <c r="E2289" s="53">
        <f t="shared" si="112"/>
        <v>0.28387999999999908</v>
      </c>
      <c r="F2289" s="83">
        <f>SUM(E2289:E2518)/290</f>
        <v>0.30106272413793106</v>
      </c>
      <c r="G2289" s="77">
        <f>SUM(E2289:E2518)</f>
        <v>87.30819000000001</v>
      </c>
      <c r="H2289" s="77">
        <f>MAX(E2289:E2518)</f>
        <v>0.53969999999999996</v>
      </c>
    </row>
    <row r="2290" spans="1:8">
      <c r="A2290" s="59">
        <v>37971</v>
      </c>
      <c r="C2290" s="53">
        <f t="shared" si="113"/>
        <v>0.28474199999999905</v>
      </c>
      <c r="E2290" s="53">
        <f t="shared" si="112"/>
        <v>0.28474199999999905</v>
      </c>
    </row>
    <row r="2291" spans="1:8">
      <c r="A2291" s="59">
        <v>37972</v>
      </c>
      <c r="C2291" s="53">
        <f t="shared" si="113"/>
        <v>0.28560399999999903</v>
      </c>
      <c r="E2291" s="53">
        <f t="shared" si="112"/>
        <v>0.28560399999999903</v>
      </c>
    </row>
    <row r="2292" spans="1:8">
      <c r="A2292" s="59">
        <v>37973</v>
      </c>
      <c r="C2292" s="53">
        <f t="shared" si="113"/>
        <v>0.286465999999999</v>
      </c>
      <c r="E2292" s="53">
        <f t="shared" si="112"/>
        <v>0.286465999999999</v>
      </c>
    </row>
    <row r="2293" spans="1:8">
      <c r="A2293" s="59">
        <v>37974</v>
      </c>
      <c r="C2293" s="53">
        <f t="shared" si="113"/>
        <v>0.28732799999999897</v>
      </c>
      <c r="E2293" s="53">
        <f t="shared" si="112"/>
        <v>0.28732799999999897</v>
      </c>
    </row>
    <row r="2294" spans="1:8">
      <c r="A2294" s="59">
        <v>37975</v>
      </c>
      <c r="C2294" s="53">
        <f t="shared" si="113"/>
        <v>0.28818999999999895</v>
      </c>
      <c r="E2294" s="53">
        <f t="shared" si="112"/>
        <v>0.28818999999999895</v>
      </c>
    </row>
    <row r="2295" spans="1:8">
      <c r="A2295" s="59">
        <v>37976</v>
      </c>
      <c r="C2295" s="53">
        <f t="shared" si="113"/>
        <v>0.28905199999999892</v>
      </c>
      <c r="E2295" s="53">
        <f t="shared" si="112"/>
        <v>0.28905199999999892</v>
      </c>
    </row>
    <row r="2296" spans="1:8">
      <c r="A2296" s="59">
        <v>37977</v>
      </c>
      <c r="C2296" s="53">
        <f t="shared" si="113"/>
        <v>0.28991399999999889</v>
      </c>
      <c r="E2296" s="53">
        <f t="shared" si="112"/>
        <v>0.28991399999999889</v>
      </c>
    </row>
    <row r="2297" spans="1:8">
      <c r="A2297" s="59">
        <v>37978</v>
      </c>
      <c r="C2297" s="53">
        <f t="shared" si="113"/>
        <v>0.29077599999999887</v>
      </c>
      <c r="E2297" s="53">
        <f t="shared" si="112"/>
        <v>0.29077599999999887</v>
      </c>
    </row>
    <row r="2298" spans="1:8">
      <c r="A2298" s="59">
        <v>37979</v>
      </c>
      <c r="C2298" s="53">
        <f>C2297+F$2199</f>
        <v>0.29163799999999884</v>
      </c>
      <c r="E2298" s="53">
        <f t="shared" si="112"/>
        <v>0.29163799999999884</v>
      </c>
    </row>
    <row r="2299" spans="1:8">
      <c r="A2299" s="80">
        <v>37980</v>
      </c>
      <c r="B2299" s="81">
        <v>235665</v>
      </c>
      <c r="C2299" s="82">
        <f>0.3925-0.1</f>
        <v>0.29249999999999998</v>
      </c>
      <c r="E2299" s="53">
        <f t="shared" si="112"/>
        <v>0.29249999999999998</v>
      </c>
      <c r="F2299" s="52">
        <f>(C2306-C2299)/7</f>
        <v>1.3857142857142918E-3</v>
      </c>
    </row>
    <row r="2300" spans="1:8">
      <c r="A2300" s="59">
        <v>37981</v>
      </c>
      <c r="C2300" s="53">
        <f t="shared" ref="C2300:C2305" si="114">C2299+F$2299</f>
        <v>0.29388571428571425</v>
      </c>
      <c r="E2300" s="53">
        <f t="shared" si="112"/>
        <v>0.29388571428571425</v>
      </c>
    </row>
    <row r="2301" spans="1:8">
      <c r="A2301" s="59">
        <v>37982</v>
      </c>
      <c r="C2301" s="53">
        <f t="shared" si="114"/>
        <v>0.29527142857142852</v>
      </c>
      <c r="E2301" s="53">
        <f t="shared" si="112"/>
        <v>0.29527142857142852</v>
      </c>
    </row>
    <row r="2302" spans="1:8">
      <c r="A2302" s="59">
        <v>37983</v>
      </c>
      <c r="C2302" s="53">
        <f t="shared" si="114"/>
        <v>0.29665714285714279</v>
      </c>
      <c r="E2302" s="53">
        <f t="shared" si="112"/>
        <v>0.29665714285714279</v>
      </c>
    </row>
    <row r="2303" spans="1:8">
      <c r="A2303" s="59">
        <v>37984</v>
      </c>
      <c r="C2303" s="53">
        <f t="shared" si="114"/>
        <v>0.29804285714285705</v>
      </c>
      <c r="E2303" s="53">
        <f t="shared" si="112"/>
        <v>0.29804285714285705</v>
      </c>
    </row>
    <row r="2304" spans="1:8">
      <c r="A2304" s="59">
        <v>37985</v>
      </c>
      <c r="C2304" s="53">
        <f t="shared" si="114"/>
        <v>0.29942857142857132</v>
      </c>
      <c r="E2304" s="53">
        <f t="shared" si="112"/>
        <v>0.29942857142857132</v>
      </c>
    </row>
    <row r="2305" spans="1:6">
      <c r="A2305" s="59">
        <v>37986</v>
      </c>
      <c r="C2305" s="53">
        <f t="shared" si="114"/>
        <v>0.30081428571428559</v>
      </c>
      <c r="E2305" s="53">
        <f t="shared" si="112"/>
        <v>0.30081428571428559</v>
      </c>
    </row>
    <row r="2306" spans="1:6">
      <c r="A2306" s="80">
        <v>37987</v>
      </c>
      <c r="B2306" s="81">
        <v>235695</v>
      </c>
      <c r="C2306" s="82">
        <f>0.4022-0.1</f>
        <v>0.30220000000000002</v>
      </c>
      <c r="E2306" s="53">
        <f t="shared" si="112"/>
        <v>0.30220000000000002</v>
      </c>
      <c r="F2306" s="52">
        <f>(C2322-C2306)/16</f>
        <v>1.7500000000000016E-3</v>
      </c>
    </row>
    <row r="2307" spans="1:6">
      <c r="A2307" s="59">
        <v>37988</v>
      </c>
      <c r="C2307" s="53">
        <f>C2306+F$2306</f>
        <v>0.30395000000000005</v>
      </c>
      <c r="E2307" s="53">
        <f t="shared" si="112"/>
        <v>0.30395000000000005</v>
      </c>
    </row>
    <row r="2308" spans="1:6">
      <c r="A2308" s="59">
        <v>37989</v>
      </c>
      <c r="C2308" s="53">
        <f t="shared" ref="C2308:C2321" si="115">C2307+F$2306</f>
        <v>0.30570000000000008</v>
      </c>
      <c r="E2308" s="53">
        <f t="shared" si="112"/>
        <v>0.30570000000000008</v>
      </c>
    </row>
    <row r="2309" spans="1:6">
      <c r="A2309" s="59">
        <v>37990</v>
      </c>
      <c r="C2309" s="53">
        <f t="shared" si="115"/>
        <v>0.30745000000000011</v>
      </c>
      <c r="E2309" s="53">
        <f t="shared" si="112"/>
        <v>0.30745000000000011</v>
      </c>
    </row>
    <row r="2310" spans="1:6">
      <c r="A2310" s="59">
        <v>37991</v>
      </c>
      <c r="C2310" s="53">
        <f t="shared" si="115"/>
        <v>0.30920000000000014</v>
      </c>
      <c r="E2310" s="53">
        <f t="shared" si="112"/>
        <v>0.30920000000000014</v>
      </c>
    </row>
    <row r="2311" spans="1:6">
      <c r="A2311" s="59">
        <v>37992</v>
      </c>
      <c r="C2311" s="53">
        <f t="shared" si="115"/>
        <v>0.31095000000000017</v>
      </c>
      <c r="E2311" s="53">
        <f t="shared" si="112"/>
        <v>0.31095000000000017</v>
      </c>
    </row>
    <row r="2312" spans="1:6">
      <c r="A2312" s="59">
        <v>37993</v>
      </c>
      <c r="C2312" s="53">
        <f t="shared" si="115"/>
        <v>0.3127000000000002</v>
      </c>
      <c r="E2312" s="53">
        <f t="shared" si="112"/>
        <v>0.3127000000000002</v>
      </c>
    </row>
    <row r="2313" spans="1:6">
      <c r="A2313" s="59">
        <v>37994</v>
      </c>
      <c r="C2313" s="53">
        <f t="shared" si="115"/>
        <v>0.31445000000000023</v>
      </c>
      <c r="E2313" s="53">
        <f t="shared" si="112"/>
        <v>0.31445000000000023</v>
      </c>
    </row>
    <row r="2314" spans="1:6">
      <c r="A2314" s="59">
        <v>37995</v>
      </c>
      <c r="C2314" s="53">
        <f t="shared" si="115"/>
        <v>0.31620000000000026</v>
      </c>
      <c r="E2314" s="53">
        <f t="shared" si="112"/>
        <v>0.31620000000000026</v>
      </c>
    </row>
    <row r="2315" spans="1:6">
      <c r="A2315" s="59">
        <v>37996</v>
      </c>
      <c r="C2315" s="53">
        <f t="shared" si="115"/>
        <v>0.31795000000000029</v>
      </c>
      <c r="E2315" s="53">
        <f t="shared" si="112"/>
        <v>0.31795000000000029</v>
      </c>
    </row>
    <row r="2316" spans="1:6">
      <c r="A2316" s="59">
        <v>37997</v>
      </c>
      <c r="C2316" s="53">
        <f t="shared" si="115"/>
        <v>0.31970000000000032</v>
      </c>
      <c r="E2316" s="53">
        <f t="shared" si="112"/>
        <v>0.31970000000000032</v>
      </c>
    </row>
    <row r="2317" spans="1:6">
      <c r="A2317" s="59">
        <v>37998</v>
      </c>
      <c r="C2317" s="53">
        <f t="shared" si="115"/>
        <v>0.32145000000000035</v>
      </c>
      <c r="E2317" s="53">
        <f t="shared" si="112"/>
        <v>0.32145000000000035</v>
      </c>
    </row>
    <row r="2318" spans="1:6">
      <c r="A2318" s="59">
        <v>37999</v>
      </c>
      <c r="C2318" s="53">
        <f t="shared" si="115"/>
        <v>0.32320000000000038</v>
      </c>
      <c r="E2318" s="53">
        <f t="shared" si="112"/>
        <v>0.32320000000000038</v>
      </c>
    </row>
    <row r="2319" spans="1:6">
      <c r="A2319" s="59">
        <v>38000</v>
      </c>
      <c r="C2319" s="53">
        <f t="shared" si="115"/>
        <v>0.32495000000000041</v>
      </c>
      <c r="E2319" s="53">
        <f t="shared" si="112"/>
        <v>0.32495000000000041</v>
      </c>
    </row>
    <row r="2320" spans="1:6">
      <c r="A2320" s="59">
        <v>38001</v>
      </c>
      <c r="C2320" s="53">
        <f t="shared" si="115"/>
        <v>0.32670000000000043</v>
      </c>
      <c r="E2320" s="53">
        <f t="shared" si="112"/>
        <v>0.32670000000000043</v>
      </c>
    </row>
    <row r="2321" spans="1:6">
      <c r="A2321" s="59">
        <v>38002</v>
      </c>
      <c r="C2321" s="53">
        <f t="shared" si="115"/>
        <v>0.32845000000000046</v>
      </c>
      <c r="E2321" s="53">
        <f t="shared" si="112"/>
        <v>0.32845000000000046</v>
      </c>
    </row>
    <row r="2322" spans="1:6">
      <c r="A2322" s="80">
        <v>38003</v>
      </c>
      <c r="B2322" s="81">
        <v>235701</v>
      </c>
      <c r="C2322" s="82">
        <f>0.4302-0.1</f>
        <v>0.33020000000000005</v>
      </c>
      <c r="E2322" s="53">
        <f t="shared" si="112"/>
        <v>0.33020000000000005</v>
      </c>
      <c r="F2322" s="52">
        <f>(C2338-C2322)/16</f>
        <v>4.2562499999999961E-3</v>
      </c>
    </row>
    <row r="2323" spans="1:6">
      <c r="A2323" s="59">
        <v>38004</v>
      </c>
      <c r="C2323" s="53">
        <f>C2322+F$2322</f>
        <v>0.33445625000000007</v>
      </c>
      <c r="E2323" s="53">
        <f t="shared" si="112"/>
        <v>0.33445625000000007</v>
      </c>
    </row>
    <row r="2324" spans="1:6">
      <c r="A2324" s="59">
        <v>38005</v>
      </c>
      <c r="C2324" s="53">
        <f t="shared" ref="C2324:C2337" si="116">C2323+F$2322</f>
        <v>0.33871250000000008</v>
      </c>
      <c r="E2324" s="53">
        <f t="shared" si="112"/>
        <v>0.33871250000000008</v>
      </c>
    </row>
    <row r="2325" spans="1:6">
      <c r="A2325" s="59">
        <v>38006</v>
      </c>
      <c r="C2325" s="53">
        <f t="shared" si="116"/>
        <v>0.3429687500000001</v>
      </c>
      <c r="E2325" s="53">
        <f t="shared" si="112"/>
        <v>0.3429687500000001</v>
      </c>
    </row>
    <row r="2326" spans="1:6">
      <c r="A2326" s="59">
        <v>38007</v>
      </c>
      <c r="C2326" s="53">
        <f t="shared" si="116"/>
        <v>0.34722500000000012</v>
      </c>
      <c r="E2326" s="53">
        <f t="shared" si="112"/>
        <v>0.34722500000000012</v>
      </c>
    </row>
    <row r="2327" spans="1:6">
      <c r="A2327" s="59">
        <v>38008</v>
      </c>
      <c r="C2327" s="53">
        <f t="shared" si="116"/>
        <v>0.35148125000000013</v>
      </c>
      <c r="E2327" s="53">
        <f t="shared" ref="E2327:E2390" si="117">C2327</f>
        <v>0.35148125000000013</v>
      </c>
    </row>
    <row r="2328" spans="1:6">
      <c r="A2328" s="59">
        <v>38009</v>
      </c>
      <c r="C2328" s="53">
        <f t="shared" si="116"/>
        <v>0.35573750000000015</v>
      </c>
      <c r="E2328" s="53">
        <f t="shared" si="117"/>
        <v>0.35573750000000015</v>
      </c>
    </row>
    <row r="2329" spans="1:6">
      <c r="A2329" s="59">
        <v>38010</v>
      </c>
      <c r="C2329" s="53">
        <f t="shared" si="116"/>
        <v>0.35999375000000017</v>
      </c>
      <c r="E2329" s="53">
        <f t="shared" si="117"/>
        <v>0.35999375000000017</v>
      </c>
    </row>
    <row r="2330" spans="1:6">
      <c r="A2330" s="59">
        <v>38011</v>
      </c>
      <c r="C2330" s="53">
        <f t="shared" si="116"/>
        <v>0.36425000000000018</v>
      </c>
      <c r="E2330" s="53">
        <f t="shared" si="117"/>
        <v>0.36425000000000018</v>
      </c>
    </row>
    <row r="2331" spans="1:6">
      <c r="A2331" s="59">
        <v>38012</v>
      </c>
      <c r="C2331" s="53">
        <f t="shared" si="116"/>
        <v>0.3685062500000002</v>
      </c>
      <c r="E2331" s="53">
        <f t="shared" si="117"/>
        <v>0.3685062500000002</v>
      </c>
    </row>
    <row r="2332" spans="1:6">
      <c r="A2332" s="59">
        <v>38013</v>
      </c>
      <c r="C2332" s="53">
        <f t="shared" si="116"/>
        <v>0.37276250000000022</v>
      </c>
      <c r="E2332" s="53">
        <f t="shared" si="117"/>
        <v>0.37276250000000022</v>
      </c>
    </row>
    <row r="2333" spans="1:6">
      <c r="A2333" s="59">
        <v>38014</v>
      </c>
      <c r="C2333" s="53">
        <f t="shared" si="116"/>
        <v>0.37701875000000024</v>
      </c>
      <c r="E2333" s="53">
        <f t="shared" si="117"/>
        <v>0.37701875000000024</v>
      </c>
    </row>
    <row r="2334" spans="1:6">
      <c r="A2334" s="59">
        <v>38015</v>
      </c>
      <c r="C2334" s="53">
        <f t="shared" si="116"/>
        <v>0.38127500000000025</v>
      </c>
      <c r="E2334" s="53">
        <f t="shared" si="117"/>
        <v>0.38127500000000025</v>
      </c>
    </row>
    <row r="2335" spans="1:6">
      <c r="A2335" s="59">
        <v>38016</v>
      </c>
      <c r="C2335" s="53">
        <f t="shared" si="116"/>
        <v>0.38553125000000027</v>
      </c>
      <c r="E2335" s="53">
        <f t="shared" si="117"/>
        <v>0.38553125000000027</v>
      </c>
    </row>
    <row r="2336" spans="1:6">
      <c r="A2336" s="59">
        <v>38017</v>
      </c>
      <c r="C2336" s="53">
        <f t="shared" si="116"/>
        <v>0.38978750000000029</v>
      </c>
      <c r="E2336" s="53">
        <f t="shared" si="117"/>
        <v>0.38978750000000029</v>
      </c>
    </row>
    <row r="2337" spans="1:6">
      <c r="A2337" s="59">
        <v>38018</v>
      </c>
      <c r="C2337" s="53">
        <f t="shared" si="116"/>
        <v>0.3940437500000003</v>
      </c>
      <c r="E2337" s="53">
        <f t="shared" si="117"/>
        <v>0.3940437500000003</v>
      </c>
    </row>
    <row r="2338" spans="1:6">
      <c r="A2338" s="80">
        <v>38019</v>
      </c>
      <c r="B2338" s="81">
        <v>235703</v>
      </c>
      <c r="C2338" s="82">
        <f>0.4983-0.1</f>
        <v>0.39829999999999999</v>
      </c>
      <c r="E2338" s="53">
        <f t="shared" si="117"/>
        <v>0.39829999999999999</v>
      </c>
      <c r="F2338" s="52">
        <f>(C2354-C2338)/16</f>
        <v>8.5625000000000284E-4</v>
      </c>
    </row>
    <row r="2339" spans="1:6">
      <c r="A2339" s="59">
        <v>38020</v>
      </c>
      <c r="C2339" s="53">
        <f>C2338+F$2338</f>
        <v>0.39915624999999999</v>
      </c>
      <c r="E2339" s="53">
        <f t="shared" si="117"/>
        <v>0.39915624999999999</v>
      </c>
    </row>
    <row r="2340" spans="1:6">
      <c r="A2340" s="59">
        <v>38021</v>
      </c>
      <c r="C2340" s="53">
        <f t="shared" ref="C2340:C2353" si="118">C2339+F$2338</f>
        <v>0.40001249999999999</v>
      </c>
      <c r="E2340" s="53">
        <f t="shared" si="117"/>
        <v>0.40001249999999999</v>
      </c>
    </row>
    <row r="2341" spans="1:6">
      <c r="A2341" s="59">
        <v>38022</v>
      </c>
      <c r="C2341" s="53">
        <f t="shared" si="118"/>
        <v>0.40086875</v>
      </c>
      <c r="E2341" s="53">
        <f t="shared" si="117"/>
        <v>0.40086875</v>
      </c>
    </row>
    <row r="2342" spans="1:6">
      <c r="A2342" s="59">
        <v>38023</v>
      </c>
      <c r="C2342" s="53">
        <f t="shared" si="118"/>
        <v>0.401725</v>
      </c>
      <c r="E2342" s="53">
        <f t="shared" si="117"/>
        <v>0.401725</v>
      </c>
    </row>
    <row r="2343" spans="1:6">
      <c r="A2343" s="59">
        <v>38024</v>
      </c>
      <c r="C2343" s="53">
        <f t="shared" si="118"/>
        <v>0.40258125</v>
      </c>
      <c r="E2343" s="53">
        <f t="shared" si="117"/>
        <v>0.40258125</v>
      </c>
    </row>
    <row r="2344" spans="1:6">
      <c r="A2344" s="59">
        <v>38025</v>
      </c>
      <c r="C2344" s="53">
        <f t="shared" si="118"/>
        <v>0.4034375</v>
      </c>
      <c r="E2344" s="53">
        <f t="shared" si="117"/>
        <v>0.4034375</v>
      </c>
    </row>
    <row r="2345" spans="1:6">
      <c r="A2345" s="59">
        <v>38026</v>
      </c>
      <c r="C2345" s="53">
        <f t="shared" si="118"/>
        <v>0.40429375000000001</v>
      </c>
      <c r="E2345" s="53">
        <f t="shared" si="117"/>
        <v>0.40429375000000001</v>
      </c>
    </row>
    <row r="2346" spans="1:6">
      <c r="A2346" s="59">
        <v>38027</v>
      </c>
      <c r="C2346" s="53">
        <f t="shared" si="118"/>
        <v>0.40515000000000001</v>
      </c>
      <c r="E2346" s="53">
        <f t="shared" si="117"/>
        <v>0.40515000000000001</v>
      </c>
    </row>
    <row r="2347" spans="1:6">
      <c r="A2347" s="59">
        <v>38028</v>
      </c>
      <c r="C2347" s="53">
        <f t="shared" si="118"/>
        <v>0.40600625000000001</v>
      </c>
      <c r="E2347" s="53">
        <f t="shared" si="117"/>
        <v>0.40600625000000001</v>
      </c>
    </row>
    <row r="2348" spans="1:6">
      <c r="A2348" s="59">
        <v>38029</v>
      </c>
      <c r="C2348" s="53">
        <f t="shared" si="118"/>
        <v>0.40686250000000002</v>
      </c>
      <c r="E2348" s="53">
        <f t="shared" si="117"/>
        <v>0.40686250000000002</v>
      </c>
    </row>
    <row r="2349" spans="1:6">
      <c r="A2349" s="59">
        <v>38030</v>
      </c>
      <c r="C2349" s="53">
        <f t="shared" si="118"/>
        <v>0.40771875000000002</v>
      </c>
      <c r="E2349" s="53">
        <f t="shared" si="117"/>
        <v>0.40771875000000002</v>
      </c>
    </row>
    <row r="2350" spans="1:6">
      <c r="A2350" s="59">
        <v>38031</v>
      </c>
      <c r="C2350" s="53">
        <f t="shared" si="118"/>
        <v>0.40857500000000002</v>
      </c>
      <c r="E2350" s="53">
        <f t="shared" si="117"/>
        <v>0.40857500000000002</v>
      </c>
    </row>
    <row r="2351" spans="1:6">
      <c r="A2351" s="59">
        <v>38032</v>
      </c>
      <c r="C2351" s="53">
        <f t="shared" si="118"/>
        <v>0.40943125000000002</v>
      </c>
      <c r="E2351" s="53">
        <f t="shared" si="117"/>
        <v>0.40943125000000002</v>
      </c>
    </row>
    <row r="2352" spans="1:6">
      <c r="A2352" s="59">
        <v>38033</v>
      </c>
      <c r="C2352" s="53">
        <f t="shared" si="118"/>
        <v>0.41028750000000003</v>
      </c>
      <c r="E2352" s="53">
        <f t="shared" si="117"/>
        <v>0.41028750000000003</v>
      </c>
    </row>
    <row r="2353" spans="1:6">
      <c r="A2353" s="59">
        <v>38034</v>
      </c>
      <c r="C2353" s="53">
        <f t="shared" si="118"/>
        <v>0.41114375000000003</v>
      </c>
      <c r="E2353" s="53">
        <f t="shared" si="117"/>
        <v>0.41114375000000003</v>
      </c>
    </row>
    <row r="2354" spans="1:6">
      <c r="A2354" s="80">
        <v>38035</v>
      </c>
      <c r="B2354" s="81">
        <v>235686</v>
      </c>
      <c r="C2354" s="82">
        <f>0.512-0.1</f>
        <v>0.41200000000000003</v>
      </c>
      <c r="E2354" s="53">
        <f t="shared" si="117"/>
        <v>0.41200000000000003</v>
      </c>
      <c r="F2354" s="52">
        <f>(C2370-C2354)/16</f>
        <v>-9.4999999999999946E-4</v>
      </c>
    </row>
    <row r="2355" spans="1:6">
      <c r="A2355" s="59">
        <v>38036</v>
      </c>
      <c r="C2355" s="53">
        <f>C2354+F$2354</f>
        <v>0.41105000000000003</v>
      </c>
      <c r="E2355" s="53">
        <f t="shared" si="117"/>
        <v>0.41105000000000003</v>
      </c>
    </row>
    <row r="2356" spans="1:6">
      <c r="A2356" s="59">
        <v>38037</v>
      </c>
      <c r="C2356" s="53">
        <f t="shared" ref="C2356:C2369" si="119">C2355+F$2354</f>
        <v>0.41010000000000002</v>
      </c>
      <c r="E2356" s="53">
        <f t="shared" si="117"/>
        <v>0.41010000000000002</v>
      </c>
    </row>
    <row r="2357" spans="1:6">
      <c r="A2357" s="59">
        <v>38038</v>
      </c>
      <c r="C2357" s="53">
        <f t="shared" si="119"/>
        <v>0.40915000000000001</v>
      </c>
      <c r="E2357" s="53">
        <f t="shared" si="117"/>
        <v>0.40915000000000001</v>
      </c>
    </row>
    <row r="2358" spans="1:6">
      <c r="A2358" s="59">
        <v>38039</v>
      </c>
      <c r="C2358" s="53">
        <f t="shared" si="119"/>
        <v>0.40820000000000001</v>
      </c>
      <c r="E2358" s="53">
        <f t="shared" si="117"/>
        <v>0.40820000000000001</v>
      </c>
    </row>
    <row r="2359" spans="1:6">
      <c r="A2359" s="59">
        <v>38040</v>
      </c>
      <c r="C2359" s="53">
        <f t="shared" si="119"/>
        <v>0.40725</v>
      </c>
      <c r="E2359" s="53">
        <f t="shared" si="117"/>
        <v>0.40725</v>
      </c>
    </row>
    <row r="2360" spans="1:6">
      <c r="A2360" s="59">
        <v>38041</v>
      </c>
      <c r="C2360" s="53">
        <f t="shared" si="119"/>
        <v>0.40629999999999999</v>
      </c>
      <c r="E2360" s="53">
        <f t="shared" si="117"/>
        <v>0.40629999999999999</v>
      </c>
    </row>
    <row r="2361" spans="1:6">
      <c r="A2361" s="59">
        <v>38042</v>
      </c>
      <c r="C2361" s="53">
        <f t="shared" si="119"/>
        <v>0.40534999999999999</v>
      </c>
      <c r="E2361" s="53">
        <f t="shared" si="117"/>
        <v>0.40534999999999999</v>
      </c>
    </row>
    <row r="2362" spans="1:6">
      <c r="A2362" s="59">
        <v>38043</v>
      </c>
      <c r="C2362" s="53">
        <f t="shared" si="119"/>
        <v>0.40439999999999998</v>
      </c>
      <c r="E2362" s="53">
        <f t="shared" si="117"/>
        <v>0.40439999999999998</v>
      </c>
    </row>
    <row r="2363" spans="1:6">
      <c r="A2363" s="59">
        <v>38044</v>
      </c>
      <c r="C2363" s="53">
        <f t="shared" si="119"/>
        <v>0.40344999999999998</v>
      </c>
      <c r="E2363" s="53">
        <f t="shared" si="117"/>
        <v>0.40344999999999998</v>
      </c>
    </row>
    <row r="2364" spans="1:6">
      <c r="A2364" s="59">
        <v>38045</v>
      </c>
      <c r="C2364" s="53">
        <f t="shared" si="119"/>
        <v>0.40249999999999997</v>
      </c>
      <c r="E2364" s="53">
        <f t="shared" si="117"/>
        <v>0.40249999999999997</v>
      </c>
    </row>
    <row r="2365" spans="1:6">
      <c r="A2365" s="59">
        <v>38046</v>
      </c>
      <c r="C2365" s="53">
        <f t="shared" si="119"/>
        <v>0.40154999999999996</v>
      </c>
      <c r="E2365" s="53">
        <f t="shared" si="117"/>
        <v>0.40154999999999996</v>
      </c>
    </row>
    <row r="2366" spans="1:6">
      <c r="A2366" s="59">
        <v>38047</v>
      </c>
      <c r="C2366" s="53">
        <f t="shared" si="119"/>
        <v>0.40059999999999996</v>
      </c>
      <c r="E2366" s="53">
        <f t="shared" si="117"/>
        <v>0.40059999999999996</v>
      </c>
    </row>
    <row r="2367" spans="1:6">
      <c r="A2367" s="59">
        <v>38048</v>
      </c>
      <c r="C2367" s="53">
        <f t="shared" si="119"/>
        <v>0.39964999999999995</v>
      </c>
      <c r="E2367" s="53">
        <f t="shared" si="117"/>
        <v>0.39964999999999995</v>
      </c>
    </row>
    <row r="2368" spans="1:6">
      <c r="A2368" s="59">
        <v>38049</v>
      </c>
      <c r="C2368" s="53">
        <f t="shared" si="119"/>
        <v>0.39869999999999994</v>
      </c>
      <c r="E2368" s="53">
        <f t="shared" si="117"/>
        <v>0.39869999999999994</v>
      </c>
    </row>
    <row r="2369" spans="1:6">
      <c r="A2369" s="59">
        <v>38050</v>
      </c>
      <c r="C2369" s="53">
        <f t="shared" si="119"/>
        <v>0.39774999999999994</v>
      </c>
      <c r="E2369" s="53">
        <f t="shared" si="117"/>
        <v>0.39774999999999994</v>
      </c>
    </row>
    <row r="2370" spans="1:6">
      <c r="A2370" s="80">
        <v>38051</v>
      </c>
      <c r="B2370" s="81">
        <v>235719</v>
      </c>
      <c r="C2370" s="82">
        <f>0.4968-0.1</f>
        <v>0.39680000000000004</v>
      </c>
      <c r="E2370" s="53">
        <f t="shared" si="117"/>
        <v>0.39680000000000004</v>
      </c>
      <c r="F2370" s="52">
        <f>(C2386-C2370)/16</f>
        <v>2.1937500000000013E-3</v>
      </c>
    </row>
    <row r="2371" spans="1:6">
      <c r="A2371" s="59">
        <v>38052</v>
      </c>
      <c r="C2371" s="53">
        <f>C2370+F$2370</f>
        <v>0.39899375000000004</v>
      </c>
      <c r="E2371" s="53">
        <f t="shared" si="117"/>
        <v>0.39899375000000004</v>
      </c>
    </row>
    <row r="2372" spans="1:6">
      <c r="A2372" s="59">
        <v>38053</v>
      </c>
      <c r="C2372" s="53">
        <f t="shared" ref="C2372:C2385" si="120">C2371+F$2370</f>
        <v>0.40118750000000003</v>
      </c>
      <c r="E2372" s="53">
        <f t="shared" si="117"/>
        <v>0.40118750000000003</v>
      </c>
    </row>
    <row r="2373" spans="1:6">
      <c r="A2373" s="59">
        <v>38054</v>
      </c>
      <c r="C2373" s="53">
        <f t="shared" si="120"/>
        <v>0.40338125000000002</v>
      </c>
      <c r="E2373" s="53">
        <f t="shared" si="117"/>
        <v>0.40338125000000002</v>
      </c>
    </row>
    <row r="2374" spans="1:6">
      <c r="A2374" s="59">
        <v>38055</v>
      </c>
      <c r="C2374" s="53">
        <f t="shared" si="120"/>
        <v>0.40557500000000002</v>
      </c>
      <c r="E2374" s="53">
        <f t="shared" si="117"/>
        <v>0.40557500000000002</v>
      </c>
    </row>
    <row r="2375" spans="1:6">
      <c r="A2375" s="59">
        <v>38056</v>
      </c>
      <c r="C2375" s="53">
        <f t="shared" si="120"/>
        <v>0.40776875000000001</v>
      </c>
      <c r="E2375" s="53">
        <f t="shared" si="117"/>
        <v>0.40776875000000001</v>
      </c>
    </row>
    <row r="2376" spans="1:6">
      <c r="A2376" s="59">
        <v>38057</v>
      </c>
      <c r="C2376" s="53">
        <f t="shared" si="120"/>
        <v>0.40996250000000001</v>
      </c>
      <c r="E2376" s="53">
        <f t="shared" si="117"/>
        <v>0.40996250000000001</v>
      </c>
    </row>
    <row r="2377" spans="1:6">
      <c r="A2377" s="59">
        <v>38058</v>
      </c>
      <c r="C2377" s="53">
        <f t="shared" si="120"/>
        <v>0.41215625</v>
      </c>
      <c r="E2377" s="53">
        <f t="shared" si="117"/>
        <v>0.41215625</v>
      </c>
    </row>
    <row r="2378" spans="1:6">
      <c r="A2378" s="59">
        <v>38059</v>
      </c>
      <c r="C2378" s="53">
        <f t="shared" si="120"/>
        <v>0.41435</v>
      </c>
      <c r="E2378" s="53">
        <f t="shared" si="117"/>
        <v>0.41435</v>
      </c>
    </row>
    <row r="2379" spans="1:6">
      <c r="A2379" s="59">
        <v>38060</v>
      </c>
      <c r="C2379" s="53">
        <f t="shared" si="120"/>
        <v>0.41654374999999999</v>
      </c>
      <c r="E2379" s="53">
        <f t="shared" si="117"/>
        <v>0.41654374999999999</v>
      </c>
    </row>
    <row r="2380" spans="1:6">
      <c r="A2380" s="59">
        <v>38061</v>
      </c>
      <c r="C2380" s="53">
        <f t="shared" si="120"/>
        <v>0.41873749999999998</v>
      </c>
      <c r="E2380" s="53">
        <f t="shared" si="117"/>
        <v>0.41873749999999998</v>
      </c>
    </row>
    <row r="2381" spans="1:6">
      <c r="A2381" s="59">
        <v>38062</v>
      </c>
      <c r="C2381" s="53">
        <f t="shared" si="120"/>
        <v>0.42093124999999998</v>
      </c>
      <c r="E2381" s="53">
        <f t="shared" si="117"/>
        <v>0.42093124999999998</v>
      </c>
    </row>
    <row r="2382" spans="1:6">
      <c r="A2382" s="59">
        <v>38063</v>
      </c>
      <c r="C2382" s="53">
        <f t="shared" si="120"/>
        <v>0.42312499999999997</v>
      </c>
      <c r="E2382" s="53">
        <f t="shared" si="117"/>
        <v>0.42312499999999997</v>
      </c>
    </row>
    <row r="2383" spans="1:6">
      <c r="A2383" s="59">
        <v>38064</v>
      </c>
      <c r="C2383" s="53">
        <f t="shared" si="120"/>
        <v>0.42531874999999997</v>
      </c>
      <c r="E2383" s="53">
        <f t="shared" si="117"/>
        <v>0.42531874999999997</v>
      </c>
    </row>
    <row r="2384" spans="1:6">
      <c r="A2384" s="59">
        <v>38065</v>
      </c>
      <c r="C2384" s="53">
        <f t="shared" si="120"/>
        <v>0.42751249999999996</v>
      </c>
      <c r="E2384" s="53">
        <f t="shared" si="117"/>
        <v>0.42751249999999996</v>
      </c>
    </row>
    <row r="2385" spans="1:6">
      <c r="A2385" s="59">
        <v>38066</v>
      </c>
      <c r="C2385" s="53">
        <f t="shared" si="120"/>
        <v>0.42970624999999996</v>
      </c>
      <c r="E2385" s="53">
        <f t="shared" si="117"/>
        <v>0.42970624999999996</v>
      </c>
    </row>
    <row r="2386" spans="1:6">
      <c r="A2386" s="80">
        <v>38067</v>
      </c>
      <c r="B2386" s="81">
        <v>235725</v>
      </c>
      <c r="C2386" s="82">
        <f>0.5319-0.1</f>
        <v>0.43190000000000006</v>
      </c>
      <c r="E2386" s="53">
        <f t="shared" si="117"/>
        <v>0.43190000000000006</v>
      </c>
      <c r="F2386" s="52">
        <f>(C2403-C2386)/17</f>
        <v>6.3411764705882294E-3</v>
      </c>
    </row>
    <row r="2387" spans="1:6">
      <c r="A2387" s="59">
        <v>38068</v>
      </c>
      <c r="C2387" s="53">
        <f>C2386+F$2386</f>
        <v>0.4382411764705883</v>
      </c>
      <c r="E2387" s="53">
        <f t="shared" si="117"/>
        <v>0.4382411764705883</v>
      </c>
    </row>
    <row r="2388" spans="1:6">
      <c r="A2388" s="59">
        <v>38069</v>
      </c>
      <c r="C2388" s="53">
        <f t="shared" ref="C2388:C2402" si="121">C2387+F$2386</f>
        <v>0.44458235294117654</v>
      </c>
      <c r="E2388" s="53">
        <f t="shared" si="117"/>
        <v>0.44458235294117654</v>
      </c>
    </row>
    <row r="2389" spans="1:6">
      <c r="A2389" s="59">
        <v>38070</v>
      </c>
      <c r="C2389" s="53">
        <f t="shared" si="121"/>
        <v>0.45092352941176478</v>
      </c>
      <c r="E2389" s="53">
        <f t="shared" si="117"/>
        <v>0.45092352941176478</v>
      </c>
    </row>
    <row r="2390" spans="1:6">
      <c r="A2390" s="59">
        <v>38071</v>
      </c>
      <c r="C2390" s="53">
        <f t="shared" si="121"/>
        <v>0.45726470588235302</v>
      </c>
      <c r="E2390" s="53">
        <f t="shared" si="117"/>
        <v>0.45726470588235302</v>
      </c>
    </row>
    <row r="2391" spans="1:6">
      <c r="A2391" s="59">
        <v>38072</v>
      </c>
      <c r="C2391" s="53">
        <f t="shared" si="121"/>
        <v>0.46360588235294126</v>
      </c>
      <c r="E2391" s="53">
        <f t="shared" ref="E2391:E2454" si="122">C2391</f>
        <v>0.46360588235294126</v>
      </c>
    </row>
    <row r="2392" spans="1:6">
      <c r="A2392" s="59">
        <v>38073</v>
      </c>
      <c r="C2392" s="53">
        <f t="shared" si="121"/>
        <v>0.4699470588235295</v>
      </c>
      <c r="E2392" s="53">
        <f t="shared" si="122"/>
        <v>0.4699470588235295</v>
      </c>
    </row>
    <row r="2393" spans="1:6">
      <c r="A2393" s="59">
        <v>38074</v>
      </c>
      <c r="C2393" s="53">
        <f t="shared" si="121"/>
        <v>0.47628823529411773</v>
      </c>
      <c r="E2393" s="53">
        <f t="shared" si="122"/>
        <v>0.47628823529411773</v>
      </c>
    </row>
    <row r="2394" spans="1:6">
      <c r="A2394" s="59">
        <v>38075</v>
      </c>
      <c r="C2394" s="53">
        <f t="shared" si="121"/>
        <v>0.48262941176470597</v>
      </c>
      <c r="E2394" s="53">
        <f t="shared" si="122"/>
        <v>0.48262941176470597</v>
      </c>
    </row>
    <row r="2395" spans="1:6">
      <c r="A2395" s="59">
        <v>38076</v>
      </c>
      <c r="C2395" s="53">
        <f t="shared" si="121"/>
        <v>0.48897058823529421</v>
      </c>
      <c r="E2395" s="53">
        <f t="shared" si="122"/>
        <v>0.48897058823529421</v>
      </c>
    </row>
    <row r="2396" spans="1:6">
      <c r="A2396" s="59">
        <v>38077</v>
      </c>
      <c r="C2396" s="53">
        <f t="shared" si="121"/>
        <v>0.49531176470588245</v>
      </c>
      <c r="E2396" s="53">
        <f t="shared" si="122"/>
        <v>0.49531176470588245</v>
      </c>
    </row>
    <row r="2397" spans="1:6">
      <c r="A2397" s="59">
        <v>38078</v>
      </c>
      <c r="C2397" s="53">
        <f t="shared" si="121"/>
        <v>0.50165294117647063</v>
      </c>
      <c r="E2397" s="53">
        <f t="shared" si="122"/>
        <v>0.50165294117647063</v>
      </c>
    </row>
    <row r="2398" spans="1:6">
      <c r="A2398" s="59">
        <v>38079</v>
      </c>
      <c r="C2398" s="53">
        <f t="shared" si="121"/>
        <v>0.50799411764705882</v>
      </c>
      <c r="E2398" s="53">
        <f t="shared" si="122"/>
        <v>0.50799411764705882</v>
      </c>
    </row>
    <row r="2399" spans="1:6">
      <c r="A2399" s="59">
        <v>38080</v>
      </c>
      <c r="C2399" s="53">
        <f t="shared" si="121"/>
        <v>0.514335294117647</v>
      </c>
      <c r="E2399" s="53">
        <f t="shared" si="122"/>
        <v>0.514335294117647</v>
      </c>
    </row>
    <row r="2400" spans="1:6">
      <c r="A2400" s="59">
        <v>38081</v>
      </c>
      <c r="C2400" s="53">
        <f t="shared" si="121"/>
        <v>0.52067647058823519</v>
      </c>
      <c r="E2400" s="53">
        <f t="shared" si="122"/>
        <v>0.52067647058823519</v>
      </c>
    </row>
    <row r="2401" spans="1:6">
      <c r="A2401" s="59">
        <v>38082</v>
      </c>
      <c r="C2401" s="53">
        <f t="shared" si="121"/>
        <v>0.52701764705882337</v>
      </c>
      <c r="E2401" s="53">
        <f t="shared" si="122"/>
        <v>0.52701764705882337</v>
      </c>
    </row>
    <row r="2402" spans="1:6">
      <c r="A2402" s="59">
        <v>38083</v>
      </c>
      <c r="C2402" s="53">
        <f t="shared" si="121"/>
        <v>0.53335882352941155</v>
      </c>
      <c r="E2402" s="53">
        <f t="shared" si="122"/>
        <v>0.53335882352941155</v>
      </c>
    </row>
    <row r="2403" spans="1:6">
      <c r="A2403" s="80">
        <v>38084</v>
      </c>
      <c r="B2403" s="81">
        <v>235233</v>
      </c>
      <c r="C2403" s="82">
        <v>0.53969999999999996</v>
      </c>
      <c r="E2403" s="53">
        <f t="shared" si="122"/>
        <v>0.53969999999999996</v>
      </c>
      <c r="F2403" s="52">
        <f>(C2409-C2403)/6</f>
        <v>-6.3833333333333337E-3</v>
      </c>
    </row>
    <row r="2404" spans="1:6">
      <c r="A2404" s="59">
        <v>38085</v>
      </c>
      <c r="C2404" s="53">
        <f>C2403+F$2403</f>
        <v>0.53331666666666666</v>
      </c>
      <c r="E2404" s="53">
        <f t="shared" si="122"/>
        <v>0.53331666666666666</v>
      </c>
    </row>
    <row r="2405" spans="1:6">
      <c r="A2405" s="59">
        <v>38086</v>
      </c>
      <c r="C2405" s="53">
        <f>C2404+F$2403</f>
        <v>0.52693333333333336</v>
      </c>
      <c r="E2405" s="53">
        <f t="shared" si="122"/>
        <v>0.52693333333333336</v>
      </c>
    </row>
    <row r="2406" spans="1:6">
      <c r="A2406" s="59">
        <v>38087</v>
      </c>
      <c r="B2406" s="81"/>
      <c r="C2406" s="53">
        <f>C2405+F$2403</f>
        <v>0.52055000000000007</v>
      </c>
      <c r="E2406" s="53">
        <f t="shared" si="122"/>
        <v>0.52055000000000007</v>
      </c>
    </row>
    <row r="2407" spans="1:6">
      <c r="A2407" s="59">
        <v>38088</v>
      </c>
      <c r="C2407" s="53">
        <f>C2406+F$2403</f>
        <v>0.51416666666666677</v>
      </c>
      <c r="E2407" s="53">
        <f t="shared" si="122"/>
        <v>0.51416666666666677</v>
      </c>
    </row>
    <row r="2408" spans="1:6">
      <c r="A2408" s="59">
        <v>38089</v>
      </c>
      <c r="C2408" s="53">
        <f>C2407+F$2403</f>
        <v>0.50778333333333348</v>
      </c>
      <c r="E2408" s="53">
        <f t="shared" si="122"/>
        <v>0.50778333333333348</v>
      </c>
    </row>
    <row r="2409" spans="1:6">
      <c r="A2409" s="80">
        <v>38090</v>
      </c>
      <c r="B2409" s="81">
        <v>235708</v>
      </c>
      <c r="C2409" s="82">
        <v>0.50139999999999996</v>
      </c>
      <c r="E2409" s="53">
        <f t="shared" si="122"/>
        <v>0.50139999999999996</v>
      </c>
      <c r="F2409" s="52">
        <f>(C2423-C2409)/14</f>
        <v>-2.3071428571428527E-3</v>
      </c>
    </row>
    <row r="2410" spans="1:6">
      <c r="A2410" s="59">
        <v>38091</v>
      </c>
      <c r="C2410" s="53">
        <f>C2409+F$2409</f>
        <v>0.49909285714285712</v>
      </c>
      <c r="E2410" s="53">
        <f t="shared" si="122"/>
        <v>0.49909285714285712</v>
      </c>
    </row>
    <row r="2411" spans="1:6">
      <c r="A2411" s="59">
        <v>38092</v>
      </c>
      <c r="C2411" s="53">
        <f t="shared" ref="C2411:C2422" si="123">C2410+F$2409</f>
        <v>0.49678571428571427</v>
      </c>
      <c r="E2411" s="53">
        <f t="shared" si="122"/>
        <v>0.49678571428571427</v>
      </c>
    </row>
    <row r="2412" spans="1:6">
      <c r="A2412" s="59">
        <v>38093</v>
      </c>
      <c r="C2412" s="53">
        <f t="shared" si="123"/>
        <v>0.49447857142857143</v>
      </c>
      <c r="E2412" s="53">
        <f t="shared" si="122"/>
        <v>0.49447857142857143</v>
      </c>
    </row>
    <row r="2413" spans="1:6">
      <c r="A2413" s="59">
        <v>38094</v>
      </c>
      <c r="C2413" s="53">
        <f t="shared" si="123"/>
        <v>0.49217142857142859</v>
      </c>
      <c r="E2413" s="53">
        <f t="shared" si="122"/>
        <v>0.49217142857142859</v>
      </c>
    </row>
    <row r="2414" spans="1:6">
      <c r="A2414" s="59">
        <v>38095</v>
      </c>
      <c r="C2414" s="53">
        <f t="shared" si="123"/>
        <v>0.48986428571428575</v>
      </c>
      <c r="E2414" s="53">
        <f t="shared" si="122"/>
        <v>0.48986428571428575</v>
      </c>
    </row>
    <row r="2415" spans="1:6">
      <c r="A2415" s="59">
        <v>38096</v>
      </c>
      <c r="C2415" s="53">
        <f t="shared" si="123"/>
        <v>0.48755714285714291</v>
      </c>
      <c r="E2415" s="53">
        <f t="shared" si="122"/>
        <v>0.48755714285714291</v>
      </c>
    </row>
    <row r="2416" spans="1:6">
      <c r="A2416" s="59">
        <v>38097</v>
      </c>
      <c r="B2416" s="81"/>
      <c r="C2416" s="53">
        <f t="shared" si="123"/>
        <v>0.48525000000000007</v>
      </c>
      <c r="E2416" s="53">
        <f t="shared" si="122"/>
        <v>0.48525000000000007</v>
      </c>
    </row>
    <row r="2417" spans="1:6">
      <c r="A2417" s="59">
        <v>38098</v>
      </c>
      <c r="C2417" s="53">
        <f t="shared" si="123"/>
        <v>0.48294285714285723</v>
      </c>
      <c r="E2417" s="53">
        <f t="shared" si="122"/>
        <v>0.48294285714285723</v>
      </c>
    </row>
    <row r="2418" spans="1:6">
      <c r="A2418" s="59">
        <v>38099</v>
      </c>
      <c r="C2418" s="53">
        <f t="shared" si="123"/>
        <v>0.48063571428571439</v>
      </c>
      <c r="E2418" s="53">
        <f t="shared" si="122"/>
        <v>0.48063571428571439</v>
      </c>
    </row>
    <row r="2419" spans="1:6">
      <c r="A2419" s="59">
        <v>38100</v>
      </c>
      <c r="C2419" s="53">
        <f t="shared" si="123"/>
        <v>0.47832857142857155</v>
      </c>
      <c r="E2419" s="53">
        <f t="shared" si="122"/>
        <v>0.47832857142857155</v>
      </c>
    </row>
    <row r="2420" spans="1:6">
      <c r="A2420" s="59">
        <v>38101</v>
      </c>
      <c r="C2420" s="53">
        <f t="shared" si="123"/>
        <v>0.47602142857142871</v>
      </c>
      <c r="E2420" s="53">
        <f t="shared" si="122"/>
        <v>0.47602142857142871</v>
      </c>
    </row>
    <row r="2421" spans="1:6">
      <c r="A2421" s="59">
        <v>38102</v>
      </c>
      <c r="C2421" s="53">
        <f t="shared" si="123"/>
        <v>0.47371428571428587</v>
      </c>
      <c r="E2421" s="53">
        <f t="shared" si="122"/>
        <v>0.47371428571428587</v>
      </c>
    </row>
    <row r="2422" spans="1:6">
      <c r="A2422" s="59">
        <v>38103</v>
      </c>
      <c r="C2422" s="53">
        <f t="shared" si="123"/>
        <v>0.47140714285714302</v>
      </c>
      <c r="E2422" s="53">
        <f t="shared" si="122"/>
        <v>0.47140714285714302</v>
      </c>
    </row>
    <row r="2423" spans="1:6">
      <c r="A2423" s="80">
        <v>38104</v>
      </c>
      <c r="B2423" s="81">
        <v>235461</v>
      </c>
      <c r="C2423" s="82">
        <v>0.46910000000000002</v>
      </c>
      <c r="E2423" s="53">
        <f t="shared" si="122"/>
        <v>0.46910000000000002</v>
      </c>
      <c r="F2423" s="52">
        <f>(C2443-C2423)/20</f>
        <v>-3.8500000000000199E-4</v>
      </c>
    </row>
    <row r="2424" spans="1:6">
      <c r="A2424" s="59">
        <v>38105</v>
      </c>
      <c r="C2424" s="53">
        <f>C2423+F$2423</f>
        <v>0.46871499999999999</v>
      </c>
      <c r="E2424" s="53">
        <f t="shared" si="122"/>
        <v>0.46871499999999999</v>
      </c>
    </row>
    <row r="2425" spans="1:6">
      <c r="A2425" s="59">
        <v>38106</v>
      </c>
      <c r="C2425" s="53">
        <f t="shared" ref="C2425:C2442" si="124">C2424+F$2423</f>
        <v>0.46832999999999997</v>
      </c>
      <c r="E2425" s="53">
        <f t="shared" si="122"/>
        <v>0.46832999999999997</v>
      </c>
    </row>
    <row r="2426" spans="1:6">
      <c r="A2426" s="59">
        <v>38107</v>
      </c>
      <c r="B2426" s="81"/>
      <c r="C2426" s="53">
        <f t="shared" si="124"/>
        <v>0.46794499999999994</v>
      </c>
      <c r="E2426" s="53">
        <f t="shared" si="122"/>
        <v>0.46794499999999994</v>
      </c>
    </row>
    <row r="2427" spans="1:6">
      <c r="A2427" s="59">
        <v>38108</v>
      </c>
      <c r="C2427" s="53">
        <f t="shared" si="124"/>
        <v>0.46755999999999992</v>
      </c>
      <c r="E2427" s="53">
        <f t="shared" si="122"/>
        <v>0.46755999999999992</v>
      </c>
    </row>
    <row r="2428" spans="1:6">
      <c r="A2428" s="59">
        <v>38109</v>
      </c>
      <c r="C2428" s="53">
        <f t="shared" si="124"/>
        <v>0.4671749999999999</v>
      </c>
      <c r="E2428" s="53">
        <f t="shared" si="122"/>
        <v>0.4671749999999999</v>
      </c>
    </row>
    <row r="2429" spans="1:6">
      <c r="A2429" s="59">
        <v>38110</v>
      </c>
      <c r="C2429" s="53">
        <f t="shared" si="124"/>
        <v>0.46678999999999987</v>
      </c>
      <c r="E2429" s="53">
        <f t="shared" si="122"/>
        <v>0.46678999999999987</v>
      </c>
    </row>
    <row r="2430" spans="1:6">
      <c r="A2430" s="59">
        <v>38111</v>
      </c>
      <c r="C2430" s="53">
        <f t="shared" si="124"/>
        <v>0.46640499999999985</v>
      </c>
      <c r="E2430" s="53">
        <f t="shared" si="122"/>
        <v>0.46640499999999985</v>
      </c>
    </row>
    <row r="2431" spans="1:6">
      <c r="A2431" s="59">
        <v>38112</v>
      </c>
      <c r="C2431" s="53">
        <f t="shared" si="124"/>
        <v>0.46601999999999982</v>
      </c>
      <c r="E2431" s="53">
        <f t="shared" si="122"/>
        <v>0.46601999999999982</v>
      </c>
    </row>
    <row r="2432" spans="1:6">
      <c r="A2432" s="59">
        <v>38113</v>
      </c>
      <c r="C2432" s="53">
        <f t="shared" si="124"/>
        <v>0.4656349999999998</v>
      </c>
      <c r="E2432" s="53">
        <f t="shared" si="122"/>
        <v>0.4656349999999998</v>
      </c>
    </row>
    <row r="2433" spans="1:6">
      <c r="A2433" s="59">
        <v>38114</v>
      </c>
      <c r="C2433" s="53">
        <f t="shared" si="124"/>
        <v>0.46524999999999977</v>
      </c>
      <c r="E2433" s="53">
        <f t="shared" si="122"/>
        <v>0.46524999999999977</v>
      </c>
    </row>
    <row r="2434" spans="1:6">
      <c r="A2434" s="59">
        <v>38115</v>
      </c>
      <c r="C2434" s="53">
        <f t="shared" si="124"/>
        <v>0.46486499999999975</v>
      </c>
      <c r="E2434" s="53">
        <f t="shared" si="122"/>
        <v>0.46486499999999975</v>
      </c>
    </row>
    <row r="2435" spans="1:6">
      <c r="A2435" s="59">
        <v>38116</v>
      </c>
      <c r="C2435" s="53">
        <f t="shared" si="124"/>
        <v>0.46447999999999973</v>
      </c>
      <c r="E2435" s="53">
        <f t="shared" si="122"/>
        <v>0.46447999999999973</v>
      </c>
    </row>
    <row r="2436" spans="1:6">
      <c r="A2436" s="59">
        <v>38117</v>
      </c>
      <c r="B2436" s="81"/>
      <c r="C2436" s="53">
        <f t="shared" si="124"/>
        <v>0.4640949999999997</v>
      </c>
      <c r="E2436" s="53">
        <f t="shared" si="122"/>
        <v>0.4640949999999997</v>
      </c>
    </row>
    <row r="2437" spans="1:6">
      <c r="A2437" s="59">
        <v>38118</v>
      </c>
      <c r="C2437" s="53">
        <f t="shared" si="124"/>
        <v>0.46370999999999968</v>
      </c>
      <c r="E2437" s="53">
        <f t="shared" si="122"/>
        <v>0.46370999999999968</v>
      </c>
    </row>
    <row r="2438" spans="1:6">
      <c r="A2438" s="59">
        <v>38119</v>
      </c>
      <c r="C2438" s="53">
        <f t="shared" si="124"/>
        <v>0.46332499999999965</v>
      </c>
      <c r="E2438" s="53">
        <f t="shared" si="122"/>
        <v>0.46332499999999965</v>
      </c>
    </row>
    <row r="2439" spans="1:6">
      <c r="A2439" s="59">
        <v>38120</v>
      </c>
      <c r="C2439" s="53">
        <f t="shared" si="124"/>
        <v>0.46293999999999963</v>
      </c>
      <c r="E2439" s="53">
        <f t="shared" si="122"/>
        <v>0.46293999999999963</v>
      </c>
    </row>
    <row r="2440" spans="1:6">
      <c r="A2440" s="59">
        <v>38121</v>
      </c>
      <c r="C2440" s="53">
        <f t="shared" si="124"/>
        <v>0.46255499999999961</v>
      </c>
      <c r="E2440" s="53">
        <f t="shared" si="122"/>
        <v>0.46255499999999961</v>
      </c>
    </row>
    <row r="2441" spans="1:6">
      <c r="A2441" s="59">
        <v>38122</v>
      </c>
      <c r="C2441" s="53">
        <f t="shared" si="124"/>
        <v>0.46216999999999958</v>
      </c>
      <c r="E2441" s="53">
        <f t="shared" si="122"/>
        <v>0.46216999999999958</v>
      </c>
    </row>
    <row r="2442" spans="1:6">
      <c r="A2442" s="59">
        <v>38123</v>
      </c>
      <c r="C2442" s="53">
        <f t="shared" si="124"/>
        <v>0.46178499999999956</v>
      </c>
      <c r="E2442" s="53">
        <f t="shared" si="122"/>
        <v>0.46178499999999956</v>
      </c>
    </row>
    <row r="2443" spans="1:6">
      <c r="A2443" s="80">
        <v>38124</v>
      </c>
      <c r="B2443" s="81">
        <v>235650</v>
      </c>
      <c r="C2443" s="82">
        <v>0.46139999999999998</v>
      </c>
      <c r="E2443" s="53">
        <f t="shared" si="122"/>
        <v>0.46139999999999998</v>
      </c>
      <c r="F2443" s="52">
        <f>(C2455-C2443)/12</f>
        <v>-6.1499999999999983E-3</v>
      </c>
    </row>
    <row r="2444" spans="1:6">
      <c r="A2444" s="59">
        <v>38125</v>
      </c>
      <c r="C2444" s="53">
        <f>C2443+F$2443</f>
        <v>0.45524999999999999</v>
      </c>
      <c r="E2444" s="53">
        <f t="shared" si="122"/>
        <v>0.45524999999999999</v>
      </c>
    </row>
    <row r="2445" spans="1:6">
      <c r="A2445" s="59">
        <v>38126</v>
      </c>
      <c r="C2445" s="53">
        <f t="shared" ref="C2445:C2454" si="125">C2444+F$2443</f>
        <v>0.4491</v>
      </c>
      <c r="E2445" s="53">
        <f t="shared" si="122"/>
        <v>0.4491</v>
      </c>
    </row>
    <row r="2446" spans="1:6">
      <c r="A2446" s="59">
        <v>38127</v>
      </c>
      <c r="B2446" s="81"/>
      <c r="C2446" s="53">
        <f t="shared" si="125"/>
        <v>0.44295000000000001</v>
      </c>
      <c r="E2446" s="53">
        <f t="shared" si="122"/>
        <v>0.44295000000000001</v>
      </c>
    </row>
    <row r="2447" spans="1:6">
      <c r="A2447" s="59">
        <v>38128</v>
      </c>
      <c r="C2447" s="53">
        <f t="shared" si="125"/>
        <v>0.43680000000000002</v>
      </c>
      <c r="E2447" s="53">
        <f t="shared" si="122"/>
        <v>0.43680000000000002</v>
      </c>
    </row>
    <row r="2448" spans="1:6">
      <c r="A2448" s="59">
        <v>38129</v>
      </c>
      <c r="C2448" s="53">
        <f t="shared" si="125"/>
        <v>0.43065000000000003</v>
      </c>
      <c r="E2448" s="53">
        <f t="shared" si="122"/>
        <v>0.43065000000000003</v>
      </c>
    </row>
    <row r="2449" spans="1:6">
      <c r="A2449" s="59">
        <v>38130</v>
      </c>
      <c r="C2449" s="53">
        <f t="shared" si="125"/>
        <v>0.42450000000000004</v>
      </c>
      <c r="E2449" s="53">
        <f t="shared" si="122"/>
        <v>0.42450000000000004</v>
      </c>
    </row>
    <row r="2450" spans="1:6">
      <c r="A2450" s="59">
        <v>38131</v>
      </c>
      <c r="C2450" s="53">
        <f t="shared" si="125"/>
        <v>0.41835000000000006</v>
      </c>
      <c r="E2450" s="53">
        <f t="shared" si="122"/>
        <v>0.41835000000000006</v>
      </c>
    </row>
    <row r="2451" spans="1:6">
      <c r="A2451" s="59">
        <v>38132</v>
      </c>
      <c r="C2451" s="53">
        <f t="shared" si="125"/>
        <v>0.41220000000000007</v>
      </c>
      <c r="E2451" s="53">
        <f t="shared" si="122"/>
        <v>0.41220000000000007</v>
      </c>
    </row>
    <row r="2452" spans="1:6">
      <c r="A2452" s="59">
        <v>38133</v>
      </c>
      <c r="C2452" s="53">
        <f t="shared" si="125"/>
        <v>0.40605000000000008</v>
      </c>
      <c r="E2452" s="53">
        <f t="shared" si="122"/>
        <v>0.40605000000000008</v>
      </c>
    </row>
    <row r="2453" spans="1:6">
      <c r="A2453" s="59">
        <v>38134</v>
      </c>
      <c r="C2453" s="53">
        <f t="shared" si="125"/>
        <v>0.39990000000000009</v>
      </c>
      <c r="E2453" s="53">
        <f t="shared" si="122"/>
        <v>0.39990000000000009</v>
      </c>
    </row>
    <row r="2454" spans="1:6">
      <c r="A2454" s="59">
        <v>38135</v>
      </c>
      <c r="C2454" s="53">
        <f t="shared" si="125"/>
        <v>0.3937500000000001</v>
      </c>
      <c r="E2454" s="53">
        <f t="shared" si="122"/>
        <v>0.3937500000000001</v>
      </c>
    </row>
    <row r="2455" spans="1:6">
      <c r="A2455" s="80">
        <v>38136</v>
      </c>
      <c r="B2455" s="81">
        <v>226388</v>
      </c>
      <c r="C2455" s="82">
        <v>0.3876</v>
      </c>
      <c r="E2455" s="53">
        <f t="shared" ref="E2455:E2518" si="126">C2455</f>
        <v>0.3876</v>
      </c>
      <c r="F2455" s="52">
        <f>(C2475-C2455)/20</f>
        <v>-2.3650000000000003E-3</v>
      </c>
    </row>
    <row r="2456" spans="1:6">
      <c r="A2456" s="59">
        <v>38137</v>
      </c>
      <c r="B2456" s="81"/>
      <c r="C2456" s="82">
        <f>C2455+F$2455</f>
        <v>0.38523499999999999</v>
      </c>
      <c r="E2456" s="53">
        <f t="shared" si="126"/>
        <v>0.38523499999999999</v>
      </c>
    </row>
    <row r="2457" spans="1:6">
      <c r="A2457" s="59">
        <v>38138</v>
      </c>
      <c r="C2457" s="82">
        <f t="shared" ref="C2457:C2474" si="127">C2456+F$2455</f>
        <v>0.38286999999999999</v>
      </c>
      <c r="E2457" s="53">
        <f t="shared" si="126"/>
        <v>0.38286999999999999</v>
      </c>
    </row>
    <row r="2458" spans="1:6">
      <c r="A2458" s="59">
        <v>38139</v>
      </c>
      <c r="C2458" s="82">
        <f t="shared" si="127"/>
        <v>0.38050499999999998</v>
      </c>
      <c r="E2458" s="53">
        <f t="shared" si="126"/>
        <v>0.38050499999999998</v>
      </c>
    </row>
    <row r="2459" spans="1:6">
      <c r="A2459" s="59">
        <v>38140</v>
      </c>
      <c r="C2459" s="82">
        <f t="shared" si="127"/>
        <v>0.37813999999999998</v>
      </c>
      <c r="E2459" s="53">
        <f t="shared" si="126"/>
        <v>0.37813999999999998</v>
      </c>
    </row>
    <row r="2460" spans="1:6">
      <c r="A2460" s="59">
        <v>38141</v>
      </c>
      <c r="C2460" s="82">
        <f t="shared" si="127"/>
        <v>0.37577499999999997</v>
      </c>
      <c r="E2460" s="53">
        <f t="shared" si="126"/>
        <v>0.37577499999999997</v>
      </c>
    </row>
    <row r="2461" spans="1:6">
      <c r="A2461" s="59">
        <v>38142</v>
      </c>
      <c r="C2461" s="82">
        <f t="shared" si="127"/>
        <v>0.37340999999999996</v>
      </c>
      <c r="E2461" s="53">
        <f t="shared" si="126"/>
        <v>0.37340999999999996</v>
      </c>
    </row>
    <row r="2462" spans="1:6">
      <c r="A2462" s="59">
        <v>38143</v>
      </c>
      <c r="C2462" s="82">
        <f t="shared" si="127"/>
        <v>0.37104499999999996</v>
      </c>
      <c r="E2462" s="53">
        <f t="shared" si="126"/>
        <v>0.37104499999999996</v>
      </c>
    </row>
    <row r="2463" spans="1:6">
      <c r="A2463" s="59">
        <v>38144</v>
      </c>
      <c r="C2463" s="82">
        <f t="shared" si="127"/>
        <v>0.36867999999999995</v>
      </c>
      <c r="E2463" s="53">
        <f t="shared" si="126"/>
        <v>0.36867999999999995</v>
      </c>
    </row>
    <row r="2464" spans="1:6">
      <c r="A2464" s="59">
        <v>38145</v>
      </c>
      <c r="C2464" s="82">
        <f t="shared" si="127"/>
        <v>0.36631499999999995</v>
      </c>
      <c r="E2464" s="53">
        <f t="shared" si="126"/>
        <v>0.36631499999999995</v>
      </c>
    </row>
    <row r="2465" spans="1:6">
      <c r="A2465" s="59">
        <v>38146</v>
      </c>
      <c r="C2465" s="82">
        <f t="shared" si="127"/>
        <v>0.36394999999999994</v>
      </c>
      <c r="E2465" s="53">
        <f t="shared" si="126"/>
        <v>0.36394999999999994</v>
      </c>
    </row>
    <row r="2466" spans="1:6">
      <c r="A2466" s="59">
        <v>38147</v>
      </c>
      <c r="C2466" s="82">
        <f t="shared" si="127"/>
        <v>0.36158499999999993</v>
      </c>
      <c r="E2466" s="53">
        <f t="shared" si="126"/>
        <v>0.36158499999999993</v>
      </c>
    </row>
    <row r="2467" spans="1:6">
      <c r="A2467" s="59">
        <v>38148</v>
      </c>
      <c r="B2467" s="81"/>
      <c r="C2467" s="82">
        <f t="shared" si="127"/>
        <v>0.35921999999999993</v>
      </c>
      <c r="E2467" s="53">
        <f t="shared" si="126"/>
        <v>0.35921999999999993</v>
      </c>
    </row>
    <row r="2468" spans="1:6">
      <c r="A2468" s="59">
        <v>38149</v>
      </c>
      <c r="C2468" s="82">
        <f t="shared" si="127"/>
        <v>0.35685499999999992</v>
      </c>
      <c r="E2468" s="53">
        <f t="shared" si="126"/>
        <v>0.35685499999999992</v>
      </c>
    </row>
    <row r="2469" spans="1:6">
      <c r="A2469" s="59">
        <v>38150</v>
      </c>
      <c r="C2469" s="82">
        <f t="shared" si="127"/>
        <v>0.35448999999999992</v>
      </c>
      <c r="E2469" s="53">
        <f t="shared" si="126"/>
        <v>0.35448999999999992</v>
      </c>
    </row>
    <row r="2470" spans="1:6">
      <c r="A2470" s="59">
        <v>38151</v>
      </c>
      <c r="C2470" s="82">
        <f t="shared" si="127"/>
        <v>0.35212499999999991</v>
      </c>
      <c r="E2470" s="53">
        <f t="shared" si="126"/>
        <v>0.35212499999999991</v>
      </c>
    </row>
    <row r="2471" spans="1:6">
      <c r="A2471" s="59">
        <v>38152</v>
      </c>
      <c r="C2471" s="82">
        <f t="shared" si="127"/>
        <v>0.3497599999999999</v>
      </c>
      <c r="E2471" s="53">
        <f t="shared" si="126"/>
        <v>0.3497599999999999</v>
      </c>
    </row>
    <row r="2472" spans="1:6">
      <c r="A2472" s="59">
        <v>38153</v>
      </c>
      <c r="C2472" s="82">
        <f t="shared" si="127"/>
        <v>0.3473949999999999</v>
      </c>
      <c r="E2472" s="53">
        <f t="shared" si="126"/>
        <v>0.3473949999999999</v>
      </c>
    </row>
    <row r="2473" spans="1:6">
      <c r="A2473" s="59">
        <v>38154</v>
      </c>
      <c r="C2473" s="82">
        <f t="shared" si="127"/>
        <v>0.34502999999999989</v>
      </c>
      <c r="E2473" s="53">
        <f t="shared" si="126"/>
        <v>0.34502999999999989</v>
      </c>
    </row>
    <row r="2474" spans="1:6">
      <c r="A2474" s="59">
        <v>38155</v>
      </c>
      <c r="C2474" s="82">
        <f t="shared" si="127"/>
        <v>0.34266499999999989</v>
      </c>
      <c r="E2474" s="53">
        <f t="shared" si="126"/>
        <v>0.34266499999999989</v>
      </c>
    </row>
    <row r="2475" spans="1:6">
      <c r="A2475" s="80">
        <v>38156</v>
      </c>
      <c r="B2475" s="81">
        <v>235617</v>
      </c>
      <c r="C2475" s="82">
        <v>0.34029999999999999</v>
      </c>
      <c r="E2475" s="53">
        <f t="shared" si="126"/>
        <v>0.34029999999999999</v>
      </c>
      <c r="F2475" s="52">
        <f>(C2480-C2475)/5</f>
        <v>-7.3600000000000002E-3</v>
      </c>
    </row>
    <row r="2476" spans="1:6">
      <c r="A2476" s="59">
        <v>38157</v>
      </c>
      <c r="C2476" s="53">
        <f>C2475+F$2475</f>
        <v>0.33294000000000001</v>
      </c>
      <c r="E2476" s="53">
        <f t="shared" si="126"/>
        <v>0.33294000000000001</v>
      </c>
    </row>
    <row r="2477" spans="1:6">
      <c r="A2477" s="59">
        <v>38158</v>
      </c>
      <c r="B2477" s="81"/>
      <c r="C2477" s="53">
        <f>C2476+F$2475</f>
        <v>0.32558000000000004</v>
      </c>
      <c r="E2477" s="53">
        <f t="shared" si="126"/>
        <v>0.32558000000000004</v>
      </c>
    </row>
    <row r="2478" spans="1:6">
      <c r="A2478" s="59">
        <v>38159</v>
      </c>
      <c r="C2478" s="53">
        <f>C2477+F$2475</f>
        <v>0.31822000000000006</v>
      </c>
      <c r="E2478" s="53">
        <f t="shared" si="126"/>
        <v>0.31822000000000006</v>
      </c>
    </row>
    <row r="2479" spans="1:6">
      <c r="A2479" s="59">
        <v>38160</v>
      </c>
      <c r="C2479" s="53">
        <f>C2478+F$2475</f>
        <v>0.31086000000000008</v>
      </c>
      <c r="E2479" s="53">
        <f t="shared" si="126"/>
        <v>0.31086000000000008</v>
      </c>
    </row>
    <row r="2480" spans="1:6">
      <c r="A2480" s="80">
        <v>38161</v>
      </c>
      <c r="B2480" s="81">
        <v>233999</v>
      </c>
      <c r="C2480" s="82">
        <v>0.30349999999999999</v>
      </c>
      <c r="E2480" s="53">
        <f t="shared" si="126"/>
        <v>0.30349999999999999</v>
      </c>
      <c r="F2480" s="52">
        <f>(C2485-C2480)/5</f>
        <v>-1.8000000000000017E-3</v>
      </c>
    </row>
    <row r="2481" spans="1:6">
      <c r="A2481" s="59">
        <v>38162</v>
      </c>
      <c r="C2481" s="53">
        <f>C2480+F$2480</f>
        <v>0.30169999999999997</v>
      </c>
      <c r="E2481" s="53">
        <f t="shared" si="126"/>
        <v>0.30169999999999997</v>
      </c>
    </row>
    <row r="2482" spans="1:6">
      <c r="A2482" s="59">
        <v>38163</v>
      </c>
      <c r="C2482" s="53">
        <f>C2481+F$2480</f>
        <v>0.29989999999999994</v>
      </c>
      <c r="E2482" s="53">
        <f t="shared" si="126"/>
        <v>0.29989999999999994</v>
      </c>
    </row>
    <row r="2483" spans="1:6">
      <c r="A2483" s="59">
        <v>38164</v>
      </c>
      <c r="C2483" s="53">
        <f>C2482+F$2480</f>
        <v>0.29809999999999992</v>
      </c>
      <c r="E2483" s="53">
        <f t="shared" si="126"/>
        <v>0.29809999999999992</v>
      </c>
    </row>
    <row r="2484" spans="1:6">
      <c r="A2484" s="59">
        <v>38165</v>
      </c>
      <c r="C2484" s="53">
        <f>C2483+F$2480</f>
        <v>0.2962999999999999</v>
      </c>
      <c r="E2484" s="53">
        <f t="shared" si="126"/>
        <v>0.2962999999999999</v>
      </c>
    </row>
    <row r="2485" spans="1:6">
      <c r="A2485" s="80">
        <v>38166</v>
      </c>
      <c r="B2485" s="81">
        <v>235624</v>
      </c>
      <c r="C2485" s="82">
        <v>0.29449999999999998</v>
      </c>
      <c r="E2485" s="53">
        <f t="shared" si="126"/>
        <v>0.29449999999999998</v>
      </c>
      <c r="F2485" s="52">
        <f>(C2489-C2485)/4</f>
        <v>-4.0999999999999925E-3</v>
      </c>
    </row>
    <row r="2486" spans="1:6">
      <c r="A2486" s="59">
        <v>38167</v>
      </c>
      <c r="C2486" s="53">
        <f>C2485+F$2485</f>
        <v>0.29039999999999999</v>
      </c>
      <c r="E2486" s="53">
        <f t="shared" si="126"/>
        <v>0.29039999999999999</v>
      </c>
    </row>
    <row r="2487" spans="1:6">
      <c r="A2487" s="59">
        <v>38168</v>
      </c>
      <c r="B2487" s="81"/>
      <c r="C2487" s="53">
        <f>C2486+F$2485</f>
        <v>0.2863</v>
      </c>
      <c r="E2487" s="53">
        <f t="shared" si="126"/>
        <v>0.2863</v>
      </c>
    </row>
    <row r="2488" spans="1:6">
      <c r="A2488" s="59">
        <v>38169</v>
      </c>
      <c r="C2488" s="53">
        <f>C2487+F$2485</f>
        <v>0.28220000000000001</v>
      </c>
      <c r="E2488" s="53">
        <f t="shared" si="126"/>
        <v>0.28220000000000001</v>
      </c>
    </row>
    <row r="2489" spans="1:6">
      <c r="A2489" s="80">
        <v>38170</v>
      </c>
      <c r="B2489" s="81">
        <v>235321</v>
      </c>
      <c r="C2489" s="82">
        <v>0.27810000000000001</v>
      </c>
      <c r="E2489" s="53">
        <f t="shared" si="126"/>
        <v>0.27810000000000001</v>
      </c>
      <c r="F2489" s="52">
        <f>(C2491-C2489)/2</f>
        <v>3.1499999999999861E-3</v>
      </c>
    </row>
    <row r="2490" spans="1:6">
      <c r="A2490" s="59">
        <v>38171</v>
      </c>
      <c r="C2490" s="53">
        <f>C2489+F$2489</f>
        <v>0.28125</v>
      </c>
      <c r="E2490" s="53">
        <f t="shared" si="126"/>
        <v>0.28125</v>
      </c>
    </row>
    <row r="2491" spans="1:6">
      <c r="A2491" s="80">
        <v>38172</v>
      </c>
      <c r="B2491" s="81">
        <v>235331</v>
      </c>
      <c r="C2491" s="82">
        <v>0.28439999999999999</v>
      </c>
      <c r="E2491" s="53">
        <f t="shared" si="126"/>
        <v>0.28439999999999999</v>
      </c>
      <c r="F2491" s="52">
        <f>(C2496-C2491)/5</f>
        <v>-4.3599999999999976E-3</v>
      </c>
    </row>
    <row r="2492" spans="1:6">
      <c r="A2492" s="59">
        <v>38173</v>
      </c>
      <c r="C2492" s="53">
        <f>C2491+F$2491</f>
        <v>0.28004000000000001</v>
      </c>
      <c r="E2492" s="53">
        <f t="shared" si="126"/>
        <v>0.28004000000000001</v>
      </c>
    </row>
    <row r="2493" spans="1:6">
      <c r="A2493" s="59">
        <v>38174</v>
      </c>
      <c r="C2493" s="53">
        <f>C2492+F$2491</f>
        <v>0.27568000000000004</v>
      </c>
      <c r="E2493" s="53">
        <f t="shared" si="126"/>
        <v>0.27568000000000004</v>
      </c>
    </row>
    <row r="2494" spans="1:6">
      <c r="A2494" s="59">
        <v>38175</v>
      </c>
      <c r="C2494" s="53">
        <f>C2493+F$2491</f>
        <v>0.27132000000000006</v>
      </c>
      <c r="E2494" s="53">
        <f t="shared" si="126"/>
        <v>0.27132000000000006</v>
      </c>
    </row>
    <row r="2495" spans="1:6">
      <c r="A2495" s="59">
        <v>38176</v>
      </c>
      <c r="C2495" s="53">
        <f>C2494+F$2491</f>
        <v>0.26696000000000009</v>
      </c>
      <c r="E2495" s="53">
        <f t="shared" si="126"/>
        <v>0.26696000000000009</v>
      </c>
    </row>
    <row r="2496" spans="1:6">
      <c r="A2496" s="80">
        <v>38177</v>
      </c>
      <c r="B2496" s="81">
        <v>235465</v>
      </c>
      <c r="C2496" s="82">
        <v>0.2626</v>
      </c>
      <c r="E2496" s="53">
        <f t="shared" si="126"/>
        <v>0.2626</v>
      </c>
      <c r="F2496" s="52">
        <f>(C2507-C2496)/11</f>
        <v>-1.636363636363658E-4</v>
      </c>
    </row>
    <row r="2497" spans="1:6">
      <c r="A2497" s="59">
        <v>38178</v>
      </c>
      <c r="B2497" s="81"/>
      <c r="C2497" s="82">
        <f>C2496+F$2496</f>
        <v>0.26243636363636363</v>
      </c>
      <c r="E2497" s="53">
        <f t="shared" si="126"/>
        <v>0.26243636363636363</v>
      </c>
    </row>
    <row r="2498" spans="1:6">
      <c r="A2498" s="59">
        <v>38179</v>
      </c>
      <c r="C2498" s="82">
        <f t="shared" ref="C2498:C2506" si="128">C2497+F$2496</f>
        <v>0.26227272727272727</v>
      </c>
      <c r="E2498" s="53">
        <f t="shared" si="126"/>
        <v>0.26227272727272727</v>
      </c>
    </row>
    <row r="2499" spans="1:6">
      <c r="A2499" s="59">
        <v>38180</v>
      </c>
      <c r="C2499" s="82">
        <f t="shared" si="128"/>
        <v>0.2621090909090909</v>
      </c>
      <c r="E2499" s="53">
        <f t="shared" si="126"/>
        <v>0.2621090909090909</v>
      </c>
    </row>
    <row r="2500" spans="1:6">
      <c r="A2500" s="59">
        <v>38181</v>
      </c>
      <c r="C2500" s="82">
        <f t="shared" si="128"/>
        <v>0.26194545454545454</v>
      </c>
      <c r="E2500" s="53">
        <f t="shared" si="126"/>
        <v>0.26194545454545454</v>
      </c>
    </row>
    <row r="2501" spans="1:6">
      <c r="A2501" s="59">
        <v>38182</v>
      </c>
      <c r="C2501" s="82">
        <f t="shared" si="128"/>
        <v>0.26178181818181817</v>
      </c>
      <c r="E2501" s="53">
        <f t="shared" si="126"/>
        <v>0.26178181818181817</v>
      </c>
    </row>
    <row r="2502" spans="1:6">
      <c r="A2502" s="59">
        <v>38183</v>
      </c>
      <c r="C2502" s="82">
        <f t="shared" si="128"/>
        <v>0.26161818181818181</v>
      </c>
      <c r="E2502" s="53">
        <f t="shared" si="126"/>
        <v>0.26161818181818181</v>
      </c>
    </row>
    <row r="2503" spans="1:6">
      <c r="A2503" s="59">
        <v>38184</v>
      </c>
      <c r="C2503" s="82">
        <f t="shared" si="128"/>
        <v>0.26145454545454544</v>
      </c>
      <c r="E2503" s="53">
        <f t="shared" si="126"/>
        <v>0.26145454545454544</v>
      </c>
    </row>
    <row r="2504" spans="1:6">
      <c r="A2504" s="59">
        <v>38185</v>
      </c>
      <c r="C2504" s="82">
        <f t="shared" si="128"/>
        <v>0.26129090909090907</v>
      </c>
      <c r="E2504" s="53">
        <f t="shared" si="126"/>
        <v>0.26129090909090907</v>
      </c>
    </row>
    <row r="2505" spans="1:6">
      <c r="A2505" s="59">
        <v>38186</v>
      </c>
      <c r="C2505" s="82">
        <f t="shared" si="128"/>
        <v>0.26112727272727271</v>
      </c>
      <c r="E2505" s="53">
        <f t="shared" si="126"/>
        <v>0.26112727272727271</v>
      </c>
    </row>
    <row r="2506" spans="1:6">
      <c r="A2506" s="59">
        <v>38187</v>
      </c>
      <c r="C2506" s="82">
        <f t="shared" si="128"/>
        <v>0.26096363636363634</v>
      </c>
      <c r="E2506" s="53">
        <f t="shared" si="126"/>
        <v>0.26096363636363634</v>
      </c>
    </row>
    <row r="2507" spans="1:6">
      <c r="A2507" s="80">
        <v>38188</v>
      </c>
      <c r="B2507" s="81">
        <v>235616</v>
      </c>
      <c r="C2507" s="82">
        <v>0.26079999999999998</v>
      </c>
      <c r="E2507" s="53">
        <f t="shared" si="126"/>
        <v>0.26079999999999998</v>
      </c>
      <c r="F2507" s="52">
        <f>(C2514-C2507)/7</f>
        <v>-3.3428571428571396E-3</v>
      </c>
    </row>
    <row r="2508" spans="1:6">
      <c r="A2508" s="59">
        <v>38189</v>
      </c>
      <c r="C2508" s="53">
        <f t="shared" ref="C2508:C2513" si="129">C2507+F$2507</f>
        <v>0.25745714285714283</v>
      </c>
      <c r="E2508" s="53">
        <f t="shared" si="126"/>
        <v>0.25745714285714283</v>
      </c>
    </row>
    <row r="2509" spans="1:6">
      <c r="A2509" s="59">
        <v>38190</v>
      </c>
      <c r="C2509" s="53">
        <f t="shared" si="129"/>
        <v>0.25411428571428568</v>
      </c>
      <c r="E2509" s="53">
        <f t="shared" si="126"/>
        <v>0.25411428571428568</v>
      </c>
    </row>
    <row r="2510" spans="1:6">
      <c r="A2510" s="59">
        <v>38191</v>
      </c>
      <c r="C2510" s="53">
        <f t="shared" si="129"/>
        <v>0.25077142857142853</v>
      </c>
      <c r="E2510" s="53">
        <f t="shared" si="126"/>
        <v>0.25077142857142853</v>
      </c>
    </row>
    <row r="2511" spans="1:6">
      <c r="A2511" s="59">
        <v>38192</v>
      </c>
      <c r="C2511" s="53">
        <f t="shared" si="129"/>
        <v>0.24742857142857139</v>
      </c>
      <c r="E2511" s="53">
        <f t="shared" si="126"/>
        <v>0.24742857142857139</v>
      </c>
    </row>
    <row r="2512" spans="1:6">
      <c r="A2512" s="59">
        <v>38193</v>
      </c>
      <c r="C2512" s="53">
        <f t="shared" si="129"/>
        <v>0.24408571428571424</v>
      </c>
      <c r="E2512" s="53">
        <f t="shared" si="126"/>
        <v>0.24408571428571424</v>
      </c>
    </row>
    <row r="2513" spans="1:6">
      <c r="A2513" s="59">
        <v>38194</v>
      </c>
      <c r="C2513" s="53">
        <f t="shared" si="129"/>
        <v>0.24074285714285709</v>
      </c>
      <c r="E2513" s="53">
        <f t="shared" si="126"/>
        <v>0.24074285714285709</v>
      </c>
    </row>
    <row r="2514" spans="1:6">
      <c r="A2514" s="80">
        <v>38195</v>
      </c>
      <c r="B2514" s="81">
        <v>235501</v>
      </c>
      <c r="C2514" s="82">
        <v>0.2374</v>
      </c>
      <c r="E2514" s="53">
        <f t="shared" si="126"/>
        <v>0.2374</v>
      </c>
      <c r="F2514" s="52">
        <f>(C2524-C2514)/10</f>
        <v>9.5000000000000087E-4</v>
      </c>
    </row>
    <row r="2515" spans="1:6">
      <c r="A2515" s="59">
        <v>38196</v>
      </c>
      <c r="C2515" s="53">
        <f>C2514+F$2514</f>
        <v>0.23835000000000001</v>
      </c>
      <c r="E2515" s="53">
        <f t="shared" si="126"/>
        <v>0.23835000000000001</v>
      </c>
    </row>
    <row r="2516" spans="1:6">
      <c r="A2516" s="59">
        <v>38197</v>
      </c>
      <c r="C2516" s="53">
        <f t="shared" ref="C2516:C2523" si="130">C2515+F$2514</f>
        <v>0.23930000000000001</v>
      </c>
      <c r="E2516" s="53">
        <f t="shared" si="126"/>
        <v>0.23930000000000001</v>
      </c>
    </row>
    <row r="2517" spans="1:6">
      <c r="A2517" s="59">
        <v>38198</v>
      </c>
      <c r="B2517" s="81"/>
      <c r="C2517" s="53">
        <f t="shared" si="130"/>
        <v>0.24025000000000002</v>
      </c>
      <c r="E2517" s="53">
        <f t="shared" si="126"/>
        <v>0.24025000000000002</v>
      </c>
    </row>
    <row r="2518" spans="1:6">
      <c r="A2518" s="59">
        <v>38199</v>
      </c>
      <c r="C2518" s="53">
        <f t="shared" si="130"/>
        <v>0.24120000000000003</v>
      </c>
      <c r="E2518" s="53">
        <f t="shared" si="126"/>
        <v>0.24120000000000003</v>
      </c>
    </row>
    <row r="2519" spans="1:6">
      <c r="A2519" s="59">
        <v>38200</v>
      </c>
      <c r="C2519" s="53">
        <f t="shared" si="130"/>
        <v>0.24215000000000003</v>
      </c>
      <c r="E2519" s="53">
        <f t="shared" ref="E2519:E2582" si="131">C2519</f>
        <v>0.24215000000000003</v>
      </c>
    </row>
    <row r="2520" spans="1:6">
      <c r="A2520" s="59">
        <v>38201</v>
      </c>
      <c r="C2520" s="53">
        <f t="shared" si="130"/>
        <v>0.24310000000000004</v>
      </c>
      <c r="E2520" s="53">
        <f t="shared" si="131"/>
        <v>0.24310000000000004</v>
      </c>
    </row>
    <row r="2521" spans="1:6">
      <c r="A2521" s="59">
        <v>38202</v>
      </c>
      <c r="C2521" s="53">
        <f t="shared" si="130"/>
        <v>0.24405000000000004</v>
      </c>
      <c r="E2521" s="53">
        <f t="shared" si="131"/>
        <v>0.24405000000000004</v>
      </c>
    </row>
    <row r="2522" spans="1:6">
      <c r="A2522" s="59">
        <v>38203</v>
      </c>
      <c r="C2522" s="53">
        <f t="shared" si="130"/>
        <v>0.24500000000000005</v>
      </c>
      <c r="E2522" s="53">
        <f t="shared" si="131"/>
        <v>0.24500000000000005</v>
      </c>
    </row>
    <row r="2523" spans="1:6">
      <c r="A2523" s="59">
        <v>38204</v>
      </c>
      <c r="C2523" s="53">
        <f t="shared" si="130"/>
        <v>0.24595000000000006</v>
      </c>
      <c r="E2523" s="53">
        <f t="shared" si="131"/>
        <v>0.24595000000000006</v>
      </c>
    </row>
    <row r="2524" spans="1:6">
      <c r="A2524" s="80">
        <v>38205</v>
      </c>
      <c r="B2524" s="81">
        <v>228527</v>
      </c>
      <c r="C2524" s="82">
        <v>0.24690000000000001</v>
      </c>
      <c r="E2524" s="53">
        <f t="shared" si="131"/>
        <v>0.24690000000000001</v>
      </c>
      <c r="F2524" s="52">
        <f>(C2534-C2524)/10</f>
        <v>1.0399999999999964E-3</v>
      </c>
    </row>
    <row r="2525" spans="1:6">
      <c r="A2525" s="59">
        <v>38206</v>
      </c>
      <c r="C2525" s="53">
        <f>C2524+F$2524</f>
        <v>0.24793999999999999</v>
      </c>
      <c r="E2525" s="53">
        <f t="shared" si="131"/>
        <v>0.24793999999999999</v>
      </c>
    </row>
    <row r="2526" spans="1:6">
      <c r="A2526" s="59">
        <v>38207</v>
      </c>
      <c r="C2526" s="53">
        <f t="shared" ref="C2526:C2533" si="132">C2525+F$2524</f>
        <v>0.24897999999999998</v>
      </c>
      <c r="E2526" s="53">
        <f t="shared" si="131"/>
        <v>0.24897999999999998</v>
      </c>
    </row>
    <row r="2527" spans="1:6">
      <c r="A2527" s="59">
        <v>38208</v>
      </c>
      <c r="C2527" s="53">
        <f t="shared" si="132"/>
        <v>0.25001999999999996</v>
      </c>
      <c r="E2527" s="53">
        <f t="shared" si="131"/>
        <v>0.25001999999999996</v>
      </c>
    </row>
    <row r="2528" spans="1:6">
      <c r="A2528" s="59">
        <v>38209</v>
      </c>
      <c r="B2528" s="81"/>
      <c r="C2528" s="53">
        <f t="shared" si="132"/>
        <v>0.25105999999999995</v>
      </c>
      <c r="E2528" s="53">
        <f t="shared" si="131"/>
        <v>0.25105999999999995</v>
      </c>
    </row>
    <row r="2529" spans="1:6">
      <c r="A2529" s="59">
        <v>38210</v>
      </c>
      <c r="C2529" s="53">
        <f t="shared" si="132"/>
        <v>0.25209999999999994</v>
      </c>
      <c r="E2529" s="53">
        <f t="shared" si="131"/>
        <v>0.25209999999999994</v>
      </c>
    </row>
    <row r="2530" spans="1:6">
      <c r="A2530" s="59">
        <v>38211</v>
      </c>
      <c r="C2530" s="53">
        <f t="shared" si="132"/>
        <v>0.25313999999999992</v>
      </c>
      <c r="E2530" s="53">
        <f t="shared" si="131"/>
        <v>0.25313999999999992</v>
      </c>
    </row>
    <row r="2531" spans="1:6">
      <c r="A2531" s="59">
        <v>38212</v>
      </c>
      <c r="C2531" s="53">
        <f t="shared" si="132"/>
        <v>0.25417999999999991</v>
      </c>
      <c r="E2531" s="53">
        <f t="shared" si="131"/>
        <v>0.25417999999999991</v>
      </c>
    </row>
    <row r="2532" spans="1:6">
      <c r="A2532" s="59">
        <v>38213</v>
      </c>
      <c r="C2532" s="53">
        <f t="shared" si="132"/>
        <v>0.25521999999999989</v>
      </c>
      <c r="E2532" s="53">
        <f t="shared" si="131"/>
        <v>0.25521999999999989</v>
      </c>
    </row>
    <row r="2533" spans="1:6">
      <c r="A2533" s="59">
        <v>38214</v>
      </c>
      <c r="C2533" s="53">
        <f t="shared" si="132"/>
        <v>0.25625999999999988</v>
      </c>
      <c r="E2533" s="53">
        <f t="shared" si="131"/>
        <v>0.25625999999999988</v>
      </c>
    </row>
    <row r="2534" spans="1:6">
      <c r="A2534" s="80">
        <v>38215</v>
      </c>
      <c r="B2534" s="81">
        <v>234445</v>
      </c>
      <c r="C2534" s="82">
        <v>0.25729999999999997</v>
      </c>
      <c r="E2534" s="53">
        <f t="shared" si="131"/>
        <v>0.25729999999999997</v>
      </c>
      <c r="F2534" s="52">
        <f>(C2542-C2534)/8</f>
        <v>-5.9624999999999956E-3</v>
      </c>
    </row>
    <row r="2535" spans="1:6">
      <c r="A2535" s="59">
        <v>38216</v>
      </c>
      <c r="C2535" s="53">
        <f>C2534+F$2534</f>
        <v>0.25133749999999999</v>
      </c>
      <c r="E2535" s="53">
        <f t="shared" si="131"/>
        <v>0.25133749999999999</v>
      </c>
    </row>
    <row r="2536" spans="1:6">
      <c r="A2536" s="59">
        <v>38217</v>
      </c>
      <c r="C2536" s="53">
        <f t="shared" ref="C2536:C2541" si="133">C2535+F$2534</f>
        <v>0.24537500000000001</v>
      </c>
      <c r="E2536" s="53">
        <f t="shared" si="131"/>
        <v>0.24537500000000001</v>
      </c>
    </row>
    <row r="2537" spans="1:6">
      <c r="A2537" s="59">
        <v>38218</v>
      </c>
      <c r="C2537" s="53">
        <f t="shared" si="133"/>
        <v>0.23941250000000003</v>
      </c>
      <c r="E2537" s="53">
        <f t="shared" si="131"/>
        <v>0.23941250000000003</v>
      </c>
    </row>
    <row r="2538" spans="1:6">
      <c r="A2538" s="59">
        <v>38219</v>
      </c>
      <c r="B2538" s="81"/>
      <c r="C2538" s="53">
        <f t="shared" si="133"/>
        <v>0.23345000000000005</v>
      </c>
      <c r="E2538" s="53">
        <f t="shared" si="131"/>
        <v>0.23345000000000005</v>
      </c>
    </row>
    <row r="2539" spans="1:6">
      <c r="A2539" s="59">
        <v>38220</v>
      </c>
      <c r="C2539" s="53">
        <f t="shared" si="133"/>
        <v>0.22748750000000006</v>
      </c>
      <c r="E2539" s="53">
        <f t="shared" si="131"/>
        <v>0.22748750000000006</v>
      </c>
    </row>
    <row r="2540" spans="1:6">
      <c r="A2540" s="59">
        <v>38221</v>
      </c>
      <c r="C2540" s="53">
        <f t="shared" si="133"/>
        <v>0.22152500000000008</v>
      </c>
      <c r="E2540" s="53">
        <f t="shared" si="131"/>
        <v>0.22152500000000008</v>
      </c>
    </row>
    <row r="2541" spans="1:6">
      <c r="A2541" s="59">
        <v>38222</v>
      </c>
      <c r="C2541" s="53">
        <f t="shared" si="133"/>
        <v>0.2155625000000001</v>
      </c>
      <c r="E2541" s="53">
        <f t="shared" si="131"/>
        <v>0.2155625000000001</v>
      </c>
    </row>
    <row r="2542" spans="1:6">
      <c r="A2542" s="80">
        <v>38223</v>
      </c>
      <c r="B2542" s="81">
        <v>233941</v>
      </c>
      <c r="C2542" s="82">
        <v>0.20960000000000001</v>
      </c>
      <c r="E2542" s="53">
        <f t="shared" si="131"/>
        <v>0.20960000000000001</v>
      </c>
      <c r="F2542" s="52">
        <f>(C2569-C2542)/27</f>
        <v>5.5555555555555606E-5</v>
      </c>
    </row>
    <row r="2543" spans="1:6">
      <c r="A2543" s="59">
        <v>38224</v>
      </c>
      <c r="C2543" s="53">
        <f>C2542+F$2542</f>
        <v>0.20965555555555557</v>
      </c>
      <c r="E2543" s="53">
        <f t="shared" si="131"/>
        <v>0.20965555555555557</v>
      </c>
    </row>
    <row r="2544" spans="1:6">
      <c r="A2544" s="59">
        <v>38225</v>
      </c>
      <c r="C2544" s="53">
        <f t="shared" ref="C2544:C2568" si="134">C2543+F$2542</f>
        <v>0.20971111111111113</v>
      </c>
      <c r="E2544" s="53">
        <f t="shared" si="131"/>
        <v>0.20971111111111113</v>
      </c>
    </row>
    <row r="2545" spans="1:5">
      <c r="A2545" s="59">
        <v>38226</v>
      </c>
      <c r="C2545" s="53">
        <f t="shared" si="134"/>
        <v>0.20976666666666668</v>
      </c>
      <c r="E2545" s="53">
        <f t="shared" si="131"/>
        <v>0.20976666666666668</v>
      </c>
    </row>
    <row r="2546" spans="1:5">
      <c r="A2546" s="59">
        <v>38227</v>
      </c>
      <c r="C2546" s="53">
        <f t="shared" si="134"/>
        <v>0.20982222222222224</v>
      </c>
      <c r="E2546" s="53">
        <f t="shared" si="131"/>
        <v>0.20982222222222224</v>
      </c>
    </row>
    <row r="2547" spans="1:5">
      <c r="A2547" s="59">
        <v>38228</v>
      </c>
      <c r="C2547" s="53">
        <f t="shared" si="134"/>
        <v>0.2098777777777778</v>
      </c>
      <c r="E2547" s="53">
        <f t="shared" si="131"/>
        <v>0.2098777777777778</v>
      </c>
    </row>
    <row r="2548" spans="1:5">
      <c r="A2548" s="59">
        <v>38229</v>
      </c>
      <c r="B2548" s="81"/>
      <c r="C2548" s="53">
        <f t="shared" si="134"/>
        <v>0.20993333333333336</v>
      </c>
      <c r="E2548" s="53">
        <f t="shared" si="131"/>
        <v>0.20993333333333336</v>
      </c>
    </row>
    <row r="2549" spans="1:5">
      <c r="A2549" s="59">
        <v>38230</v>
      </c>
      <c r="C2549" s="53">
        <f t="shared" si="134"/>
        <v>0.20998888888888892</v>
      </c>
      <c r="E2549" s="53">
        <f t="shared" si="131"/>
        <v>0.20998888888888892</v>
      </c>
    </row>
    <row r="2550" spans="1:5">
      <c r="A2550" s="59">
        <v>38231</v>
      </c>
      <c r="C2550" s="53">
        <f t="shared" si="134"/>
        <v>0.21004444444444448</v>
      </c>
      <c r="E2550" s="53">
        <f t="shared" si="131"/>
        <v>0.21004444444444448</v>
      </c>
    </row>
    <row r="2551" spans="1:5">
      <c r="A2551" s="59">
        <v>38232</v>
      </c>
      <c r="C2551" s="53">
        <f t="shared" si="134"/>
        <v>0.21010000000000004</v>
      </c>
      <c r="E2551" s="53">
        <f t="shared" si="131"/>
        <v>0.21010000000000004</v>
      </c>
    </row>
    <row r="2552" spans="1:5">
      <c r="A2552" s="59">
        <v>38233</v>
      </c>
      <c r="C2552" s="53">
        <f t="shared" si="134"/>
        <v>0.2101555555555556</v>
      </c>
      <c r="E2552" s="53">
        <f t="shared" si="131"/>
        <v>0.2101555555555556</v>
      </c>
    </row>
    <row r="2553" spans="1:5">
      <c r="A2553" s="59">
        <v>38234</v>
      </c>
      <c r="C2553" s="53">
        <f t="shared" si="134"/>
        <v>0.21021111111111115</v>
      </c>
      <c r="E2553" s="53">
        <f t="shared" si="131"/>
        <v>0.21021111111111115</v>
      </c>
    </row>
    <row r="2554" spans="1:5">
      <c r="A2554" s="59">
        <v>38235</v>
      </c>
      <c r="C2554" s="53">
        <f t="shared" si="134"/>
        <v>0.21026666666666671</v>
      </c>
      <c r="E2554" s="53">
        <f t="shared" si="131"/>
        <v>0.21026666666666671</v>
      </c>
    </row>
    <row r="2555" spans="1:5">
      <c r="A2555" s="59">
        <v>38236</v>
      </c>
      <c r="C2555" s="53">
        <f t="shared" si="134"/>
        <v>0.21032222222222227</v>
      </c>
      <c r="E2555" s="53">
        <f t="shared" si="131"/>
        <v>0.21032222222222227</v>
      </c>
    </row>
    <row r="2556" spans="1:5">
      <c r="A2556" s="59">
        <v>38237</v>
      </c>
      <c r="C2556" s="53">
        <f t="shared" si="134"/>
        <v>0.21037777777777783</v>
      </c>
      <c r="E2556" s="53">
        <f t="shared" si="131"/>
        <v>0.21037777777777783</v>
      </c>
    </row>
    <row r="2557" spans="1:5">
      <c r="A2557" s="59">
        <v>38238</v>
      </c>
      <c r="C2557" s="53">
        <f t="shared" si="134"/>
        <v>0.21043333333333339</v>
      </c>
      <c r="E2557" s="53">
        <f t="shared" si="131"/>
        <v>0.21043333333333339</v>
      </c>
    </row>
    <row r="2558" spans="1:5">
      <c r="A2558" s="59">
        <v>38239</v>
      </c>
      <c r="C2558" s="53">
        <f t="shared" si="134"/>
        <v>0.21048888888888895</v>
      </c>
      <c r="E2558" s="53">
        <f t="shared" si="131"/>
        <v>0.21048888888888895</v>
      </c>
    </row>
    <row r="2559" spans="1:5">
      <c r="A2559" s="59">
        <v>38240</v>
      </c>
      <c r="B2559" s="81"/>
      <c r="C2559" s="53">
        <f t="shared" si="134"/>
        <v>0.21054444444444451</v>
      </c>
      <c r="E2559" s="53">
        <f t="shared" si="131"/>
        <v>0.21054444444444451</v>
      </c>
    </row>
    <row r="2560" spans="1:5">
      <c r="A2560" s="59">
        <v>38241</v>
      </c>
      <c r="C2560" s="53">
        <f t="shared" si="134"/>
        <v>0.21060000000000006</v>
      </c>
      <c r="E2560" s="53">
        <f t="shared" si="131"/>
        <v>0.21060000000000006</v>
      </c>
    </row>
    <row r="2561" spans="1:6">
      <c r="A2561" s="59">
        <v>38242</v>
      </c>
      <c r="C2561" s="53">
        <f t="shared" si="134"/>
        <v>0.21065555555555562</v>
      </c>
      <c r="E2561" s="53">
        <f t="shared" si="131"/>
        <v>0.21065555555555562</v>
      </c>
    </row>
    <row r="2562" spans="1:6">
      <c r="A2562" s="59">
        <v>38243</v>
      </c>
      <c r="C2562" s="53">
        <f t="shared" si="134"/>
        <v>0.21071111111111118</v>
      </c>
      <c r="E2562" s="53">
        <f t="shared" si="131"/>
        <v>0.21071111111111118</v>
      </c>
    </row>
    <row r="2563" spans="1:6">
      <c r="A2563" s="59">
        <v>38244</v>
      </c>
      <c r="C2563" s="53">
        <f t="shared" si="134"/>
        <v>0.21076666666666674</v>
      </c>
      <c r="E2563" s="53">
        <f t="shared" si="131"/>
        <v>0.21076666666666674</v>
      </c>
    </row>
    <row r="2564" spans="1:6">
      <c r="A2564" s="59">
        <v>38245</v>
      </c>
      <c r="C2564" s="53">
        <f t="shared" si="134"/>
        <v>0.2108222222222223</v>
      </c>
      <c r="E2564" s="53">
        <f t="shared" si="131"/>
        <v>0.2108222222222223</v>
      </c>
    </row>
    <row r="2565" spans="1:6">
      <c r="A2565" s="59">
        <v>38246</v>
      </c>
      <c r="C2565" s="53">
        <f t="shared" si="134"/>
        <v>0.21087777777777786</v>
      </c>
      <c r="E2565" s="53">
        <f t="shared" si="131"/>
        <v>0.21087777777777786</v>
      </c>
    </row>
    <row r="2566" spans="1:6">
      <c r="A2566" s="59">
        <v>38247</v>
      </c>
      <c r="C2566" s="53">
        <f t="shared" si="134"/>
        <v>0.21093333333333342</v>
      </c>
      <c r="E2566" s="53">
        <f t="shared" si="131"/>
        <v>0.21093333333333342</v>
      </c>
    </row>
    <row r="2567" spans="1:6">
      <c r="A2567" s="59">
        <v>38248</v>
      </c>
      <c r="C2567" s="53">
        <f t="shared" si="134"/>
        <v>0.21098888888888898</v>
      </c>
      <c r="E2567" s="53">
        <f t="shared" si="131"/>
        <v>0.21098888888888898</v>
      </c>
    </row>
    <row r="2568" spans="1:6">
      <c r="A2568" s="59">
        <v>38249</v>
      </c>
      <c r="C2568" s="53">
        <f t="shared" si="134"/>
        <v>0.21104444444444453</v>
      </c>
      <c r="E2568" s="53">
        <f t="shared" si="131"/>
        <v>0.21104444444444453</v>
      </c>
    </row>
    <row r="2569" spans="1:6">
      <c r="A2569" s="80">
        <v>38250</v>
      </c>
      <c r="B2569" s="81">
        <v>235760</v>
      </c>
      <c r="C2569" s="82">
        <v>0.21110000000000001</v>
      </c>
      <c r="E2569" s="53">
        <f t="shared" si="131"/>
        <v>0.21110000000000001</v>
      </c>
      <c r="F2569" s="52">
        <f>(C2571-C2569)/2</f>
        <v>-2.1000000000000046E-3</v>
      </c>
    </row>
    <row r="2570" spans="1:6">
      <c r="A2570" s="59">
        <v>38251</v>
      </c>
      <c r="C2570" s="53">
        <f>C2569+F$2569</f>
        <v>0.20900000000000002</v>
      </c>
      <c r="E2570" s="53">
        <f t="shared" si="131"/>
        <v>0.20900000000000002</v>
      </c>
    </row>
    <row r="2571" spans="1:6">
      <c r="A2571" s="80">
        <v>38252</v>
      </c>
      <c r="B2571" s="81">
        <v>235760</v>
      </c>
      <c r="C2571" s="82">
        <v>0.2069</v>
      </c>
      <c r="E2571" s="53">
        <f t="shared" si="131"/>
        <v>0.2069</v>
      </c>
      <c r="F2571" s="52">
        <f>(C2576-C2571)/5</f>
        <v>4.5999999999999931E-4</v>
      </c>
    </row>
    <row r="2572" spans="1:6">
      <c r="A2572" s="59">
        <v>38253</v>
      </c>
      <c r="C2572" s="53">
        <f>C2571+F$2571</f>
        <v>0.20735999999999999</v>
      </c>
      <c r="E2572" s="53">
        <f t="shared" si="131"/>
        <v>0.20735999999999999</v>
      </c>
    </row>
    <row r="2573" spans="1:6">
      <c r="A2573" s="59">
        <v>38254</v>
      </c>
      <c r="C2573" s="53">
        <f>C2572+F$2571</f>
        <v>0.20781999999999998</v>
      </c>
      <c r="E2573" s="53">
        <f t="shared" si="131"/>
        <v>0.20781999999999998</v>
      </c>
    </row>
    <row r="2574" spans="1:6">
      <c r="A2574" s="59">
        <v>38255</v>
      </c>
      <c r="C2574" s="53">
        <f>C2573+F$2571</f>
        <v>0.20827999999999997</v>
      </c>
      <c r="E2574" s="53">
        <f t="shared" si="131"/>
        <v>0.20827999999999997</v>
      </c>
    </row>
    <row r="2575" spans="1:6">
      <c r="A2575" s="59">
        <v>38256</v>
      </c>
      <c r="C2575" s="53">
        <f>C2574+F$2571</f>
        <v>0.20873999999999995</v>
      </c>
      <c r="E2575" s="53">
        <f t="shared" si="131"/>
        <v>0.20873999999999995</v>
      </c>
    </row>
    <row r="2576" spans="1:6">
      <c r="A2576" s="80">
        <v>38257</v>
      </c>
      <c r="B2576" s="81">
        <v>235760</v>
      </c>
      <c r="C2576" s="82">
        <v>0.2092</v>
      </c>
      <c r="E2576" s="53">
        <f t="shared" si="131"/>
        <v>0.2092</v>
      </c>
      <c r="F2576" s="52">
        <f>(C2578-C2576)/2</f>
        <v>-7.9999999999999516E-4</v>
      </c>
    </row>
    <row r="2577" spans="1:6">
      <c r="A2577" s="59">
        <v>38258</v>
      </c>
      <c r="C2577" s="53">
        <f>C2576+F$2576</f>
        <v>0.2084</v>
      </c>
      <c r="E2577" s="53">
        <f t="shared" si="131"/>
        <v>0.2084</v>
      </c>
    </row>
    <row r="2578" spans="1:6">
      <c r="A2578" s="80">
        <v>38259</v>
      </c>
      <c r="B2578" s="81">
        <v>235760</v>
      </c>
      <c r="C2578" s="82">
        <v>0.20760000000000001</v>
      </c>
      <c r="E2578" s="53">
        <f t="shared" si="131"/>
        <v>0.20760000000000001</v>
      </c>
      <c r="F2578" s="52">
        <f>(C2677-C2578)/99</f>
        <v>8.0404040404040411E-4</v>
      </c>
    </row>
    <row r="2579" spans="1:6">
      <c r="A2579" s="59">
        <v>38260</v>
      </c>
      <c r="B2579" s="81"/>
      <c r="C2579" s="82">
        <f>C2578+F$2578</f>
        <v>0.2084040404040404</v>
      </c>
      <c r="E2579" s="53">
        <f t="shared" si="131"/>
        <v>0.2084040404040404</v>
      </c>
    </row>
    <row r="2580" spans="1:6">
      <c r="A2580" s="59">
        <v>38261</v>
      </c>
      <c r="C2580" s="82">
        <f t="shared" ref="C2580:C2643" si="135">C2579+F$2578</f>
        <v>0.20920808080808079</v>
      </c>
      <c r="E2580" s="53">
        <f t="shared" si="131"/>
        <v>0.20920808080808079</v>
      </c>
    </row>
    <row r="2581" spans="1:6">
      <c r="A2581" s="59">
        <v>38262</v>
      </c>
      <c r="C2581" s="82">
        <f t="shared" si="135"/>
        <v>0.21001212121212118</v>
      </c>
      <c r="E2581" s="53">
        <f t="shared" si="131"/>
        <v>0.21001212121212118</v>
      </c>
    </row>
    <row r="2582" spans="1:6">
      <c r="A2582" s="59">
        <v>38263</v>
      </c>
      <c r="C2582" s="82">
        <f t="shared" si="135"/>
        <v>0.21081616161616157</v>
      </c>
      <c r="E2582" s="53">
        <f t="shared" si="131"/>
        <v>0.21081616161616157</v>
      </c>
    </row>
    <row r="2583" spans="1:6">
      <c r="A2583" s="59">
        <v>38264</v>
      </c>
      <c r="C2583" s="82">
        <f t="shared" si="135"/>
        <v>0.21162020202020196</v>
      </c>
      <c r="E2583" s="53">
        <f t="shared" ref="E2583:E2646" si="136">C2583</f>
        <v>0.21162020202020196</v>
      </c>
    </row>
    <row r="2584" spans="1:6">
      <c r="A2584" s="59">
        <v>38265</v>
      </c>
      <c r="C2584" s="82">
        <f t="shared" si="135"/>
        <v>0.21242424242424235</v>
      </c>
      <c r="E2584" s="53">
        <f t="shared" si="136"/>
        <v>0.21242424242424235</v>
      </c>
    </row>
    <row r="2585" spans="1:6">
      <c r="A2585" s="59">
        <v>38266</v>
      </c>
      <c r="C2585" s="82">
        <f t="shared" si="135"/>
        <v>0.21322828282828274</v>
      </c>
      <c r="E2585" s="53">
        <f t="shared" si="136"/>
        <v>0.21322828282828274</v>
      </c>
    </row>
    <row r="2586" spans="1:6">
      <c r="A2586" s="59">
        <v>38267</v>
      </c>
      <c r="C2586" s="82">
        <f t="shared" si="135"/>
        <v>0.21403232323232313</v>
      </c>
      <c r="E2586" s="53">
        <f t="shared" si="136"/>
        <v>0.21403232323232313</v>
      </c>
    </row>
    <row r="2587" spans="1:6">
      <c r="A2587" s="59">
        <v>38268</v>
      </c>
      <c r="C2587" s="82">
        <f t="shared" si="135"/>
        <v>0.21483636363636352</v>
      </c>
      <c r="E2587" s="53">
        <f t="shared" si="136"/>
        <v>0.21483636363636352</v>
      </c>
    </row>
    <row r="2588" spans="1:6">
      <c r="A2588" s="59">
        <v>38269</v>
      </c>
      <c r="C2588" s="82">
        <f t="shared" si="135"/>
        <v>0.21564040404040391</v>
      </c>
      <c r="E2588" s="53">
        <f t="shared" si="136"/>
        <v>0.21564040404040391</v>
      </c>
    </row>
    <row r="2589" spans="1:6">
      <c r="A2589" s="59">
        <v>38270</v>
      </c>
      <c r="C2589" s="82">
        <f t="shared" si="135"/>
        <v>0.2164444444444443</v>
      </c>
      <c r="E2589" s="53">
        <f t="shared" si="136"/>
        <v>0.2164444444444443</v>
      </c>
    </row>
    <row r="2590" spans="1:6">
      <c r="A2590" s="59">
        <v>38271</v>
      </c>
      <c r="C2590" s="82">
        <f t="shared" si="135"/>
        <v>0.21724848484848469</v>
      </c>
      <c r="E2590" s="53">
        <f t="shared" si="136"/>
        <v>0.21724848484848469</v>
      </c>
    </row>
    <row r="2591" spans="1:6">
      <c r="A2591" s="59">
        <v>38272</v>
      </c>
      <c r="C2591" s="82">
        <f t="shared" si="135"/>
        <v>0.21805252525252508</v>
      </c>
      <c r="E2591" s="53">
        <f t="shared" si="136"/>
        <v>0.21805252525252508</v>
      </c>
    </row>
    <row r="2592" spans="1:6">
      <c r="A2592" s="59">
        <v>38273</v>
      </c>
      <c r="C2592" s="82">
        <f t="shared" si="135"/>
        <v>0.21885656565656547</v>
      </c>
      <c r="E2592" s="53">
        <f t="shared" si="136"/>
        <v>0.21885656565656547</v>
      </c>
    </row>
    <row r="2593" spans="1:5">
      <c r="A2593" s="59">
        <v>38274</v>
      </c>
      <c r="C2593" s="82">
        <f t="shared" si="135"/>
        <v>0.21966060606060586</v>
      </c>
      <c r="E2593" s="53">
        <f t="shared" si="136"/>
        <v>0.21966060606060586</v>
      </c>
    </row>
    <row r="2594" spans="1:5">
      <c r="A2594" s="59">
        <v>38275</v>
      </c>
      <c r="C2594" s="82">
        <f t="shared" si="135"/>
        <v>0.22046464646464625</v>
      </c>
      <c r="E2594" s="53">
        <f t="shared" si="136"/>
        <v>0.22046464646464625</v>
      </c>
    </row>
    <row r="2595" spans="1:5">
      <c r="A2595" s="59">
        <v>38276</v>
      </c>
      <c r="C2595" s="82">
        <f t="shared" si="135"/>
        <v>0.22126868686868664</v>
      </c>
      <c r="E2595" s="53">
        <f t="shared" si="136"/>
        <v>0.22126868686868664</v>
      </c>
    </row>
    <row r="2596" spans="1:5">
      <c r="A2596" s="59">
        <v>38277</v>
      </c>
      <c r="C2596" s="82">
        <f t="shared" si="135"/>
        <v>0.22207272727272703</v>
      </c>
      <c r="E2596" s="53">
        <f t="shared" si="136"/>
        <v>0.22207272727272703</v>
      </c>
    </row>
    <row r="2597" spans="1:5">
      <c r="A2597" s="59">
        <v>38278</v>
      </c>
      <c r="C2597" s="82">
        <f t="shared" si="135"/>
        <v>0.22287676767676742</v>
      </c>
      <c r="E2597" s="53">
        <f t="shared" si="136"/>
        <v>0.22287676767676742</v>
      </c>
    </row>
    <row r="2598" spans="1:5">
      <c r="A2598" s="59">
        <v>38279</v>
      </c>
      <c r="C2598" s="82">
        <f t="shared" si="135"/>
        <v>0.22368080808080781</v>
      </c>
      <c r="E2598" s="53">
        <f t="shared" si="136"/>
        <v>0.22368080808080781</v>
      </c>
    </row>
    <row r="2599" spans="1:5">
      <c r="A2599" s="59">
        <v>38280</v>
      </c>
      <c r="C2599" s="82">
        <f t="shared" si="135"/>
        <v>0.2244848484848482</v>
      </c>
      <c r="E2599" s="53">
        <f t="shared" si="136"/>
        <v>0.2244848484848482</v>
      </c>
    </row>
    <row r="2600" spans="1:5">
      <c r="A2600" s="59">
        <v>38281</v>
      </c>
      <c r="C2600" s="82">
        <f t="shared" si="135"/>
        <v>0.22528888888888859</v>
      </c>
      <c r="E2600" s="53">
        <f t="shared" si="136"/>
        <v>0.22528888888888859</v>
      </c>
    </row>
    <row r="2601" spans="1:5">
      <c r="A2601" s="59">
        <v>38282</v>
      </c>
      <c r="C2601" s="82">
        <f t="shared" si="135"/>
        <v>0.22609292929292898</v>
      </c>
      <c r="E2601" s="53">
        <f t="shared" si="136"/>
        <v>0.22609292929292898</v>
      </c>
    </row>
    <row r="2602" spans="1:5">
      <c r="A2602" s="59">
        <v>38283</v>
      </c>
      <c r="C2602" s="82">
        <f t="shared" si="135"/>
        <v>0.22689696969696938</v>
      </c>
      <c r="E2602" s="53">
        <f t="shared" si="136"/>
        <v>0.22689696969696938</v>
      </c>
    </row>
    <row r="2603" spans="1:5">
      <c r="A2603" s="59">
        <v>38284</v>
      </c>
      <c r="C2603" s="82">
        <f t="shared" si="135"/>
        <v>0.22770101010100977</v>
      </c>
      <c r="E2603" s="53">
        <f t="shared" si="136"/>
        <v>0.22770101010100977</v>
      </c>
    </row>
    <row r="2604" spans="1:5">
      <c r="A2604" s="59">
        <v>38285</v>
      </c>
      <c r="C2604" s="82">
        <f t="shared" si="135"/>
        <v>0.22850505050505016</v>
      </c>
      <c r="E2604" s="53">
        <f t="shared" si="136"/>
        <v>0.22850505050505016</v>
      </c>
    </row>
    <row r="2605" spans="1:5">
      <c r="A2605" s="59">
        <v>38286</v>
      </c>
      <c r="C2605" s="82">
        <f t="shared" si="135"/>
        <v>0.22930909090909055</v>
      </c>
      <c r="E2605" s="53">
        <f t="shared" si="136"/>
        <v>0.22930909090909055</v>
      </c>
    </row>
    <row r="2606" spans="1:5">
      <c r="A2606" s="59">
        <v>38287</v>
      </c>
      <c r="C2606" s="82">
        <f t="shared" si="135"/>
        <v>0.23011313131313094</v>
      </c>
      <c r="E2606" s="53">
        <f t="shared" si="136"/>
        <v>0.23011313131313094</v>
      </c>
    </row>
    <row r="2607" spans="1:5">
      <c r="A2607" s="59">
        <v>38288</v>
      </c>
      <c r="C2607" s="82">
        <f t="shared" si="135"/>
        <v>0.23091717171717133</v>
      </c>
      <c r="E2607" s="53">
        <f t="shared" si="136"/>
        <v>0.23091717171717133</v>
      </c>
    </row>
    <row r="2608" spans="1:5">
      <c r="A2608" s="59">
        <v>38289</v>
      </c>
      <c r="C2608" s="82">
        <f t="shared" si="135"/>
        <v>0.23172121212121172</v>
      </c>
      <c r="E2608" s="53">
        <f t="shared" si="136"/>
        <v>0.23172121212121172</v>
      </c>
    </row>
    <row r="2609" spans="1:5">
      <c r="A2609" s="59">
        <v>38290</v>
      </c>
      <c r="C2609" s="82">
        <f t="shared" si="135"/>
        <v>0.23252525252525211</v>
      </c>
      <c r="E2609" s="53">
        <f t="shared" si="136"/>
        <v>0.23252525252525211</v>
      </c>
    </row>
    <row r="2610" spans="1:5">
      <c r="A2610" s="59">
        <v>38291</v>
      </c>
      <c r="C2610" s="82">
        <f t="shared" si="135"/>
        <v>0.2333292929292925</v>
      </c>
      <c r="E2610" s="53">
        <f t="shared" si="136"/>
        <v>0.2333292929292925</v>
      </c>
    </row>
    <row r="2611" spans="1:5">
      <c r="A2611" s="59">
        <v>38292</v>
      </c>
      <c r="C2611" s="82">
        <f t="shared" si="135"/>
        <v>0.23413333333333289</v>
      </c>
      <c r="E2611" s="53">
        <f t="shared" si="136"/>
        <v>0.23413333333333289</v>
      </c>
    </row>
    <row r="2612" spans="1:5">
      <c r="A2612" s="59">
        <v>38293</v>
      </c>
      <c r="C2612" s="82">
        <f t="shared" si="135"/>
        <v>0.23493737373737328</v>
      </c>
      <c r="E2612" s="53">
        <f t="shared" si="136"/>
        <v>0.23493737373737328</v>
      </c>
    </row>
    <row r="2613" spans="1:5">
      <c r="A2613" s="59">
        <v>38294</v>
      </c>
      <c r="C2613" s="82">
        <f t="shared" si="135"/>
        <v>0.23574141414141367</v>
      </c>
      <c r="E2613" s="53">
        <f t="shared" si="136"/>
        <v>0.23574141414141367</v>
      </c>
    </row>
    <row r="2614" spans="1:5">
      <c r="A2614" s="59">
        <v>38295</v>
      </c>
      <c r="C2614" s="82">
        <f t="shared" si="135"/>
        <v>0.23654545454545406</v>
      </c>
      <c r="E2614" s="53">
        <f t="shared" si="136"/>
        <v>0.23654545454545406</v>
      </c>
    </row>
    <row r="2615" spans="1:5">
      <c r="A2615" s="59">
        <v>38296</v>
      </c>
      <c r="C2615" s="82">
        <f t="shared" si="135"/>
        <v>0.23734949494949445</v>
      </c>
      <c r="E2615" s="53">
        <f t="shared" si="136"/>
        <v>0.23734949494949445</v>
      </c>
    </row>
    <row r="2616" spans="1:5">
      <c r="A2616" s="59">
        <v>38297</v>
      </c>
      <c r="C2616" s="82">
        <f t="shared" si="135"/>
        <v>0.23815353535353484</v>
      </c>
      <c r="E2616" s="53">
        <f t="shared" si="136"/>
        <v>0.23815353535353484</v>
      </c>
    </row>
    <row r="2617" spans="1:5">
      <c r="A2617" s="59">
        <v>38298</v>
      </c>
      <c r="C2617" s="82">
        <f t="shared" si="135"/>
        <v>0.23895757575757523</v>
      </c>
      <c r="E2617" s="53">
        <f t="shared" si="136"/>
        <v>0.23895757575757523</v>
      </c>
    </row>
    <row r="2618" spans="1:5">
      <c r="A2618" s="59">
        <v>38299</v>
      </c>
      <c r="C2618" s="82">
        <f t="shared" si="135"/>
        <v>0.23976161616161562</v>
      </c>
      <c r="E2618" s="53">
        <f t="shared" si="136"/>
        <v>0.23976161616161562</v>
      </c>
    </row>
    <row r="2619" spans="1:5">
      <c r="A2619" s="59">
        <v>38300</v>
      </c>
      <c r="C2619" s="82">
        <f t="shared" si="135"/>
        <v>0.24056565656565601</v>
      </c>
      <c r="E2619" s="53">
        <f t="shared" si="136"/>
        <v>0.24056565656565601</v>
      </c>
    </row>
    <row r="2620" spans="1:5">
      <c r="A2620" s="59">
        <v>38301</v>
      </c>
      <c r="C2620" s="82">
        <f t="shared" si="135"/>
        <v>0.2413696969696964</v>
      </c>
      <c r="E2620" s="53">
        <f t="shared" si="136"/>
        <v>0.2413696969696964</v>
      </c>
    </row>
    <row r="2621" spans="1:5">
      <c r="A2621" s="59">
        <v>38302</v>
      </c>
      <c r="C2621" s="82">
        <f t="shared" si="135"/>
        <v>0.24217373737373679</v>
      </c>
      <c r="E2621" s="53">
        <f t="shared" si="136"/>
        <v>0.24217373737373679</v>
      </c>
    </row>
    <row r="2622" spans="1:5">
      <c r="A2622" s="59">
        <v>38303</v>
      </c>
      <c r="C2622" s="82">
        <f t="shared" si="135"/>
        <v>0.24297777777777718</v>
      </c>
      <c r="E2622" s="53">
        <f t="shared" si="136"/>
        <v>0.24297777777777718</v>
      </c>
    </row>
    <row r="2623" spans="1:5">
      <c r="A2623" s="59">
        <v>38304</v>
      </c>
      <c r="C2623" s="82">
        <f t="shared" si="135"/>
        <v>0.24378181818181757</v>
      </c>
      <c r="E2623" s="53">
        <f t="shared" si="136"/>
        <v>0.24378181818181757</v>
      </c>
    </row>
    <row r="2624" spans="1:5">
      <c r="A2624" s="59">
        <v>38305</v>
      </c>
      <c r="C2624" s="82">
        <f t="shared" si="135"/>
        <v>0.24458585858585796</v>
      </c>
      <c r="E2624" s="53">
        <f t="shared" si="136"/>
        <v>0.24458585858585796</v>
      </c>
    </row>
    <row r="2625" spans="1:5">
      <c r="A2625" s="59">
        <v>38306</v>
      </c>
      <c r="C2625" s="82">
        <f t="shared" si="135"/>
        <v>0.24538989898989835</v>
      </c>
      <c r="E2625" s="53">
        <f t="shared" si="136"/>
        <v>0.24538989898989835</v>
      </c>
    </row>
    <row r="2626" spans="1:5">
      <c r="A2626" s="59">
        <v>38307</v>
      </c>
      <c r="C2626" s="82">
        <f t="shared" si="135"/>
        <v>0.24619393939393874</v>
      </c>
      <c r="E2626" s="53">
        <f t="shared" si="136"/>
        <v>0.24619393939393874</v>
      </c>
    </row>
    <row r="2627" spans="1:5">
      <c r="A2627" s="59">
        <v>38308</v>
      </c>
      <c r="C2627" s="82">
        <f t="shared" si="135"/>
        <v>0.24699797979797913</v>
      </c>
      <c r="E2627" s="53">
        <f t="shared" si="136"/>
        <v>0.24699797979797913</v>
      </c>
    </row>
    <row r="2628" spans="1:5">
      <c r="A2628" s="59">
        <v>38309</v>
      </c>
      <c r="C2628" s="82">
        <f t="shared" si="135"/>
        <v>0.24780202020201952</v>
      </c>
      <c r="E2628" s="53">
        <f t="shared" si="136"/>
        <v>0.24780202020201952</v>
      </c>
    </row>
    <row r="2629" spans="1:5">
      <c r="A2629" s="59">
        <v>38310</v>
      </c>
      <c r="C2629" s="82">
        <f t="shared" si="135"/>
        <v>0.24860606060605991</v>
      </c>
      <c r="E2629" s="53">
        <f t="shared" si="136"/>
        <v>0.24860606060605991</v>
      </c>
    </row>
    <row r="2630" spans="1:5">
      <c r="A2630" s="59">
        <v>38311</v>
      </c>
      <c r="C2630" s="82">
        <f t="shared" si="135"/>
        <v>0.2494101010101003</v>
      </c>
      <c r="E2630" s="53">
        <f t="shared" si="136"/>
        <v>0.2494101010101003</v>
      </c>
    </row>
    <row r="2631" spans="1:5">
      <c r="A2631" s="59">
        <v>38312</v>
      </c>
      <c r="C2631" s="82">
        <f t="shared" si="135"/>
        <v>0.25021414141414072</v>
      </c>
      <c r="E2631" s="53">
        <f t="shared" si="136"/>
        <v>0.25021414141414072</v>
      </c>
    </row>
    <row r="2632" spans="1:5">
      <c r="A2632" s="59">
        <v>38313</v>
      </c>
      <c r="C2632" s="82">
        <f t="shared" si="135"/>
        <v>0.25101818181818114</v>
      </c>
      <c r="E2632" s="53">
        <f t="shared" si="136"/>
        <v>0.25101818181818114</v>
      </c>
    </row>
    <row r="2633" spans="1:5">
      <c r="A2633" s="59">
        <v>38314</v>
      </c>
      <c r="C2633" s="82">
        <f t="shared" si="135"/>
        <v>0.25182222222222156</v>
      </c>
      <c r="E2633" s="53">
        <f t="shared" si="136"/>
        <v>0.25182222222222156</v>
      </c>
    </row>
    <row r="2634" spans="1:5">
      <c r="A2634" s="59">
        <v>38315</v>
      </c>
      <c r="C2634" s="82">
        <f t="shared" si="135"/>
        <v>0.25262626262626198</v>
      </c>
      <c r="E2634" s="53">
        <f t="shared" si="136"/>
        <v>0.25262626262626198</v>
      </c>
    </row>
    <row r="2635" spans="1:5">
      <c r="A2635" s="59">
        <v>38316</v>
      </c>
      <c r="C2635" s="82">
        <f t="shared" si="135"/>
        <v>0.2534303030303024</v>
      </c>
      <c r="E2635" s="53">
        <f t="shared" si="136"/>
        <v>0.2534303030303024</v>
      </c>
    </row>
    <row r="2636" spans="1:5">
      <c r="A2636" s="59">
        <v>38317</v>
      </c>
      <c r="C2636" s="82">
        <f t="shared" si="135"/>
        <v>0.25423434343434281</v>
      </c>
      <c r="E2636" s="53">
        <f t="shared" si="136"/>
        <v>0.25423434343434281</v>
      </c>
    </row>
    <row r="2637" spans="1:5">
      <c r="A2637" s="59">
        <v>38318</v>
      </c>
      <c r="C2637" s="82">
        <f t="shared" si="135"/>
        <v>0.25503838383838323</v>
      </c>
      <c r="E2637" s="53">
        <f t="shared" si="136"/>
        <v>0.25503838383838323</v>
      </c>
    </row>
    <row r="2638" spans="1:5">
      <c r="A2638" s="59">
        <v>38319</v>
      </c>
      <c r="C2638" s="82">
        <f t="shared" si="135"/>
        <v>0.25584242424242365</v>
      </c>
      <c r="E2638" s="53">
        <f t="shared" si="136"/>
        <v>0.25584242424242365</v>
      </c>
    </row>
    <row r="2639" spans="1:5">
      <c r="A2639" s="59">
        <v>38320</v>
      </c>
      <c r="C2639" s="82">
        <f t="shared" si="135"/>
        <v>0.25664646464646407</v>
      </c>
      <c r="E2639" s="53">
        <f t="shared" si="136"/>
        <v>0.25664646464646407</v>
      </c>
    </row>
    <row r="2640" spans="1:5">
      <c r="A2640" s="59">
        <v>38321</v>
      </c>
      <c r="C2640" s="82">
        <f t="shared" si="135"/>
        <v>0.25745050505050449</v>
      </c>
      <c r="E2640" s="53">
        <f t="shared" si="136"/>
        <v>0.25745050505050449</v>
      </c>
    </row>
    <row r="2641" spans="1:8">
      <c r="A2641" s="59">
        <v>38322</v>
      </c>
      <c r="C2641" s="82">
        <f t="shared" si="135"/>
        <v>0.2582545454545449</v>
      </c>
      <c r="E2641" s="53">
        <f t="shared" si="136"/>
        <v>0.2582545454545449</v>
      </c>
    </row>
    <row r="2642" spans="1:8">
      <c r="A2642" s="59">
        <v>38323</v>
      </c>
      <c r="C2642" s="82">
        <f t="shared" si="135"/>
        <v>0.25905858585858532</v>
      </c>
      <c r="E2642" s="53">
        <f t="shared" si="136"/>
        <v>0.25905858585858532</v>
      </c>
    </row>
    <row r="2643" spans="1:8">
      <c r="A2643" s="59">
        <v>38324</v>
      </c>
      <c r="C2643" s="82">
        <f t="shared" si="135"/>
        <v>0.25986262626262574</v>
      </c>
      <c r="E2643" s="53">
        <f t="shared" si="136"/>
        <v>0.25986262626262574</v>
      </c>
    </row>
    <row r="2644" spans="1:8">
      <c r="A2644" s="59">
        <v>38325</v>
      </c>
      <c r="C2644" s="82">
        <f t="shared" ref="C2644:C2676" si="137">C2643+F$2578</f>
        <v>0.26066666666666616</v>
      </c>
      <c r="E2644" s="53">
        <f t="shared" si="136"/>
        <v>0.26066666666666616</v>
      </c>
    </row>
    <row r="2645" spans="1:8">
      <c r="A2645" s="59">
        <v>38326</v>
      </c>
      <c r="C2645" s="82">
        <f t="shared" si="137"/>
        <v>0.26147070707070658</v>
      </c>
      <c r="E2645" s="53">
        <f t="shared" si="136"/>
        <v>0.26147070707070658</v>
      </c>
    </row>
    <row r="2646" spans="1:8">
      <c r="A2646" s="59">
        <v>38327</v>
      </c>
      <c r="C2646" s="82">
        <f t="shared" si="137"/>
        <v>0.26227474747474699</v>
      </c>
      <c r="E2646" s="53">
        <f t="shared" si="136"/>
        <v>0.26227474747474699</v>
      </c>
    </row>
    <row r="2647" spans="1:8">
      <c r="A2647" s="59">
        <v>38328</v>
      </c>
      <c r="C2647" s="82">
        <f t="shared" si="137"/>
        <v>0.26307878787878741</v>
      </c>
      <c r="E2647" s="53">
        <f t="shared" ref="E2647:E2710" si="138">C2647</f>
        <v>0.26307878787878741</v>
      </c>
    </row>
    <row r="2648" spans="1:8">
      <c r="A2648" s="59">
        <v>38329</v>
      </c>
      <c r="C2648" s="82">
        <f t="shared" si="137"/>
        <v>0.26388282828282783</v>
      </c>
      <c r="E2648" s="53">
        <f t="shared" si="138"/>
        <v>0.26388282828282783</v>
      </c>
    </row>
    <row r="2649" spans="1:8">
      <c r="A2649" s="59">
        <v>38330</v>
      </c>
      <c r="C2649" s="82">
        <f t="shared" si="137"/>
        <v>0.26468686868686825</v>
      </c>
      <c r="E2649" s="53">
        <f t="shared" si="138"/>
        <v>0.26468686868686825</v>
      </c>
    </row>
    <row r="2650" spans="1:8">
      <c r="A2650" s="59">
        <v>38331</v>
      </c>
      <c r="C2650" s="82">
        <f t="shared" si="137"/>
        <v>0.26549090909090867</v>
      </c>
      <c r="E2650" s="53">
        <f t="shared" si="138"/>
        <v>0.26549090909090867</v>
      </c>
    </row>
    <row r="2651" spans="1:8">
      <c r="A2651" s="59">
        <v>38332</v>
      </c>
      <c r="C2651" s="82">
        <f t="shared" si="137"/>
        <v>0.26629494949494908</v>
      </c>
      <c r="E2651" s="53">
        <f t="shared" si="138"/>
        <v>0.26629494949494908</v>
      </c>
    </row>
    <row r="2652" spans="1:8">
      <c r="A2652" s="59">
        <v>38333</v>
      </c>
      <c r="C2652" s="82">
        <f t="shared" si="137"/>
        <v>0.2670989898989895</v>
      </c>
      <c r="E2652" s="53">
        <f t="shared" si="138"/>
        <v>0.2670989898989895</v>
      </c>
    </row>
    <row r="2653" spans="1:8">
      <c r="A2653" s="59">
        <v>38334</v>
      </c>
      <c r="C2653" s="82">
        <f t="shared" si="137"/>
        <v>0.26790303030302992</v>
      </c>
      <c r="E2653" s="53">
        <f t="shared" si="138"/>
        <v>0.26790303030302992</v>
      </c>
    </row>
    <row r="2654" spans="1:8">
      <c r="A2654" s="59">
        <v>38335</v>
      </c>
      <c r="C2654" s="82">
        <f t="shared" si="137"/>
        <v>0.26870707070707034</v>
      </c>
      <c r="E2654" s="53">
        <f t="shared" si="138"/>
        <v>0.26870707070707034</v>
      </c>
    </row>
    <row r="2655" spans="1:8">
      <c r="A2655" s="59">
        <v>38336</v>
      </c>
      <c r="C2655" s="82">
        <f t="shared" si="137"/>
        <v>0.26951111111111076</v>
      </c>
      <c r="E2655" s="53">
        <f t="shared" si="138"/>
        <v>0.26951111111111076</v>
      </c>
      <c r="F2655" s="77">
        <f>SUM(E2655:E2883)/229</f>
        <v>0.28699468517896459</v>
      </c>
      <c r="G2655" s="77">
        <f>SUM(E2655:E2883)</f>
        <v>65.721782905982892</v>
      </c>
      <c r="H2655" s="77">
        <f>MAX(E2655:E2883)</f>
        <v>0.35899999999999999</v>
      </c>
    </row>
    <row r="2656" spans="1:8">
      <c r="A2656" s="59">
        <v>38337</v>
      </c>
      <c r="C2656" s="82">
        <f t="shared" si="137"/>
        <v>0.27031515151515118</v>
      </c>
      <c r="E2656" s="53">
        <f t="shared" si="138"/>
        <v>0.27031515151515118</v>
      </c>
    </row>
    <row r="2657" spans="1:5">
      <c r="A2657" s="59">
        <v>38338</v>
      </c>
      <c r="C2657" s="82">
        <f t="shared" si="137"/>
        <v>0.27111919191919159</v>
      </c>
      <c r="E2657" s="53">
        <f t="shared" si="138"/>
        <v>0.27111919191919159</v>
      </c>
    </row>
    <row r="2658" spans="1:5">
      <c r="A2658" s="59">
        <v>38339</v>
      </c>
      <c r="C2658" s="82">
        <f t="shared" si="137"/>
        <v>0.27192323232323201</v>
      </c>
      <c r="E2658" s="53">
        <f t="shared" si="138"/>
        <v>0.27192323232323201</v>
      </c>
    </row>
    <row r="2659" spans="1:5">
      <c r="A2659" s="59">
        <v>38340</v>
      </c>
      <c r="C2659" s="82">
        <f t="shared" si="137"/>
        <v>0.27272727272727243</v>
      </c>
      <c r="E2659" s="53">
        <f t="shared" si="138"/>
        <v>0.27272727272727243</v>
      </c>
    </row>
    <row r="2660" spans="1:5">
      <c r="A2660" s="59">
        <v>38341</v>
      </c>
      <c r="C2660" s="82">
        <f t="shared" si="137"/>
        <v>0.27353131313131285</v>
      </c>
      <c r="E2660" s="53">
        <f t="shared" si="138"/>
        <v>0.27353131313131285</v>
      </c>
    </row>
    <row r="2661" spans="1:5">
      <c r="A2661" s="59">
        <v>38342</v>
      </c>
      <c r="C2661" s="82">
        <f t="shared" si="137"/>
        <v>0.27433535353535327</v>
      </c>
      <c r="E2661" s="53">
        <f t="shared" si="138"/>
        <v>0.27433535353535327</v>
      </c>
    </row>
    <row r="2662" spans="1:5">
      <c r="A2662" s="59">
        <v>38343</v>
      </c>
      <c r="C2662" s="82">
        <f t="shared" si="137"/>
        <v>0.27513939393939368</v>
      </c>
      <c r="E2662" s="53">
        <f t="shared" si="138"/>
        <v>0.27513939393939368</v>
      </c>
    </row>
    <row r="2663" spans="1:5">
      <c r="A2663" s="59">
        <v>38344</v>
      </c>
      <c r="C2663" s="82">
        <f t="shared" si="137"/>
        <v>0.2759434343434341</v>
      </c>
      <c r="E2663" s="53">
        <f t="shared" si="138"/>
        <v>0.2759434343434341</v>
      </c>
    </row>
    <row r="2664" spans="1:5">
      <c r="A2664" s="59">
        <v>38345</v>
      </c>
      <c r="C2664" s="82">
        <f t="shared" si="137"/>
        <v>0.27674747474747452</v>
      </c>
      <c r="E2664" s="53">
        <f t="shared" si="138"/>
        <v>0.27674747474747452</v>
      </c>
    </row>
    <row r="2665" spans="1:5">
      <c r="A2665" s="59">
        <v>38346</v>
      </c>
      <c r="C2665" s="82">
        <f t="shared" si="137"/>
        <v>0.27755151515151494</v>
      </c>
      <c r="E2665" s="53">
        <f t="shared" si="138"/>
        <v>0.27755151515151494</v>
      </c>
    </row>
    <row r="2666" spans="1:5">
      <c r="A2666" s="59">
        <v>38347</v>
      </c>
      <c r="C2666" s="82">
        <f t="shared" si="137"/>
        <v>0.27835555555555536</v>
      </c>
      <c r="E2666" s="53">
        <f t="shared" si="138"/>
        <v>0.27835555555555536</v>
      </c>
    </row>
    <row r="2667" spans="1:5">
      <c r="A2667" s="59">
        <v>38348</v>
      </c>
      <c r="C2667" s="82">
        <f t="shared" si="137"/>
        <v>0.27915959595959577</v>
      </c>
      <c r="E2667" s="53">
        <f t="shared" si="138"/>
        <v>0.27915959595959577</v>
      </c>
    </row>
    <row r="2668" spans="1:5">
      <c r="A2668" s="59">
        <v>38349</v>
      </c>
      <c r="C2668" s="82">
        <f t="shared" si="137"/>
        <v>0.27996363636363619</v>
      </c>
      <c r="E2668" s="53">
        <f t="shared" si="138"/>
        <v>0.27996363636363619</v>
      </c>
    </row>
    <row r="2669" spans="1:5">
      <c r="A2669" s="59">
        <v>38350</v>
      </c>
      <c r="C2669" s="82">
        <f t="shared" si="137"/>
        <v>0.28076767676767661</v>
      </c>
      <c r="E2669" s="53">
        <f t="shared" si="138"/>
        <v>0.28076767676767661</v>
      </c>
    </row>
    <row r="2670" spans="1:5">
      <c r="A2670" s="59">
        <v>38351</v>
      </c>
      <c r="C2670" s="82">
        <f t="shared" si="137"/>
        <v>0.28157171717171703</v>
      </c>
      <c r="E2670" s="53">
        <f t="shared" si="138"/>
        <v>0.28157171717171703</v>
      </c>
    </row>
    <row r="2671" spans="1:5">
      <c r="A2671" s="59">
        <v>38352</v>
      </c>
      <c r="C2671" s="82">
        <f t="shared" si="137"/>
        <v>0.28237575757575745</v>
      </c>
      <c r="E2671" s="53">
        <f t="shared" si="138"/>
        <v>0.28237575757575745</v>
      </c>
    </row>
    <row r="2672" spans="1:5">
      <c r="A2672" s="59">
        <v>38353</v>
      </c>
      <c r="C2672" s="82">
        <f t="shared" si="137"/>
        <v>0.28317979797979786</v>
      </c>
      <c r="E2672" s="53">
        <f t="shared" si="138"/>
        <v>0.28317979797979786</v>
      </c>
    </row>
    <row r="2673" spans="1:6">
      <c r="A2673" s="59">
        <v>38354</v>
      </c>
      <c r="C2673" s="82">
        <f t="shared" si="137"/>
        <v>0.28398383838383828</v>
      </c>
      <c r="E2673" s="53">
        <f t="shared" si="138"/>
        <v>0.28398383838383828</v>
      </c>
    </row>
    <row r="2674" spans="1:6">
      <c r="A2674" s="59">
        <v>38355</v>
      </c>
      <c r="C2674" s="82">
        <f t="shared" si="137"/>
        <v>0.2847878787878787</v>
      </c>
      <c r="E2674" s="53">
        <f t="shared" si="138"/>
        <v>0.2847878787878787</v>
      </c>
    </row>
    <row r="2675" spans="1:6">
      <c r="A2675" s="59">
        <v>38356</v>
      </c>
      <c r="C2675" s="82">
        <f t="shared" si="137"/>
        <v>0.28559191919191912</v>
      </c>
      <c r="E2675" s="53">
        <f t="shared" si="138"/>
        <v>0.28559191919191912</v>
      </c>
    </row>
    <row r="2676" spans="1:6">
      <c r="A2676" s="59">
        <v>38357</v>
      </c>
      <c r="C2676" s="82">
        <f t="shared" si="137"/>
        <v>0.28639595959595954</v>
      </c>
      <c r="E2676" s="53">
        <f t="shared" si="138"/>
        <v>0.28639595959595954</v>
      </c>
    </row>
    <row r="2677" spans="1:6">
      <c r="A2677" s="80">
        <v>38358</v>
      </c>
      <c r="B2677" s="81">
        <v>235341</v>
      </c>
      <c r="C2677" s="82">
        <v>0.28720000000000001</v>
      </c>
      <c r="E2677" s="53">
        <f t="shared" si="138"/>
        <v>0.28720000000000001</v>
      </c>
      <c r="F2677" s="52">
        <f>(C2682-C2677)/5</f>
        <v>-1.0400000000000075E-3</v>
      </c>
    </row>
    <row r="2678" spans="1:6">
      <c r="A2678" s="59">
        <v>38359</v>
      </c>
      <c r="C2678" s="53">
        <f>C2677+F$2677</f>
        <v>0.28616000000000003</v>
      </c>
      <c r="E2678" s="53">
        <f t="shared" si="138"/>
        <v>0.28616000000000003</v>
      </c>
    </row>
    <row r="2679" spans="1:6">
      <c r="A2679" s="59">
        <v>38360</v>
      </c>
      <c r="C2679" s="53">
        <f>C2678+F$2677</f>
        <v>0.28512000000000004</v>
      </c>
      <c r="E2679" s="53">
        <f t="shared" si="138"/>
        <v>0.28512000000000004</v>
      </c>
    </row>
    <row r="2680" spans="1:6">
      <c r="A2680" s="59">
        <v>38361</v>
      </c>
      <c r="C2680" s="53">
        <f>C2679+F$2677</f>
        <v>0.28408000000000005</v>
      </c>
      <c r="E2680" s="53">
        <f t="shared" si="138"/>
        <v>0.28408000000000005</v>
      </c>
    </row>
    <row r="2681" spans="1:6">
      <c r="A2681" s="59">
        <v>38362</v>
      </c>
      <c r="C2681" s="53">
        <f>C2680+F$2677</f>
        <v>0.28304000000000007</v>
      </c>
      <c r="E2681" s="53">
        <f t="shared" si="138"/>
        <v>0.28304000000000007</v>
      </c>
    </row>
    <row r="2682" spans="1:6">
      <c r="A2682" s="80">
        <v>38363</v>
      </c>
      <c r="B2682" s="81">
        <v>235408</v>
      </c>
      <c r="C2682" s="82">
        <v>0.28199999999999997</v>
      </c>
      <c r="E2682" s="53">
        <f t="shared" si="138"/>
        <v>0.28199999999999997</v>
      </c>
      <c r="F2682" s="52">
        <f>(C2696-C2682)/14</f>
        <v>5.5000000000000005E-3</v>
      </c>
    </row>
    <row r="2683" spans="1:6">
      <c r="A2683" s="59">
        <v>38364</v>
      </c>
      <c r="C2683" s="53">
        <f>C2682+F$2682</f>
        <v>0.28749999999999998</v>
      </c>
      <c r="E2683" s="53">
        <f t="shared" si="138"/>
        <v>0.28749999999999998</v>
      </c>
    </row>
    <row r="2684" spans="1:6">
      <c r="A2684" s="59">
        <v>38365</v>
      </c>
      <c r="C2684" s="53">
        <f t="shared" ref="C2684:C2695" si="139">C2683+F$2682</f>
        <v>0.29299999999999998</v>
      </c>
      <c r="E2684" s="53">
        <f t="shared" si="138"/>
        <v>0.29299999999999998</v>
      </c>
    </row>
    <row r="2685" spans="1:6">
      <c r="A2685" s="59">
        <v>38366</v>
      </c>
      <c r="C2685" s="53">
        <f t="shared" si="139"/>
        <v>0.29849999999999999</v>
      </c>
      <c r="E2685" s="53">
        <f t="shared" si="138"/>
        <v>0.29849999999999999</v>
      </c>
    </row>
    <row r="2686" spans="1:6">
      <c r="A2686" s="59">
        <v>38367</v>
      </c>
      <c r="C2686" s="53">
        <f t="shared" si="139"/>
        <v>0.30399999999999999</v>
      </c>
      <c r="E2686" s="53">
        <f t="shared" si="138"/>
        <v>0.30399999999999999</v>
      </c>
    </row>
    <row r="2687" spans="1:6">
      <c r="A2687" s="59">
        <v>38368</v>
      </c>
      <c r="C2687" s="53">
        <f t="shared" si="139"/>
        <v>0.3095</v>
      </c>
      <c r="E2687" s="53">
        <f t="shared" si="138"/>
        <v>0.3095</v>
      </c>
    </row>
    <row r="2688" spans="1:6">
      <c r="A2688" s="59">
        <v>38369</v>
      </c>
      <c r="C2688" s="53">
        <f t="shared" si="139"/>
        <v>0.315</v>
      </c>
      <c r="E2688" s="53">
        <f t="shared" si="138"/>
        <v>0.315</v>
      </c>
    </row>
    <row r="2689" spans="1:6">
      <c r="A2689" s="59">
        <v>38370</v>
      </c>
      <c r="C2689" s="53">
        <f t="shared" si="139"/>
        <v>0.32050000000000001</v>
      </c>
      <c r="E2689" s="53">
        <f t="shared" si="138"/>
        <v>0.32050000000000001</v>
      </c>
    </row>
    <row r="2690" spans="1:6">
      <c r="A2690" s="59">
        <v>38371</v>
      </c>
      <c r="C2690" s="53">
        <f t="shared" si="139"/>
        <v>0.32600000000000001</v>
      </c>
      <c r="E2690" s="53">
        <f t="shared" si="138"/>
        <v>0.32600000000000001</v>
      </c>
    </row>
    <row r="2691" spans="1:6">
      <c r="A2691" s="59">
        <v>38372</v>
      </c>
      <c r="C2691" s="53">
        <f t="shared" si="139"/>
        <v>0.33150000000000002</v>
      </c>
      <c r="E2691" s="53">
        <f t="shared" si="138"/>
        <v>0.33150000000000002</v>
      </c>
    </row>
    <row r="2692" spans="1:6">
      <c r="A2692" s="59">
        <v>38373</v>
      </c>
      <c r="C2692" s="53">
        <f t="shared" si="139"/>
        <v>0.33700000000000002</v>
      </c>
      <c r="E2692" s="53">
        <f t="shared" si="138"/>
        <v>0.33700000000000002</v>
      </c>
    </row>
    <row r="2693" spans="1:6">
      <c r="A2693" s="59">
        <v>38374</v>
      </c>
      <c r="C2693" s="53">
        <f t="shared" si="139"/>
        <v>0.34250000000000003</v>
      </c>
      <c r="E2693" s="53">
        <f t="shared" si="138"/>
        <v>0.34250000000000003</v>
      </c>
    </row>
    <row r="2694" spans="1:6">
      <c r="A2694" s="59">
        <v>38375</v>
      </c>
      <c r="C2694" s="53">
        <f t="shared" si="139"/>
        <v>0.34800000000000003</v>
      </c>
      <c r="E2694" s="53">
        <f t="shared" si="138"/>
        <v>0.34800000000000003</v>
      </c>
    </row>
    <row r="2695" spans="1:6">
      <c r="A2695" s="59">
        <v>38376</v>
      </c>
      <c r="C2695" s="53">
        <f t="shared" si="139"/>
        <v>0.35350000000000004</v>
      </c>
      <c r="E2695" s="53">
        <f t="shared" si="138"/>
        <v>0.35350000000000004</v>
      </c>
    </row>
    <row r="2696" spans="1:6">
      <c r="A2696" s="80">
        <v>38377</v>
      </c>
      <c r="B2696" s="81">
        <v>235645</v>
      </c>
      <c r="C2696" s="82">
        <v>0.35899999999999999</v>
      </c>
      <c r="E2696" s="53">
        <f t="shared" si="138"/>
        <v>0.35899999999999999</v>
      </c>
      <c r="F2696" s="52">
        <f>(C2704-C2696)/8</f>
        <v>-8.7374999999999953E-3</v>
      </c>
    </row>
    <row r="2697" spans="1:6">
      <c r="A2697" s="59">
        <v>38378</v>
      </c>
      <c r="C2697" s="53">
        <f>C2696+F$2696</f>
        <v>0.35026249999999998</v>
      </c>
      <c r="E2697" s="53">
        <f t="shared" si="138"/>
        <v>0.35026249999999998</v>
      </c>
    </row>
    <row r="2698" spans="1:6">
      <c r="A2698" s="59">
        <v>38379</v>
      </c>
      <c r="C2698" s="53">
        <f t="shared" ref="C2698:C2703" si="140">C2697+F$2696</f>
        <v>0.34152499999999997</v>
      </c>
      <c r="E2698" s="53">
        <f t="shared" si="138"/>
        <v>0.34152499999999997</v>
      </c>
    </row>
    <row r="2699" spans="1:6">
      <c r="A2699" s="59">
        <v>38380</v>
      </c>
      <c r="C2699" s="53">
        <f t="shared" si="140"/>
        <v>0.33278749999999996</v>
      </c>
      <c r="E2699" s="53">
        <f t="shared" si="138"/>
        <v>0.33278749999999996</v>
      </c>
    </row>
    <row r="2700" spans="1:6">
      <c r="A2700" s="59">
        <v>38381</v>
      </c>
      <c r="C2700" s="53">
        <f t="shared" si="140"/>
        <v>0.32404999999999995</v>
      </c>
      <c r="E2700" s="53">
        <f t="shared" si="138"/>
        <v>0.32404999999999995</v>
      </c>
    </row>
    <row r="2701" spans="1:6">
      <c r="A2701" s="59">
        <v>38382</v>
      </c>
      <c r="C2701" s="53">
        <f t="shared" si="140"/>
        <v>0.31531249999999994</v>
      </c>
      <c r="E2701" s="53">
        <f t="shared" si="138"/>
        <v>0.31531249999999994</v>
      </c>
    </row>
    <row r="2702" spans="1:6">
      <c r="A2702" s="59">
        <v>38383</v>
      </c>
      <c r="C2702" s="53">
        <f t="shared" si="140"/>
        <v>0.30657499999999993</v>
      </c>
      <c r="E2702" s="53">
        <f t="shared" si="138"/>
        <v>0.30657499999999993</v>
      </c>
    </row>
    <row r="2703" spans="1:6">
      <c r="A2703" s="59">
        <v>38384</v>
      </c>
      <c r="C2703" s="53">
        <f t="shared" si="140"/>
        <v>0.29783749999999992</v>
      </c>
      <c r="E2703" s="53">
        <f t="shared" si="138"/>
        <v>0.29783749999999992</v>
      </c>
    </row>
    <row r="2704" spans="1:6">
      <c r="A2704" s="80">
        <v>38385</v>
      </c>
      <c r="B2704" s="81">
        <v>231270</v>
      </c>
      <c r="C2704" s="82">
        <v>0.28910000000000002</v>
      </c>
      <c r="E2704" s="53">
        <f t="shared" si="138"/>
        <v>0.28910000000000002</v>
      </c>
      <c r="F2704" s="52">
        <f>(C2721-C2704)/17</f>
        <v>1.7294117647058812E-3</v>
      </c>
    </row>
    <row r="2705" spans="1:5">
      <c r="A2705" s="59">
        <v>38386</v>
      </c>
      <c r="C2705" s="53">
        <f>C2704+F$2704</f>
        <v>0.29082941176470589</v>
      </c>
      <c r="E2705" s="53">
        <f t="shared" si="138"/>
        <v>0.29082941176470589</v>
      </c>
    </row>
    <row r="2706" spans="1:5">
      <c r="A2706" s="59">
        <v>38387</v>
      </c>
      <c r="C2706" s="53">
        <f t="shared" ref="C2706:C2720" si="141">C2705+F$2704</f>
        <v>0.29255882352941176</v>
      </c>
      <c r="E2706" s="53">
        <f t="shared" si="138"/>
        <v>0.29255882352941176</v>
      </c>
    </row>
    <row r="2707" spans="1:5">
      <c r="A2707" s="59">
        <v>38388</v>
      </c>
      <c r="C2707" s="53">
        <f t="shared" si="141"/>
        <v>0.29428823529411763</v>
      </c>
      <c r="E2707" s="53">
        <f t="shared" si="138"/>
        <v>0.29428823529411763</v>
      </c>
    </row>
    <row r="2708" spans="1:5">
      <c r="A2708" s="59">
        <v>38389</v>
      </c>
      <c r="C2708" s="53">
        <f t="shared" si="141"/>
        <v>0.2960176470588235</v>
      </c>
      <c r="E2708" s="53">
        <f t="shared" si="138"/>
        <v>0.2960176470588235</v>
      </c>
    </row>
    <row r="2709" spans="1:5">
      <c r="A2709" s="59">
        <v>38390</v>
      </c>
      <c r="C2709" s="53">
        <f t="shared" si="141"/>
        <v>0.29774705882352936</v>
      </c>
      <c r="E2709" s="53">
        <f t="shared" si="138"/>
        <v>0.29774705882352936</v>
      </c>
    </row>
    <row r="2710" spans="1:5">
      <c r="A2710" s="59">
        <v>38391</v>
      </c>
      <c r="C2710" s="53">
        <f t="shared" si="141"/>
        <v>0.29947647058823523</v>
      </c>
      <c r="E2710" s="53">
        <f t="shared" si="138"/>
        <v>0.29947647058823523</v>
      </c>
    </row>
    <row r="2711" spans="1:5">
      <c r="A2711" s="59">
        <v>38392</v>
      </c>
      <c r="C2711" s="53">
        <f t="shared" si="141"/>
        <v>0.3012058823529411</v>
      </c>
      <c r="E2711" s="53">
        <f t="shared" ref="E2711:E2774" si="142">C2711</f>
        <v>0.3012058823529411</v>
      </c>
    </row>
    <row r="2712" spans="1:5">
      <c r="A2712" s="59">
        <v>38393</v>
      </c>
      <c r="C2712" s="53">
        <f t="shared" si="141"/>
        <v>0.30293529411764697</v>
      </c>
      <c r="E2712" s="53">
        <f t="shared" si="142"/>
        <v>0.30293529411764697</v>
      </c>
    </row>
    <row r="2713" spans="1:5">
      <c r="A2713" s="59">
        <v>38394</v>
      </c>
      <c r="C2713" s="53">
        <f t="shared" si="141"/>
        <v>0.30466470588235284</v>
      </c>
      <c r="E2713" s="53">
        <f t="shared" si="142"/>
        <v>0.30466470588235284</v>
      </c>
    </row>
    <row r="2714" spans="1:5">
      <c r="A2714" s="59">
        <v>38395</v>
      </c>
      <c r="C2714" s="53">
        <f t="shared" si="141"/>
        <v>0.30639411764705871</v>
      </c>
      <c r="E2714" s="53">
        <f t="shared" si="142"/>
        <v>0.30639411764705871</v>
      </c>
    </row>
    <row r="2715" spans="1:5">
      <c r="A2715" s="59">
        <v>38396</v>
      </c>
      <c r="C2715" s="53">
        <f t="shared" si="141"/>
        <v>0.30812352941176457</v>
      </c>
      <c r="E2715" s="53">
        <f t="shared" si="142"/>
        <v>0.30812352941176457</v>
      </c>
    </row>
    <row r="2716" spans="1:5">
      <c r="A2716" s="59">
        <v>38397</v>
      </c>
      <c r="C2716" s="53">
        <f t="shared" si="141"/>
        <v>0.30985294117647044</v>
      </c>
      <c r="E2716" s="53">
        <f t="shared" si="142"/>
        <v>0.30985294117647044</v>
      </c>
    </row>
    <row r="2717" spans="1:5">
      <c r="A2717" s="59">
        <v>38398</v>
      </c>
      <c r="C2717" s="53">
        <f t="shared" si="141"/>
        <v>0.31158235294117631</v>
      </c>
      <c r="E2717" s="53">
        <f t="shared" si="142"/>
        <v>0.31158235294117631</v>
      </c>
    </row>
    <row r="2718" spans="1:5">
      <c r="A2718" s="59">
        <v>38399</v>
      </c>
      <c r="C2718" s="53">
        <f t="shared" si="141"/>
        <v>0.31331176470588218</v>
      </c>
      <c r="E2718" s="53">
        <f t="shared" si="142"/>
        <v>0.31331176470588218</v>
      </c>
    </row>
    <row r="2719" spans="1:5">
      <c r="A2719" s="59">
        <v>38400</v>
      </c>
      <c r="C2719" s="53">
        <f t="shared" si="141"/>
        <v>0.31504117647058805</v>
      </c>
      <c r="E2719" s="53">
        <f t="shared" si="142"/>
        <v>0.31504117647058805</v>
      </c>
    </row>
    <row r="2720" spans="1:5">
      <c r="A2720" s="59">
        <v>38401</v>
      </c>
      <c r="C2720" s="53">
        <f t="shared" si="141"/>
        <v>0.31677058823529392</v>
      </c>
      <c r="E2720" s="53">
        <f t="shared" si="142"/>
        <v>0.31677058823529392</v>
      </c>
    </row>
    <row r="2721" spans="1:6">
      <c r="A2721" s="80">
        <v>38402</v>
      </c>
      <c r="B2721" s="81">
        <v>235589</v>
      </c>
      <c r="C2721" s="82">
        <v>0.31850000000000001</v>
      </c>
      <c r="E2721" s="53">
        <f t="shared" si="142"/>
        <v>0.31850000000000001</v>
      </c>
      <c r="F2721" s="52">
        <f>(C2747-C2721)/26</f>
        <v>4.1153846153846107E-4</v>
      </c>
    </row>
    <row r="2722" spans="1:6">
      <c r="A2722" s="59">
        <v>38403</v>
      </c>
      <c r="C2722" s="53">
        <f>C2721+F2721</f>
        <v>0.31891153846153847</v>
      </c>
      <c r="E2722" s="53">
        <f t="shared" si="142"/>
        <v>0.31891153846153847</v>
      </c>
    </row>
    <row r="2723" spans="1:6">
      <c r="A2723" s="59">
        <v>38404</v>
      </c>
      <c r="C2723" s="53">
        <f t="shared" ref="C2723:C2746" si="143">C2722+F2722</f>
        <v>0.31891153846153847</v>
      </c>
      <c r="E2723" s="53">
        <f t="shared" si="142"/>
        <v>0.31891153846153847</v>
      </c>
    </row>
    <row r="2724" spans="1:6">
      <c r="A2724" s="59">
        <v>38405</v>
      </c>
      <c r="C2724" s="53">
        <f t="shared" si="143"/>
        <v>0.31891153846153847</v>
      </c>
      <c r="E2724" s="53">
        <f t="shared" si="142"/>
        <v>0.31891153846153847</v>
      </c>
    </row>
    <row r="2725" spans="1:6">
      <c r="A2725" s="59">
        <v>38406</v>
      </c>
      <c r="C2725" s="53">
        <f t="shared" si="143"/>
        <v>0.31891153846153847</v>
      </c>
      <c r="E2725" s="53">
        <f t="shared" si="142"/>
        <v>0.31891153846153847</v>
      </c>
    </row>
    <row r="2726" spans="1:6">
      <c r="A2726" s="59">
        <v>38407</v>
      </c>
      <c r="C2726" s="53">
        <f t="shared" si="143"/>
        <v>0.31891153846153847</v>
      </c>
      <c r="E2726" s="53">
        <f t="shared" si="142"/>
        <v>0.31891153846153847</v>
      </c>
    </row>
    <row r="2727" spans="1:6">
      <c r="A2727" s="59">
        <v>38408</v>
      </c>
      <c r="C2727" s="53">
        <f t="shared" si="143"/>
        <v>0.31891153846153847</v>
      </c>
      <c r="E2727" s="53">
        <f t="shared" si="142"/>
        <v>0.31891153846153847</v>
      </c>
    </row>
    <row r="2728" spans="1:6">
      <c r="A2728" s="59">
        <v>38409</v>
      </c>
      <c r="C2728" s="53">
        <f t="shared" si="143"/>
        <v>0.31891153846153847</v>
      </c>
      <c r="E2728" s="53">
        <f t="shared" si="142"/>
        <v>0.31891153846153847</v>
      </c>
    </row>
    <row r="2729" spans="1:6">
      <c r="A2729" s="59">
        <v>38410</v>
      </c>
      <c r="C2729" s="53">
        <f t="shared" si="143"/>
        <v>0.31891153846153847</v>
      </c>
      <c r="E2729" s="53">
        <f t="shared" si="142"/>
        <v>0.31891153846153847</v>
      </c>
    </row>
    <row r="2730" spans="1:6">
      <c r="A2730" s="59">
        <v>38411</v>
      </c>
      <c r="C2730" s="53">
        <f t="shared" si="143"/>
        <v>0.31891153846153847</v>
      </c>
      <c r="E2730" s="53">
        <f t="shared" si="142"/>
        <v>0.31891153846153847</v>
      </c>
    </row>
    <row r="2731" spans="1:6">
      <c r="A2731" s="59">
        <v>38412</v>
      </c>
      <c r="C2731" s="53">
        <f t="shared" si="143"/>
        <v>0.31891153846153847</v>
      </c>
      <c r="E2731" s="53">
        <f t="shared" si="142"/>
        <v>0.31891153846153847</v>
      </c>
    </row>
    <row r="2732" spans="1:6">
      <c r="A2732" s="59">
        <v>38413</v>
      </c>
      <c r="C2732" s="53">
        <f t="shared" si="143"/>
        <v>0.31891153846153847</v>
      </c>
      <c r="E2732" s="53">
        <f t="shared" si="142"/>
        <v>0.31891153846153847</v>
      </c>
    </row>
    <row r="2733" spans="1:6">
      <c r="A2733" s="59">
        <v>38414</v>
      </c>
      <c r="C2733" s="53">
        <f t="shared" si="143"/>
        <v>0.31891153846153847</v>
      </c>
      <c r="E2733" s="53">
        <f t="shared" si="142"/>
        <v>0.31891153846153847</v>
      </c>
    </row>
    <row r="2734" spans="1:6">
      <c r="A2734" s="59">
        <v>38415</v>
      </c>
      <c r="C2734" s="53">
        <f t="shared" si="143"/>
        <v>0.31891153846153847</v>
      </c>
      <c r="E2734" s="53">
        <f t="shared" si="142"/>
        <v>0.31891153846153847</v>
      </c>
    </row>
    <row r="2735" spans="1:6">
      <c r="A2735" s="59">
        <v>38416</v>
      </c>
      <c r="C2735" s="53">
        <f t="shared" si="143"/>
        <v>0.31891153846153847</v>
      </c>
      <c r="E2735" s="53">
        <f t="shared" si="142"/>
        <v>0.31891153846153847</v>
      </c>
    </row>
    <row r="2736" spans="1:6">
      <c r="A2736" s="59">
        <v>38417</v>
      </c>
      <c r="C2736" s="53">
        <f t="shared" si="143"/>
        <v>0.31891153846153847</v>
      </c>
      <c r="E2736" s="53">
        <f t="shared" si="142"/>
        <v>0.31891153846153847</v>
      </c>
    </row>
    <row r="2737" spans="1:6">
      <c r="A2737" s="59">
        <v>38418</v>
      </c>
      <c r="C2737" s="53">
        <f t="shared" si="143"/>
        <v>0.31891153846153847</v>
      </c>
      <c r="E2737" s="53">
        <f t="shared" si="142"/>
        <v>0.31891153846153847</v>
      </c>
    </row>
    <row r="2738" spans="1:6">
      <c r="A2738" s="59">
        <v>38419</v>
      </c>
      <c r="C2738" s="53">
        <f t="shared" si="143"/>
        <v>0.31891153846153847</v>
      </c>
      <c r="E2738" s="53">
        <f t="shared" si="142"/>
        <v>0.31891153846153847</v>
      </c>
    </row>
    <row r="2739" spans="1:6">
      <c r="A2739" s="59">
        <v>38420</v>
      </c>
      <c r="C2739" s="53">
        <f t="shared" si="143"/>
        <v>0.31891153846153847</v>
      </c>
      <c r="E2739" s="53">
        <f t="shared" si="142"/>
        <v>0.31891153846153847</v>
      </c>
    </row>
    <row r="2740" spans="1:6">
      <c r="A2740" s="59">
        <v>38421</v>
      </c>
      <c r="C2740" s="53">
        <f t="shared" si="143"/>
        <v>0.31891153846153847</v>
      </c>
      <c r="E2740" s="53">
        <f t="shared" si="142"/>
        <v>0.31891153846153847</v>
      </c>
    </row>
    <row r="2741" spans="1:6">
      <c r="A2741" s="59">
        <v>38422</v>
      </c>
      <c r="C2741" s="53">
        <f t="shared" si="143"/>
        <v>0.31891153846153847</v>
      </c>
      <c r="E2741" s="53">
        <f t="shared" si="142"/>
        <v>0.31891153846153847</v>
      </c>
    </row>
    <row r="2742" spans="1:6">
      <c r="A2742" s="59">
        <v>38423</v>
      </c>
      <c r="C2742" s="53">
        <f t="shared" si="143"/>
        <v>0.31891153846153847</v>
      </c>
      <c r="E2742" s="53">
        <f t="shared" si="142"/>
        <v>0.31891153846153847</v>
      </c>
    </row>
    <row r="2743" spans="1:6">
      <c r="A2743" s="59">
        <v>38424</v>
      </c>
      <c r="C2743" s="53">
        <f t="shared" si="143"/>
        <v>0.31891153846153847</v>
      </c>
      <c r="E2743" s="53">
        <f t="shared" si="142"/>
        <v>0.31891153846153847</v>
      </c>
    </row>
    <row r="2744" spans="1:6">
      <c r="A2744" s="59">
        <v>38425</v>
      </c>
      <c r="C2744" s="53">
        <f t="shared" si="143"/>
        <v>0.31891153846153847</v>
      </c>
      <c r="E2744" s="53">
        <f t="shared" si="142"/>
        <v>0.31891153846153847</v>
      </c>
    </row>
    <row r="2745" spans="1:6">
      <c r="A2745" s="59">
        <v>38426</v>
      </c>
      <c r="C2745" s="53">
        <f t="shared" si="143"/>
        <v>0.31891153846153847</v>
      </c>
      <c r="E2745" s="53">
        <f t="shared" si="142"/>
        <v>0.31891153846153847</v>
      </c>
    </row>
    <row r="2746" spans="1:6">
      <c r="A2746" s="59">
        <v>38427</v>
      </c>
      <c r="C2746" s="53">
        <f t="shared" si="143"/>
        <v>0.31891153846153847</v>
      </c>
      <c r="E2746" s="53">
        <f t="shared" si="142"/>
        <v>0.31891153846153847</v>
      </c>
    </row>
    <row r="2747" spans="1:6">
      <c r="A2747" s="80">
        <v>38428</v>
      </c>
      <c r="B2747" s="77">
        <v>224342</v>
      </c>
      <c r="C2747" s="84">
        <v>0.32919999999999999</v>
      </c>
      <c r="E2747" s="53">
        <f t="shared" si="142"/>
        <v>0.32919999999999999</v>
      </c>
      <c r="F2747" s="52">
        <f>(C2797-C2747)/50</f>
        <v>2.3600000000000064E-4</v>
      </c>
    </row>
    <row r="2748" spans="1:6">
      <c r="A2748" s="59">
        <v>38429</v>
      </c>
      <c r="C2748" s="53">
        <f>C2747+F$2747</f>
        <v>0.32943600000000001</v>
      </c>
      <c r="E2748" s="53">
        <f t="shared" si="142"/>
        <v>0.32943600000000001</v>
      </c>
    </row>
    <row r="2749" spans="1:6">
      <c r="A2749" s="59">
        <v>38430</v>
      </c>
      <c r="C2749" s="53">
        <f t="shared" ref="C2749:C2796" si="144">C2748+F$2747</f>
        <v>0.32967200000000002</v>
      </c>
      <c r="E2749" s="53">
        <f t="shared" si="142"/>
        <v>0.32967200000000002</v>
      </c>
    </row>
    <row r="2750" spans="1:6">
      <c r="A2750" s="59">
        <v>38431</v>
      </c>
      <c r="C2750" s="53">
        <f t="shared" si="144"/>
        <v>0.32990800000000003</v>
      </c>
      <c r="E2750" s="53">
        <f t="shared" si="142"/>
        <v>0.32990800000000003</v>
      </c>
    </row>
    <row r="2751" spans="1:6">
      <c r="A2751" s="59">
        <v>38432</v>
      </c>
      <c r="C2751" s="53">
        <f t="shared" si="144"/>
        <v>0.33014400000000005</v>
      </c>
      <c r="E2751" s="53">
        <f t="shared" si="142"/>
        <v>0.33014400000000005</v>
      </c>
    </row>
    <row r="2752" spans="1:6">
      <c r="A2752" s="59">
        <v>38433</v>
      </c>
      <c r="C2752" s="53">
        <f t="shared" si="144"/>
        <v>0.33038000000000006</v>
      </c>
      <c r="E2752" s="53">
        <f t="shared" si="142"/>
        <v>0.33038000000000006</v>
      </c>
    </row>
    <row r="2753" spans="1:5">
      <c r="A2753" s="59">
        <v>38434</v>
      </c>
      <c r="C2753" s="53">
        <f t="shared" si="144"/>
        <v>0.33061600000000008</v>
      </c>
      <c r="E2753" s="53">
        <f t="shared" si="142"/>
        <v>0.33061600000000008</v>
      </c>
    </row>
    <row r="2754" spans="1:5">
      <c r="A2754" s="59">
        <v>38435</v>
      </c>
      <c r="C2754" s="53">
        <f t="shared" si="144"/>
        <v>0.33085200000000009</v>
      </c>
      <c r="E2754" s="53">
        <f t="shared" si="142"/>
        <v>0.33085200000000009</v>
      </c>
    </row>
    <row r="2755" spans="1:5">
      <c r="A2755" s="59">
        <v>38436</v>
      </c>
      <c r="C2755" s="53">
        <f t="shared" si="144"/>
        <v>0.3310880000000001</v>
      </c>
      <c r="E2755" s="53">
        <f t="shared" si="142"/>
        <v>0.3310880000000001</v>
      </c>
    </row>
    <row r="2756" spans="1:5">
      <c r="A2756" s="59">
        <v>38437</v>
      </c>
      <c r="C2756" s="53">
        <f t="shared" si="144"/>
        <v>0.33132400000000012</v>
      </c>
      <c r="E2756" s="53">
        <f t="shared" si="142"/>
        <v>0.33132400000000012</v>
      </c>
    </row>
    <row r="2757" spans="1:5">
      <c r="A2757" s="59">
        <v>38438</v>
      </c>
      <c r="C2757" s="53">
        <f t="shared" si="144"/>
        <v>0.33156000000000013</v>
      </c>
      <c r="E2757" s="53">
        <f t="shared" si="142"/>
        <v>0.33156000000000013</v>
      </c>
    </row>
    <row r="2758" spans="1:5">
      <c r="A2758" s="59">
        <v>38439</v>
      </c>
      <c r="C2758" s="53">
        <f t="shared" si="144"/>
        <v>0.33179600000000015</v>
      </c>
      <c r="E2758" s="53">
        <f t="shared" si="142"/>
        <v>0.33179600000000015</v>
      </c>
    </row>
    <row r="2759" spans="1:5">
      <c r="A2759" s="59">
        <v>38440</v>
      </c>
      <c r="C2759" s="53">
        <f t="shared" si="144"/>
        <v>0.33203200000000016</v>
      </c>
      <c r="E2759" s="53">
        <f t="shared" si="142"/>
        <v>0.33203200000000016</v>
      </c>
    </row>
    <row r="2760" spans="1:5">
      <c r="A2760" s="59">
        <v>38441</v>
      </c>
      <c r="C2760" s="53">
        <f t="shared" si="144"/>
        <v>0.33226800000000017</v>
      </c>
      <c r="E2760" s="53">
        <f t="shared" si="142"/>
        <v>0.33226800000000017</v>
      </c>
    </row>
    <row r="2761" spans="1:5">
      <c r="A2761" s="59">
        <v>38442</v>
      </c>
      <c r="C2761" s="53">
        <f t="shared" si="144"/>
        <v>0.33250400000000019</v>
      </c>
      <c r="E2761" s="53">
        <f t="shared" si="142"/>
        <v>0.33250400000000019</v>
      </c>
    </row>
    <row r="2762" spans="1:5">
      <c r="A2762" s="59">
        <v>38443</v>
      </c>
      <c r="C2762" s="53">
        <f t="shared" si="144"/>
        <v>0.3327400000000002</v>
      </c>
      <c r="E2762" s="53">
        <f t="shared" si="142"/>
        <v>0.3327400000000002</v>
      </c>
    </row>
    <row r="2763" spans="1:5">
      <c r="A2763" s="59">
        <v>38444</v>
      </c>
      <c r="C2763" s="53">
        <f t="shared" si="144"/>
        <v>0.33297600000000022</v>
      </c>
      <c r="E2763" s="53">
        <f t="shared" si="142"/>
        <v>0.33297600000000022</v>
      </c>
    </row>
    <row r="2764" spans="1:5">
      <c r="A2764" s="59">
        <v>38445</v>
      </c>
      <c r="C2764" s="53">
        <f t="shared" si="144"/>
        <v>0.33321200000000023</v>
      </c>
      <c r="E2764" s="53">
        <f t="shared" si="142"/>
        <v>0.33321200000000023</v>
      </c>
    </row>
    <row r="2765" spans="1:5">
      <c r="A2765" s="59">
        <v>38446</v>
      </c>
      <c r="C2765" s="53">
        <f t="shared" si="144"/>
        <v>0.33344800000000024</v>
      </c>
      <c r="E2765" s="53">
        <f t="shared" si="142"/>
        <v>0.33344800000000024</v>
      </c>
    </row>
    <row r="2766" spans="1:5">
      <c r="A2766" s="59">
        <v>38447</v>
      </c>
      <c r="C2766" s="53">
        <f t="shared" si="144"/>
        <v>0.33368400000000026</v>
      </c>
      <c r="E2766" s="53">
        <f t="shared" si="142"/>
        <v>0.33368400000000026</v>
      </c>
    </row>
    <row r="2767" spans="1:5">
      <c r="A2767" s="59">
        <v>38448</v>
      </c>
      <c r="C2767" s="53">
        <f t="shared" si="144"/>
        <v>0.33392000000000027</v>
      </c>
      <c r="E2767" s="53">
        <f t="shared" si="142"/>
        <v>0.33392000000000027</v>
      </c>
    </row>
    <row r="2768" spans="1:5">
      <c r="A2768" s="59">
        <v>38449</v>
      </c>
      <c r="C2768" s="53">
        <f t="shared" si="144"/>
        <v>0.33415600000000029</v>
      </c>
      <c r="E2768" s="53">
        <f t="shared" si="142"/>
        <v>0.33415600000000029</v>
      </c>
    </row>
    <row r="2769" spans="1:5">
      <c r="A2769" s="59">
        <v>38450</v>
      </c>
      <c r="C2769" s="53">
        <f t="shared" si="144"/>
        <v>0.3343920000000003</v>
      </c>
      <c r="E2769" s="53">
        <f t="shared" si="142"/>
        <v>0.3343920000000003</v>
      </c>
    </row>
    <row r="2770" spans="1:5">
      <c r="A2770" s="59">
        <v>38451</v>
      </c>
      <c r="C2770" s="53">
        <f t="shared" si="144"/>
        <v>0.33462800000000031</v>
      </c>
      <c r="E2770" s="53">
        <f t="shared" si="142"/>
        <v>0.33462800000000031</v>
      </c>
    </row>
    <row r="2771" spans="1:5">
      <c r="A2771" s="59">
        <v>38452</v>
      </c>
      <c r="C2771" s="53">
        <f t="shared" si="144"/>
        <v>0.33486400000000033</v>
      </c>
      <c r="E2771" s="53">
        <f t="shared" si="142"/>
        <v>0.33486400000000033</v>
      </c>
    </row>
    <row r="2772" spans="1:5">
      <c r="A2772" s="59">
        <v>38453</v>
      </c>
      <c r="C2772" s="53">
        <f t="shared" si="144"/>
        <v>0.33510000000000034</v>
      </c>
      <c r="E2772" s="53">
        <f t="shared" si="142"/>
        <v>0.33510000000000034</v>
      </c>
    </row>
    <row r="2773" spans="1:5">
      <c r="A2773" s="59">
        <v>38454</v>
      </c>
      <c r="C2773" s="53">
        <f t="shared" si="144"/>
        <v>0.33533600000000036</v>
      </c>
      <c r="E2773" s="53">
        <f t="shared" si="142"/>
        <v>0.33533600000000036</v>
      </c>
    </row>
    <row r="2774" spans="1:5">
      <c r="A2774" s="59">
        <v>38455</v>
      </c>
      <c r="C2774" s="53">
        <f t="shared" si="144"/>
        <v>0.33557200000000037</v>
      </c>
      <c r="E2774" s="53">
        <f t="shared" si="142"/>
        <v>0.33557200000000037</v>
      </c>
    </row>
    <row r="2775" spans="1:5">
      <c r="A2775" s="59">
        <v>38456</v>
      </c>
      <c r="C2775" s="53">
        <f t="shared" si="144"/>
        <v>0.33580800000000038</v>
      </c>
      <c r="E2775" s="53">
        <f t="shared" ref="E2775:E2838" si="145">C2775</f>
        <v>0.33580800000000038</v>
      </c>
    </row>
    <row r="2776" spans="1:5">
      <c r="A2776" s="59">
        <v>38457</v>
      </c>
      <c r="C2776" s="53">
        <f t="shared" si="144"/>
        <v>0.3360440000000004</v>
      </c>
      <c r="E2776" s="53">
        <f t="shared" si="145"/>
        <v>0.3360440000000004</v>
      </c>
    </row>
    <row r="2777" spans="1:5">
      <c r="A2777" s="59">
        <v>38458</v>
      </c>
      <c r="C2777" s="53">
        <f t="shared" si="144"/>
        <v>0.33628000000000041</v>
      </c>
      <c r="E2777" s="53">
        <f t="shared" si="145"/>
        <v>0.33628000000000041</v>
      </c>
    </row>
    <row r="2778" spans="1:5">
      <c r="A2778" s="59">
        <v>38459</v>
      </c>
      <c r="C2778" s="53">
        <f t="shared" si="144"/>
        <v>0.33651600000000043</v>
      </c>
      <c r="E2778" s="53">
        <f t="shared" si="145"/>
        <v>0.33651600000000043</v>
      </c>
    </row>
    <row r="2779" spans="1:5">
      <c r="A2779" s="59">
        <v>38460</v>
      </c>
      <c r="C2779" s="53">
        <f t="shared" si="144"/>
        <v>0.33675200000000044</v>
      </c>
      <c r="E2779" s="53">
        <f t="shared" si="145"/>
        <v>0.33675200000000044</v>
      </c>
    </row>
    <row r="2780" spans="1:5">
      <c r="A2780" s="59">
        <v>38461</v>
      </c>
      <c r="C2780" s="53">
        <f t="shared" si="144"/>
        <v>0.33698800000000045</v>
      </c>
      <c r="E2780" s="53">
        <f t="shared" si="145"/>
        <v>0.33698800000000045</v>
      </c>
    </row>
    <row r="2781" spans="1:5">
      <c r="A2781" s="59">
        <v>38462</v>
      </c>
      <c r="C2781" s="53">
        <f t="shared" si="144"/>
        <v>0.33722400000000047</v>
      </c>
      <c r="E2781" s="53">
        <f t="shared" si="145"/>
        <v>0.33722400000000047</v>
      </c>
    </row>
    <row r="2782" spans="1:5">
      <c r="A2782" s="59">
        <v>38463</v>
      </c>
      <c r="C2782" s="53">
        <f t="shared" si="144"/>
        <v>0.33746000000000048</v>
      </c>
      <c r="E2782" s="53">
        <f t="shared" si="145"/>
        <v>0.33746000000000048</v>
      </c>
    </row>
    <row r="2783" spans="1:5">
      <c r="A2783" s="59">
        <v>38464</v>
      </c>
      <c r="C2783" s="53">
        <f t="shared" si="144"/>
        <v>0.3376960000000005</v>
      </c>
      <c r="E2783" s="53">
        <f t="shared" si="145"/>
        <v>0.3376960000000005</v>
      </c>
    </row>
    <row r="2784" spans="1:5">
      <c r="A2784" s="59">
        <v>38465</v>
      </c>
      <c r="C2784" s="53">
        <f t="shared" si="144"/>
        <v>0.33793200000000051</v>
      </c>
      <c r="E2784" s="53">
        <f t="shared" si="145"/>
        <v>0.33793200000000051</v>
      </c>
    </row>
    <row r="2785" spans="1:6">
      <c r="A2785" s="59">
        <v>38466</v>
      </c>
      <c r="C2785" s="53">
        <f t="shared" si="144"/>
        <v>0.33816800000000052</v>
      </c>
      <c r="E2785" s="53">
        <f t="shared" si="145"/>
        <v>0.33816800000000052</v>
      </c>
    </row>
    <row r="2786" spans="1:6">
      <c r="A2786" s="59">
        <v>38467</v>
      </c>
      <c r="C2786" s="53">
        <f t="shared" si="144"/>
        <v>0.33840400000000054</v>
      </c>
      <c r="E2786" s="53">
        <f t="shared" si="145"/>
        <v>0.33840400000000054</v>
      </c>
    </row>
    <row r="2787" spans="1:6">
      <c r="A2787" s="59">
        <v>38468</v>
      </c>
      <c r="C2787" s="53">
        <f t="shared" si="144"/>
        <v>0.33864000000000055</v>
      </c>
      <c r="E2787" s="53">
        <f t="shared" si="145"/>
        <v>0.33864000000000055</v>
      </c>
    </row>
    <row r="2788" spans="1:6">
      <c r="A2788" s="59">
        <v>38469</v>
      </c>
      <c r="C2788" s="53">
        <f t="shared" si="144"/>
        <v>0.33887600000000057</v>
      </c>
      <c r="E2788" s="53">
        <f t="shared" si="145"/>
        <v>0.33887600000000057</v>
      </c>
    </row>
    <row r="2789" spans="1:6">
      <c r="A2789" s="59">
        <v>38470</v>
      </c>
      <c r="C2789" s="53">
        <f t="shared" si="144"/>
        <v>0.33911200000000058</v>
      </c>
      <c r="E2789" s="53">
        <f t="shared" si="145"/>
        <v>0.33911200000000058</v>
      </c>
    </row>
    <row r="2790" spans="1:6">
      <c r="A2790" s="59">
        <v>38471</v>
      </c>
      <c r="C2790" s="53">
        <f t="shared" si="144"/>
        <v>0.33934800000000059</v>
      </c>
      <c r="E2790" s="53">
        <f t="shared" si="145"/>
        <v>0.33934800000000059</v>
      </c>
    </row>
    <row r="2791" spans="1:6">
      <c r="A2791" s="59">
        <v>38472</v>
      </c>
      <c r="C2791" s="53">
        <f t="shared" si="144"/>
        <v>0.33958400000000061</v>
      </c>
      <c r="E2791" s="53">
        <f t="shared" si="145"/>
        <v>0.33958400000000061</v>
      </c>
    </row>
    <row r="2792" spans="1:6">
      <c r="A2792" s="59">
        <v>38473</v>
      </c>
      <c r="C2792" s="53">
        <f t="shared" si="144"/>
        <v>0.33982000000000062</v>
      </c>
      <c r="E2792" s="53">
        <f t="shared" si="145"/>
        <v>0.33982000000000062</v>
      </c>
    </row>
    <row r="2793" spans="1:6">
      <c r="A2793" s="59">
        <v>38474</v>
      </c>
      <c r="C2793" s="53">
        <f t="shared" si="144"/>
        <v>0.34005600000000064</v>
      </c>
      <c r="E2793" s="53">
        <f t="shared" si="145"/>
        <v>0.34005600000000064</v>
      </c>
    </row>
    <row r="2794" spans="1:6">
      <c r="A2794" s="59">
        <v>38475</v>
      </c>
      <c r="C2794" s="53">
        <f t="shared" si="144"/>
        <v>0.34029200000000065</v>
      </c>
      <c r="E2794" s="53">
        <f t="shared" si="145"/>
        <v>0.34029200000000065</v>
      </c>
    </row>
    <row r="2795" spans="1:6">
      <c r="A2795" s="59">
        <v>38476</v>
      </c>
      <c r="C2795" s="53">
        <f t="shared" si="144"/>
        <v>0.34052800000000066</v>
      </c>
      <c r="E2795" s="53">
        <f t="shared" si="145"/>
        <v>0.34052800000000066</v>
      </c>
    </row>
    <row r="2796" spans="1:6">
      <c r="A2796" s="59">
        <v>38477</v>
      </c>
      <c r="C2796" s="53">
        <f t="shared" si="144"/>
        <v>0.34076400000000068</v>
      </c>
      <c r="E2796" s="53">
        <f t="shared" si="145"/>
        <v>0.34076400000000068</v>
      </c>
    </row>
    <row r="2797" spans="1:6">
      <c r="A2797" s="80">
        <v>38478</v>
      </c>
      <c r="B2797" s="77">
        <v>233520</v>
      </c>
      <c r="C2797" s="84">
        <v>0.34100000000000003</v>
      </c>
      <c r="E2797" s="53">
        <f t="shared" si="145"/>
        <v>0.34100000000000003</v>
      </c>
      <c r="F2797" s="52">
        <f>(C2805-C2797)/8</f>
        <v>-3.2500000000000029E-3</v>
      </c>
    </row>
    <row r="2798" spans="1:6">
      <c r="A2798" s="59">
        <v>38479</v>
      </c>
      <c r="C2798" s="53">
        <f>C2797+F$2797</f>
        <v>0.33774999999999999</v>
      </c>
      <c r="E2798" s="53">
        <f t="shared" si="145"/>
        <v>0.33774999999999999</v>
      </c>
    </row>
    <row r="2799" spans="1:6">
      <c r="A2799" s="59">
        <v>38480</v>
      </c>
      <c r="C2799" s="53">
        <f t="shared" ref="C2799:C2804" si="146">C2798+F$2797</f>
        <v>0.33450000000000002</v>
      </c>
      <c r="E2799" s="53">
        <f t="shared" si="145"/>
        <v>0.33450000000000002</v>
      </c>
    </row>
    <row r="2800" spans="1:6">
      <c r="A2800" s="59">
        <v>38481</v>
      </c>
      <c r="C2800" s="53">
        <f t="shared" si="146"/>
        <v>0.33125000000000004</v>
      </c>
      <c r="E2800" s="53">
        <f t="shared" si="145"/>
        <v>0.33125000000000004</v>
      </c>
    </row>
    <row r="2801" spans="1:6">
      <c r="A2801" s="59">
        <v>38482</v>
      </c>
      <c r="C2801" s="53">
        <f t="shared" si="146"/>
        <v>0.32800000000000007</v>
      </c>
      <c r="E2801" s="53">
        <f t="shared" si="145"/>
        <v>0.32800000000000007</v>
      </c>
    </row>
    <row r="2802" spans="1:6">
      <c r="A2802" s="59">
        <v>38483</v>
      </c>
      <c r="C2802" s="53">
        <f t="shared" si="146"/>
        <v>0.32475000000000009</v>
      </c>
      <c r="E2802" s="53">
        <f t="shared" si="145"/>
        <v>0.32475000000000009</v>
      </c>
    </row>
    <row r="2803" spans="1:6">
      <c r="A2803" s="59">
        <v>38484</v>
      </c>
      <c r="C2803" s="53">
        <f t="shared" si="146"/>
        <v>0.32150000000000012</v>
      </c>
      <c r="E2803" s="53">
        <f t="shared" si="145"/>
        <v>0.32150000000000012</v>
      </c>
    </row>
    <row r="2804" spans="1:6">
      <c r="A2804" s="59">
        <v>38485</v>
      </c>
      <c r="C2804" s="53">
        <f t="shared" si="146"/>
        <v>0.31825000000000014</v>
      </c>
      <c r="E2804" s="53">
        <f t="shared" si="145"/>
        <v>0.31825000000000014</v>
      </c>
    </row>
    <row r="2805" spans="1:6">
      <c r="A2805" s="80">
        <v>38486</v>
      </c>
      <c r="B2805" s="81">
        <v>235697</v>
      </c>
      <c r="C2805" s="82">
        <v>0.315</v>
      </c>
      <c r="E2805" s="53">
        <f t="shared" si="145"/>
        <v>0.315</v>
      </c>
      <c r="F2805" s="52">
        <f>(C2809-C2805)/4</f>
        <v>-8.1250000000000072E-3</v>
      </c>
    </row>
    <row r="2806" spans="1:6">
      <c r="A2806" s="59">
        <v>38487</v>
      </c>
      <c r="C2806" s="53">
        <f>C2805+F$2805</f>
        <v>0.30687500000000001</v>
      </c>
      <c r="E2806" s="53">
        <f t="shared" si="145"/>
        <v>0.30687500000000001</v>
      </c>
    </row>
    <row r="2807" spans="1:6">
      <c r="A2807" s="59">
        <v>38488</v>
      </c>
      <c r="C2807" s="53">
        <f>C2806+F$2805</f>
        <v>0.29875000000000002</v>
      </c>
      <c r="E2807" s="53">
        <f t="shared" si="145"/>
        <v>0.29875000000000002</v>
      </c>
    </row>
    <row r="2808" spans="1:6">
      <c r="A2808" s="59">
        <v>38489</v>
      </c>
      <c r="C2808" s="53">
        <f>C2807+F$2805</f>
        <v>0.29062500000000002</v>
      </c>
      <c r="E2808" s="53">
        <f t="shared" si="145"/>
        <v>0.29062500000000002</v>
      </c>
    </row>
    <row r="2809" spans="1:6">
      <c r="A2809" s="80">
        <v>38490</v>
      </c>
      <c r="B2809" s="81">
        <v>235759</v>
      </c>
      <c r="C2809" s="82">
        <v>0.28249999999999997</v>
      </c>
      <c r="E2809" s="53">
        <f t="shared" si="145"/>
        <v>0.28249999999999997</v>
      </c>
      <c r="F2809" s="52">
        <f>(C2814-C2809)/5</f>
        <v>-2.1199999999999995E-3</v>
      </c>
    </row>
    <row r="2810" spans="1:6">
      <c r="A2810" s="59">
        <v>38491</v>
      </c>
      <c r="C2810" s="53">
        <f>C2809+F$2809</f>
        <v>0.28037999999999996</v>
      </c>
      <c r="E2810" s="53">
        <f t="shared" si="145"/>
        <v>0.28037999999999996</v>
      </c>
    </row>
    <row r="2811" spans="1:6">
      <c r="A2811" s="59">
        <v>38492</v>
      </c>
      <c r="C2811" s="53">
        <f>C2810+F$2809</f>
        <v>0.27825999999999995</v>
      </c>
      <c r="E2811" s="53">
        <f t="shared" si="145"/>
        <v>0.27825999999999995</v>
      </c>
    </row>
    <row r="2812" spans="1:6">
      <c r="A2812" s="59">
        <v>38493</v>
      </c>
      <c r="C2812" s="53">
        <f>C2811+F$2809</f>
        <v>0.27613999999999994</v>
      </c>
      <c r="E2812" s="53">
        <f t="shared" si="145"/>
        <v>0.27613999999999994</v>
      </c>
    </row>
    <row r="2813" spans="1:6">
      <c r="A2813" s="59">
        <v>38494</v>
      </c>
      <c r="C2813" s="53">
        <f>C2812+F$2809</f>
        <v>0.27401999999999993</v>
      </c>
      <c r="E2813" s="53">
        <f t="shared" si="145"/>
        <v>0.27401999999999993</v>
      </c>
    </row>
    <row r="2814" spans="1:6">
      <c r="A2814" s="80">
        <v>38495</v>
      </c>
      <c r="B2814" s="81">
        <v>230525</v>
      </c>
      <c r="C2814" s="82">
        <v>0.27189999999999998</v>
      </c>
      <c r="E2814" s="53">
        <f t="shared" si="145"/>
        <v>0.27189999999999998</v>
      </c>
      <c r="F2814" s="52">
        <f>(C2829-C2814)/15</f>
        <v>-1.0199999999999988E-3</v>
      </c>
    </row>
    <row r="2815" spans="1:6">
      <c r="A2815" s="59">
        <v>38496</v>
      </c>
      <c r="C2815" s="53">
        <f>C2814+F$2814</f>
        <v>0.27087999999999995</v>
      </c>
      <c r="E2815" s="53">
        <f t="shared" si="145"/>
        <v>0.27087999999999995</v>
      </c>
    </row>
    <row r="2816" spans="1:6">
      <c r="A2816" s="59">
        <v>38497</v>
      </c>
      <c r="C2816" s="53">
        <f t="shared" ref="C2816:C2828" si="147">C2815+F$2814</f>
        <v>0.26985999999999993</v>
      </c>
      <c r="E2816" s="53">
        <f t="shared" si="145"/>
        <v>0.26985999999999993</v>
      </c>
    </row>
    <row r="2817" spans="1:6">
      <c r="A2817" s="59">
        <v>38498</v>
      </c>
      <c r="C2817" s="53">
        <f t="shared" si="147"/>
        <v>0.26883999999999991</v>
      </c>
      <c r="E2817" s="53">
        <f t="shared" si="145"/>
        <v>0.26883999999999991</v>
      </c>
    </row>
    <row r="2818" spans="1:6">
      <c r="A2818" s="59">
        <v>38499</v>
      </c>
      <c r="C2818" s="53">
        <f t="shared" si="147"/>
        <v>0.26781999999999989</v>
      </c>
      <c r="E2818" s="53">
        <f t="shared" si="145"/>
        <v>0.26781999999999989</v>
      </c>
    </row>
    <row r="2819" spans="1:6">
      <c r="A2819" s="59">
        <v>38500</v>
      </c>
      <c r="C2819" s="53">
        <f t="shared" si="147"/>
        <v>0.26679999999999987</v>
      </c>
      <c r="E2819" s="53">
        <f t="shared" si="145"/>
        <v>0.26679999999999987</v>
      </c>
    </row>
    <row r="2820" spans="1:6">
      <c r="A2820" s="59">
        <v>38501</v>
      </c>
      <c r="C2820" s="53">
        <f t="shared" si="147"/>
        <v>0.26577999999999985</v>
      </c>
      <c r="E2820" s="53">
        <f t="shared" si="145"/>
        <v>0.26577999999999985</v>
      </c>
    </row>
    <row r="2821" spans="1:6">
      <c r="A2821" s="59">
        <v>38502</v>
      </c>
      <c r="C2821" s="53">
        <f t="shared" si="147"/>
        <v>0.26475999999999983</v>
      </c>
      <c r="E2821" s="53">
        <f t="shared" si="145"/>
        <v>0.26475999999999983</v>
      </c>
    </row>
    <row r="2822" spans="1:6">
      <c r="A2822" s="59">
        <v>38503</v>
      </c>
      <c r="C2822" s="53">
        <f t="shared" si="147"/>
        <v>0.26373999999999981</v>
      </c>
      <c r="E2822" s="53">
        <f t="shared" si="145"/>
        <v>0.26373999999999981</v>
      </c>
    </row>
    <row r="2823" spans="1:6">
      <c r="A2823" s="59">
        <v>38504</v>
      </c>
      <c r="C2823" s="53">
        <f t="shared" si="147"/>
        <v>0.26271999999999979</v>
      </c>
      <c r="E2823" s="53">
        <f t="shared" si="145"/>
        <v>0.26271999999999979</v>
      </c>
    </row>
    <row r="2824" spans="1:6">
      <c r="A2824" s="59">
        <v>38505</v>
      </c>
      <c r="C2824" s="53">
        <f t="shared" si="147"/>
        <v>0.26169999999999977</v>
      </c>
      <c r="E2824" s="53">
        <f t="shared" si="145"/>
        <v>0.26169999999999977</v>
      </c>
    </row>
    <row r="2825" spans="1:6">
      <c r="A2825" s="59">
        <v>38506</v>
      </c>
      <c r="C2825" s="53">
        <f t="shared" si="147"/>
        <v>0.26067999999999975</v>
      </c>
      <c r="E2825" s="53">
        <f t="shared" si="145"/>
        <v>0.26067999999999975</v>
      </c>
    </row>
    <row r="2826" spans="1:6">
      <c r="A2826" s="59">
        <v>38507</v>
      </c>
      <c r="C2826" s="53">
        <f t="shared" si="147"/>
        <v>0.25965999999999972</v>
      </c>
      <c r="E2826" s="53">
        <f t="shared" si="145"/>
        <v>0.25965999999999972</v>
      </c>
    </row>
    <row r="2827" spans="1:6">
      <c r="A2827" s="59">
        <v>38508</v>
      </c>
      <c r="C2827" s="53">
        <f t="shared" si="147"/>
        <v>0.2586399999999997</v>
      </c>
      <c r="E2827" s="53">
        <f t="shared" si="145"/>
        <v>0.2586399999999997</v>
      </c>
    </row>
    <row r="2828" spans="1:6">
      <c r="A2828" s="59">
        <v>38509</v>
      </c>
      <c r="C2828" s="53">
        <f t="shared" si="147"/>
        <v>0.25761999999999968</v>
      </c>
      <c r="E2828" s="53">
        <f t="shared" si="145"/>
        <v>0.25761999999999968</v>
      </c>
    </row>
    <row r="2829" spans="1:6">
      <c r="A2829" s="80">
        <v>38510</v>
      </c>
      <c r="B2829" s="81">
        <v>235669</v>
      </c>
      <c r="C2829" s="82">
        <v>0.25659999999999999</v>
      </c>
      <c r="E2829" s="53">
        <f t="shared" si="145"/>
        <v>0.25659999999999999</v>
      </c>
      <c r="F2829" s="52">
        <f>(C2837-C2829)/8</f>
        <v>-2.4374999999999987E-3</v>
      </c>
    </row>
    <row r="2830" spans="1:6">
      <c r="A2830" s="59">
        <v>38511</v>
      </c>
      <c r="C2830" s="53">
        <f>C2829+F$2829</f>
        <v>0.25416250000000001</v>
      </c>
      <c r="E2830" s="53">
        <f t="shared" si="145"/>
        <v>0.25416250000000001</v>
      </c>
    </row>
    <row r="2831" spans="1:6">
      <c r="A2831" s="59">
        <v>38512</v>
      </c>
      <c r="C2831" s="53">
        <f t="shared" ref="C2831:C2836" si="148">C2830+F$2829</f>
        <v>0.25172500000000003</v>
      </c>
      <c r="E2831" s="53">
        <f t="shared" si="145"/>
        <v>0.25172500000000003</v>
      </c>
    </row>
    <row r="2832" spans="1:6">
      <c r="A2832" s="59">
        <v>38513</v>
      </c>
      <c r="C2832" s="53">
        <f t="shared" si="148"/>
        <v>0.24928750000000002</v>
      </c>
      <c r="E2832" s="53">
        <f t="shared" si="145"/>
        <v>0.24928750000000002</v>
      </c>
    </row>
    <row r="2833" spans="1:6">
      <c r="A2833" s="59">
        <v>38514</v>
      </c>
      <c r="C2833" s="53">
        <f t="shared" si="148"/>
        <v>0.24685000000000001</v>
      </c>
      <c r="E2833" s="53">
        <f t="shared" si="145"/>
        <v>0.24685000000000001</v>
      </c>
    </row>
    <row r="2834" spans="1:6">
      <c r="A2834" s="59">
        <v>38515</v>
      </c>
      <c r="C2834" s="53">
        <f t="shared" si="148"/>
        <v>0.2444125</v>
      </c>
      <c r="E2834" s="53">
        <f t="shared" si="145"/>
        <v>0.2444125</v>
      </c>
    </row>
    <row r="2835" spans="1:6">
      <c r="A2835" s="59">
        <v>38516</v>
      </c>
      <c r="C2835" s="53">
        <f t="shared" si="148"/>
        <v>0.241975</v>
      </c>
      <c r="E2835" s="53">
        <f t="shared" si="145"/>
        <v>0.241975</v>
      </c>
    </row>
    <row r="2836" spans="1:6">
      <c r="A2836" s="59">
        <v>38517</v>
      </c>
      <c r="C2836" s="53">
        <f t="shared" si="148"/>
        <v>0.23953749999999999</v>
      </c>
      <c r="E2836" s="53">
        <f t="shared" si="145"/>
        <v>0.23953749999999999</v>
      </c>
    </row>
    <row r="2837" spans="1:6">
      <c r="A2837" s="80">
        <v>38518</v>
      </c>
      <c r="B2837" s="81">
        <v>235719</v>
      </c>
      <c r="C2837" s="82">
        <v>0.23710000000000001</v>
      </c>
      <c r="E2837" s="53">
        <f t="shared" si="145"/>
        <v>0.23710000000000001</v>
      </c>
      <c r="F2837" s="52">
        <f>(C2852-C2837)/15</f>
        <v>-5.3999999999999979E-4</v>
      </c>
    </row>
    <row r="2838" spans="1:6">
      <c r="A2838" s="59">
        <v>38519</v>
      </c>
      <c r="C2838" s="53">
        <f>C2837+F$2837</f>
        <v>0.23655999999999999</v>
      </c>
      <c r="E2838" s="53">
        <f t="shared" si="145"/>
        <v>0.23655999999999999</v>
      </c>
    </row>
    <row r="2839" spans="1:6">
      <c r="A2839" s="59">
        <v>38520</v>
      </c>
      <c r="C2839" s="53">
        <f t="shared" ref="C2839:C2851" si="149">C2838+F$2837</f>
        <v>0.23601999999999998</v>
      </c>
      <c r="E2839" s="53">
        <f t="shared" ref="E2839:E2902" si="150">C2839</f>
        <v>0.23601999999999998</v>
      </c>
    </row>
    <row r="2840" spans="1:6">
      <c r="A2840" s="59">
        <v>38521</v>
      </c>
      <c r="C2840" s="53">
        <f t="shared" si="149"/>
        <v>0.23547999999999997</v>
      </c>
      <c r="E2840" s="53">
        <f t="shared" si="150"/>
        <v>0.23547999999999997</v>
      </c>
    </row>
    <row r="2841" spans="1:6">
      <c r="A2841" s="59">
        <v>38522</v>
      </c>
      <c r="C2841" s="53">
        <f t="shared" si="149"/>
        <v>0.23493999999999995</v>
      </c>
      <c r="E2841" s="53">
        <f t="shared" si="150"/>
        <v>0.23493999999999995</v>
      </c>
    </row>
    <row r="2842" spans="1:6">
      <c r="A2842" s="59">
        <v>38523</v>
      </c>
      <c r="C2842" s="53">
        <f t="shared" si="149"/>
        <v>0.23439999999999994</v>
      </c>
      <c r="E2842" s="53">
        <f t="shared" si="150"/>
        <v>0.23439999999999994</v>
      </c>
    </row>
    <row r="2843" spans="1:6">
      <c r="A2843" s="59">
        <v>38524</v>
      </c>
      <c r="C2843" s="53">
        <f t="shared" si="149"/>
        <v>0.23385999999999993</v>
      </c>
      <c r="E2843" s="53">
        <f t="shared" si="150"/>
        <v>0.23385999999999993</v>
      </c>
    </row>
    <row r="2844" spans="1:6">
      <c r="A2844" s="59">
        <v>38525</v>
      </c>
      <c r="C2844" s="53">
        <f t="shared" si="149"/>
        <v>0.23331999999999992</v>
      </c>
      <c r="E2844" s="53">
        <f t="shared" si="150"/>
        <v>0.23331999999999992</v>
      </c>
    </row>
    <row r="2845" spans="1:6">
      <c r="A2845" s="59">
        <v>38526</v>
      </c>
      <c r="C2845" s="53">
        <f t="shared" si="149"/>
        <v>0.2327799999999999</v>
      </c>
      <c r="E2845" s="53">
        <f t="shared" si="150"/>
        <v>0.2327799999999999</v>
      </c>
    </row>
    <row r="2846" spans="1:6">
      <c r="A2846" s="59">
        <v>38527</v>
      </c>
      <c r="C2846" s="53">
        <f t="shared" si="149"/>
        <v>0.23223999999999989</v>
      </c>
      <c r="E2846" s="53">
        <f t="shared" si="150"/>
        <v>0.23223999999999989</v>
      </c>
    </row>
    <row r="2847" spans="1:6">
      <c r="A2847" s="59">
        <v>38528</v>
      </c>
      <c r="C2847" s="53">
        <f t="shared" si="149"/>
        <v>0.23169999999999988</v>
      </c>
      <c r="E2847" s="53">
        <f t="shared" si="150"/>
        <v>0.23169999999999988</v>
      </c>
    </row>
    <row r="2848" spans="1:6">
      <c r="A2848" s="59">
        <v>38529</v>
      </c>
      <c r="C2848" s="53">
        <f t="shared" si="149"/>
        <v>0.23115999999999987</v>
      </c>
      <c r="E2848" s="53">
        <f t="shared" si="150"/>
        <v>0.23115999999999987</v>
      </c>
    </row>
    <row r="2849" spans="1:6">
      <c r="A2849" s="59">
        <v>38530</v>
      </c>
      <c r="C2849" s="53">
        <f t="shared" si="149"/>
        <v>0.23061999999999985</v>
      </c>
      <c r="E2849" s="53">
        <f t="shared" si="150"/>
        <v>0.23061999999999985</v>
      </c>
    </row>
    <row r="2850" spans="1:6">
      <c r="A2850" s="59">
        <v>38531</v>
      </c>
      <c r="C2850" s="53">
        <f t="shared" si="149"/>
        <v>0.23007999999999984</v>
      </c>
      <c r="E2850" s="53">
        <f t="shared" si="150"/>
        <v>0.23007999999999984</v>
      </c>
    </row>
    <row r="2851" spans="1:6">
      <c r="A2851" s="59">
        <v>38532</v>
      </c>
      <c r="C2851" s="53">
        <f t="shared" si="149"/>
        <v>0.22953999999999983</v>
      </c>
      <c r="E2851" s="53">
        <f t="shared" si="150"/>
        <v>0.22953999999999983</v>
      </c>
    </row>
    <row r="2852" spans="1:6">
      <c r="A2852" s="80">
        <v>38533</v>
      </c>
      <c r="B2852" s="81">
        <v>235750</v>
      </c>
      <c r="C2852" s="82">
        <v>0.22900000000000001</v>
      </c>
      <c r="E2852" s="53">
        <f t="shared" si="150"/>
        <v>0.22900000000000001</v>
      </c>
      <c r="F2852" s="52">
        <f>(C2855-C2852)/3</f>
        <v>-9.9666666666666705E-3</v>
      </c>
    </row>
    <row r="2853" spans="1:6">
      <c r="A2853" s="59">
        <v>38534</v>
      </c>
      <c r="C2853" s="53">
        <f>C2852+F$2852</f>
        <v>0.21903333333333333</v>
      </c>
      <c r="E2853" s="53">
        <f t="shared" si="150"/>
        <v>0.21903333333333333</v>
      </c>
    </row>
    <row r="2854" spans="1:6">
      <c r="A2854" s="59">
        <v>38535</v>
      </c>
      <c r="C2854" s="53">
        <f>C2853+F$2852</f>
        <v>0.20906666666666665</v>
      </c>
      <c r="E2854" s="53">
        <f t="shared" si="150"/>
        <v>0.20906666666666665</v>
      </c>
    </row>
    <row r="2855" spans="1:6">
      <c r="A2855" s="80">
        <v>38536</v>
      </c>
      <c r="B2855" s="81">
        <v>235754</v>
      </c>
      <c r="C2855" s="82">
        <v>0.1991</v>
      </c>
      <c r="E2855" s="53">
        <f t="shared" si="150"/>
        <v>0.1991</v>
      </c>
      <c r="F2855" s="52">
        <f>(C2866-C2855)/11</f>
        <v>-5.9999999999999951E-4</v>
      </c>
    </row>
    <row r="2856" spans="1:6">
      <c r="A2856" s="59">
        <v>38537</v>
      </c>
      <c r="C2856" s="53">
        <f>C2855+F$2855</f>
        <v>0.19850000000000001</v>
      </c>
      <c r="E2856" s="53">
        <f t="shared" si="150"/>
        <v>0.19850000000000001</v>
      </c>
    </row>
    <row r="2857" spans="1:6">
      <c r="A2857" s="59">
        <v>38538</v>
      </c>
      <c r="C2857" s="53">
        <f t="shared" ref="C2857:C2865" si="151">C2856+F$2855</f>
        <v>0.19790000000000002</v>
      </c>
      <c r="E2857" s="53">
        <f t="shared" si="150"/>
        <v>0.19790000000000002</v>
      </c>
    </row>
    <row r="2858" spans="1:6">
      <c r="A2858" s="59">
        <v>38539</v>
      </c>
      <c r="C2858" s="53">
        <f t="shared" si="151"/>
        <v>0.19730000000000003</v>
      </c>
      <c r="E2858" s="53">
        <f t="shared" si="150"/>
        <v>0.19730000000000003</v>
      </c>
    </row>
    <row r="2859" spans="1:6">
      <c r="A2859" s="59">
        <v>38540</v>
      </c>
      <c r="C2859" s="53">
        <f t="shared" si="151"/>
        <v>0.19670000000000004</v>
      </c>
      <c r="E2859" s="53">
        <f t="shared" si="150"/>
        <v>0.19670000000000004</v>
      </c>
    </row>
    <row r="2860" spans="1:6">
      <c r="A2860" s="59">
        <v>38541</v>
      </c>
      <c r="C2860" s="53">
        <f t="shared" si="151"/>
        <v>0.19610000000000005</v>
      </c>
      <c r="E2860" s="53">
        <f t="shared" si="150"/>
        <v>0.19610000000000005</v>
      </c>
    </row>
    <row r="2861" spans="1:6">
      <c r="A2861" s="59">
        <v>38542</v>
      </c>
      <c r="C2861" s="53">
        <f t="shared" si="151"/>
        <v>0.19550000000000006</v>
      </c>
      <c r="E2861" s="53">
        <f t="shared" si="150"/>
        <v>0.19550000000000006</v>
      </c>
    </row>
    <row r="2862" spans="1:6">
      <c r="A2862" s="59">
        <v>38543</v>
      </c>
      <c r="C2862" s="53">
        <f t="shared" si="151"/>
        <v>0.19490000000000007</v>
      </c>
      <c r="E2862" s="53">
        <f t="shared" si="150"/>
        <v>0.19490000000000007</v>
      </c>
    </row>
    <row r="2863" spans="1:6">
      <c r="A2863" s="59">
        <v>38544</v>
      </c>
      <c r="C2863" s="53">
        <f t="shared" si="151"/>
        <v>0.19430000000000008</v>
      </c>
      <c r="E2863" s="53">
        <f t="shared" si="150"/>
        <v>0.19430000000000008</v>
      </c>
    </row>
    <row r="2864" spans="1:6">
      <c r="A2864" s="59">
        <v>38545</v>
      </c>
      <c r="C2864" s="53">
        <f t="shared" si="151"/>
        <v>0.19370000000000009</v>
      </c>
      <c r="E2864" s="53">
        <f t="shared" si="150"/>
        <v>0.19370000000000009</v>
      </c>
    </row>
    <row r="2865" spans="1:6">
      <c r="A2865" s="59">
        <v>38546</v>
      </c>
      <c r="C2865" s="53">
        <f t="shared" si="151"/>
        <v>0.1931000000000001</v>
      </c>
      <c r="E2865" s="53">
        <f t="shared" si="150"/>
        <v>0.1931000000000001</v>
      </c>
    </row>
    <row r="2866" spans="1:6">
      <c r="A2866" s="80">
        <v>38547</v>
      </c>
      <c r="B2866" s="81">
        <v>230376</v>
      </c>
      <c r="C2866" s="82">
        <v>0.1925</v>
      </c>
      <c r="E2866" s="53">
        <f t="shared" si="150"/>
        <v>0.1925</v>
      </c>
      <c r="F2866" s="52">
        <f>(C2871-C2866)/5</f>
        <v>-4.4000000000000148E-4</v>
      </c>
    </row>
    <row r="2867" spans="1:6">
      <c r="A2867" s="59">
        <v>38548</v>
      </c>
      <c r="C2867" s="53">
        <f>C2866+F$2866</f>
        <v>0.19206000000000001</v>
      </c>
      <c r="E2867" s="53">
        <f t="shared" si="150"/>
        <v>0.19206000000000001</v>
      </c>
    </row>
    <row r="2868" spans="1:6">
      <c r="A2868" s="59">
        <v>38549</v>
      </c>
      <c r="C2868" s="53">
        <f>C2867+F$2866</f>
        <v>0.19162000000000001</v>
      </c>
      <c r="E2868" s="53">
        <f t="shared" si="150"/>
        <v>0.19162000000000001</v>
      </c>
    </row>
    <row r="2869" spans="1:6">
      <c r="A2869" s="59">
        <v>38550</v>
      </c>
      <c r="C2869" s="53">
        <f>C2868+F$2866</f>
        <v>0.19118000000000002</v>
      </c>
      <c r="E2869" s="53">
        <f t="shared" si="150"/>
        <v>0.19118000000000002</v>
      </c>
    </row>
    <row r="2870" spans="1:6">
      <c r="A2870" s="59">
        <v>38551</v>
      </c>
      <c r="C2870" s="53">
        <f>C2869+F$2866</f>
        <v>0.19074000000000002</v>
      </c>
      <c r="E2870" s="53">
        <f t="shared" si="150"/>
        <v>0.19074000000000002</v>
      </c>
    </row>
    <row r="2871" spans="1:6">
      <c r="A2871" s="80">
        <v>38552</v>
      </c>
      <c r="B2871" s="77">
        <v>235757</v>
      </c>
      <c r="C2871" s="84">
        <v>0.1903</v>
      </c>
      <c r="E2871" s="53">
        <f t="shared" si="150"/>
        <v>0.1903</v>
      </c>
      <c r="F2871" s="52">
        <f>(C2889-C2871)/18</f>
        <v>-3.3888888888888857E-4</v>
      </c>
    </row>
    <row r="2872" spans="1:6">
      <c r="A2872" s="59">
        <v>38553</v>
      </c>
      <c r="C2872" s="53">
        <f>C2871+F$2871</f>
        <v>0.18996111111111111</v>
      </c>
      <c r="E2872" s="53">
        <f t="shared" si="150"/>
        <v>0.18996111111111111</v>
      </c>
    </row>
    <row r="2873" spans="1:6">
      <c r="A2873" s="59">
        <v>38554</v>
      </c>
      <c r="C2873" s="53">
        <f t="shared" ref="C2873:C2888" si="152">C2872+F$2871</f>
        <v>0.18962222222222222</v>
      </c>
      <c r="E2873" s="53">
        <f t="shared" si="150"/>
        <v>0.18962222222222222</v>
      </c>
    </row>
    <row r="2874" spans="1:6">
      <c r="A2874" s="59">
        <v>38555</v>
      </c>
      <c r="C2874" s="53">
        <f t="shared" si="152"/>
        <v>0.18928333333333333</v>
      </c>
      <c r="E2874" s="53">
        <f t="shared" si="150"/>
        <v>0.18928333333333333</v>
      </c>
    </row>
    <row r="2875" spans="1:6">
      <c r="A2875" s="59">
        <v>38556</v>
      </c>
      <c r="C2875" s="53">
        <f t="shared" si="152"/>
        <v>0.18894444444444444</v>
      </c>
      <c r="E2875" s="53">
        <f t="shared" si="150"/>
        <v>0.18894444444444444</v>
      </c>
    </row>
    <row r="2876" spans="1:6">
      <c r="A2876" s="59">
        <v>38557</v>
      </c>
      <c r="C2876" s="53">
        <f t="shared" si="152"/>
        <v>0.18860555555555555</v>
      </c>
      <c r="E2876" s="53">
        <f t="shared" si="150"/>
        <v>0.18860555555555555</v>
      </c>
    </row>
    <row r="2877" spans="1:6">
      <c r="A2877" s="59">
        <v>38558</v>
      </c>
      <c r="C2877" s="53">
        <f t="shared" si="152"/>
        <v>0.18826666666666667</v>
      </c>
      <c r="E2877" s="53">
        <f t="shared" si="150"/>
        <v>0.18826666666666667</v>
      </c>
    </row>
    <row r="2878" spans="1:6">
      <c r="A2878" s="59">
        <v>38559</v>
      </c>
      <c r="C2878" s="53">
        <f t="shared" si="152"/>
        <v>0.18792777777777778</v>
      </c>
      <c r="E2878" s="53">
        <f t="shared" si="150"/>
        <v>0.18792777777777778</v>
      </c>
    </row>
    <row r="2879" spans="1:6">
      <c r="A2879" s="59">
        <v>38560</v>
      </c>
      <c r="C2879" s="53">
        <f t="shared" si="152"/>
        <v>0.18758888888888889</v>
      </c>
      <c r="E2879" s="53">
        <f t="shared" si="150"/>
        <v>0.18758888888888889</v>
      </c>
    </row>
    <row r="2880" spans="1:6">
      <c r="A2880" s="59">
        <v>38561</v>
      </c>
      <c r="C2880" s="53">
        <f t="shared" si="152"/>
        <v>0.18725</v>
      </c>
      <c r="E2880" s="53">
        <f t="shared" si="150"/>
        <v>0.18725</v>
      </c>
    </row>
    <row r="2881" spans="1:6">
      <c r="A2881" s="59">
        <v>38562</v>
      </c>
      <c r="C2881" s="53">
        <f t="shared" si="152"/>
        <v>0.18691111111111111</v>
      </c>
      <c r="E2881" s="53">
        <f t="shared" si="150"/>
        <v>0.18691111111111111</v>
      </c>
    </row>
    <row r="2882" spans="1:6">
      <c r="A2882" s="59">
        <v>38563</v>
      </c>
      <c r="C2882" s="53">
        <f t="shared" si="152"/>
        <v>0.18657222222222222</v>
      </c>
      <c r="E2882" s="53">
        <f t="shared" si="150"/>
        <v>0.18657222222222222</v>
      </c>
    </row>
    <row r="2883" spans="1:6">
      <c r="A2883" s="59">
        <v>38564</v>
      </c>
      <c r="C2883" s="53">
        <f t="shared" si="152"/>
        <v>0.18623333333333333</v>
      </c>
      <c r="E2883" s="53">
        <f t="shared" si="150"/>
        <v>0.18623333333333333</v>
      </c>
    </row>
    <row r="2884" spans="1:6">
      <c r="A2884" s="59">
        <v>38565</v>
      </c>
      <c r="C2884" s="53">
        <f t="shared" si="152"/>
        <v>0.18589444444444445</v>
      </c>
      <c r="E2884" s="53">
        <f t="shared" si="150"/>
        <v>0.18589444444444445</v>
      </c>
    </row>
    <row r="2885" spans="1:6">
      <c r="A2885" s="59">
        <v>38566</v>
      </c>
      <c r="C2885" s="53">
        <f t="shared" si="152"/>
        <v>0.18555555555555556</v>
      </c>
      <c r="E2885" s="53">
        <f t="shared" si="150"/>
        <v>0.18555555555555556</v>
      </c>
    </row>
    <row r="2886" spans="1:6">
      <c r="A2886" s="59">
        <v>38567</v>
      </c>
      <c r="C2886" s="53">
        <f t="shared" si="152"/>
        <v>0.18521666666666667</v>
      </c>
      <c r="E2886" s="53">
        <f t="shared" si="150"/>
        <v>0.18521666666666667</v>
      </c>
    </row>
    <row r="2887" spans="1:6">
      <c r="A2887" s="59">
        <v>38568</v>
      </c>
      <c r="C2887" s="53">
        <f t="shared" si="152"/>
        <v>0.18487777777777778</v>
      </c>
      <c r="E2887" s="53">
        <f t="shared" si="150"/>
        <v>0.18487777777777778</v>
      </c>
    </row>
    <row r="2888" spans="1:6">
      <c r="A2888" s="59">
        <v>38569</v>
      </c>
      <c r="C2888" s="53">
        <f t="shared" si="152"/>
        <v>0.18453888888888889</v>
      </c>
      <c r="E2888" s="53">
        <f t="shared" si="150"/>
        <v>0.18453888888888889</v>
      </c>
    </row>
    <row r="2889" spans="1:6">
      <c r="A2889" s="80">
        <v>38570</v>
      </c>
      <c r="B2889" s="81">
        <v>235594</v>
      </c>
      <c r="C2889" s="82">
        <v>0.1842</v>
      </c>
      <c r="E2889" s="53">
        <f t="shared" si="150"/>
        <v>0.1842</v>
      </c>
      <c r="F2889" s="52">
        <f>(C2896-C2889)/7</f>
        <v>4.8571428571428377E-4</v>
      </c>
    </row>
    <row r="2890" spans="1:6">
      <c r="A2890" s="59">
        <v>38571</v>
      </c>
      <c r="C2890" s="53">
        <f t="shared" ref="C2890:C2895" si="153">C2889+F$2889</f>
        <v>0.18468571428571429</v>
      </c>
      <c r="E2890" s="53">
        <f t="shared" si="150"/>
        <v>0.18468571428571429</v>
      </c>
    </row>
    <row r="2891" spans="1:6">
      <c r="A2891" s="59">
        <v>38572</v>
      </c>
      <c r="C2891" s="53">
        <f t="shared" si="153"/>
        <v>0.18517142857142857</v>
      </c>
      <c r="E2891" s="53">
        <f t="shared" si="150"/>
        <v>0.18517142857142857</v>
      </c>
    </row>
    <row r="2892" spans="1:6">
      <c r="A2892" s="59">
        <v>38573</v>
      </c>
      <c r="C2892" s="53">
        <f t="shared" si="153"/>
        <v>0.18565714285714285</v>
      </c>
      <c r="E2892" s="53">
        <f t="shared" si="150"/>
        <v>0.18565714285714285</v>
      </c>
    </row>
    <row r="2893" spans="1:6">
      <c r="A2893" s="59">
        <v>38574</v>
      </c>
      <c r="C2893" s="53">
        <f t="shared" si="153"/>
        <v>0.18614285714285714</v>
      </c>
      <c r="E2893" s="53">
        <f t="shared" si="150"/>
        <v>0.18614285714285714</v>
      </c>
    </row>
    <row r="2894" spans="1:6">
      <c r="A2894" s="59">
        <v>38575</v>
      </c>
      <c r="C2894" s="53">
        <f t="shared" si="153"/>
        <v>0.18662857142857142</v>
      </c>
      <c r="E2894" s="53">
        <f t="shared" si="150"/>
        <v>0.18662857142857142</v>
      </c>
    </row>
    <row r="2895" spans="1:6">
      <c r="A2895" s="59">
        <v>38576</v>
      </c>
      <c r="C2895" s="53">
        <f t="shared" si="153"/>
        <v>0.18711428571428571</v>
      </c>
      <c r="E2895" s="53">
        <f t="shared" si="150"/>
        <v>0.18711428571428571</v>
      </c>
    </row>
    <row r="2896" spans="1:6">
      <c r="A2896" s="80">
        <v>38577</v>
      </c>
      <c r="B2896" s="81">
        <v>235600</v>
      </c>
      <c r="C2896" s="82">
        <v>0.18759999999999999</v>
      </c>
      <c r="E2896" s="53">
        <f t="shared" si="150"/>
        <v>0.18759999999999999</v>
      </c>
      <c r="F2896" s="52">
        <f>(C2901-C2896)/5</f>
        <v>2.3400000000000031E-3</v>
      </c>
    </row>
    <row r="2897" spans="1:6">
      <c r="A2897" s="59">
        <v>38578</v>
      </c>
      <c r="C2897" s="53">
        <f>C2896+F$2896</f>
        <v>0.18994</v>
      </c>
      <c r="E2897" s="53">
        <f t="shared" si="150"/>
        <v>0.18994</v>
      </c>
    </row>
    <row r="2898" spans="1:6">
      <c r="A2898" s="59">
        <v>38579</v>
      </c>
      <c r="C2898" s="53">
        <f>C2897+F$2896</f>
        <v>0.19228000000000001</v>
      </c>
      <c r="E2898" s="53">
        <f t="shared" si="150"/>
        <v>0.19228000000000001</v>
      </c>
    </row>
    <row r="2899" spans="1:6">
      <c r="A2899" s="59">
        <v>38580</v>
      </c>
      <c r="C2899" s="53">
        <f>C2898+F$2896</f>
        <v>0.19462000000000002</v>
      </c>
      <c r="E2899" s="53">
        <f t="shared" si="150"/>
        <v>0.19462000000000002</v>
      </c>
    </row>
    <row r="2900" spans="1:6">
      <c r="A2900" s="59">
        <v>38581</v>
      </c>
      <c r="C2900" s="53">
        <f>C2899+F$2896</f>
        <v>0.19696000000000002</v>
      </c>
      <c r="E2900" s="53">
        <f t="shared" si="150"/>
        <v>0.19696000000000002</v>
      </c>
    </row>
    <row r="2901" spans="1:6">
      <c r="A2901" s="80">
        <v>38582</v>
      </c>
      <c r="B2901" s="81">
        <v>235743</v>
      </c>
      <c r="C2901" s="82">
        <v>0.1993</v>
      </c>
      <c r="E2901" s="53">
        <f t="shared" si="150"/>
        <v>0.1993</v>
      </c>
      <c r="F2901" s="52">
        <f>(C2909-C2901)/8</f>
        <v>8.5000000000000006E-4</v>
      </c>
    </row>
    <row r="2902" spans="1:6">
      <c r="A2902" s="59">
        <v>38583</v>
      </c>
      <c r="C2902" s="53">
        <f>C2901+F$2901</f>
        <v>0.20014999999999999</v>
      </c>
      <c r="E2902" s="53">
        <f t="shared" si="150"/>
        <v>0.20014999999999999</v>
      </c>
    </row>
    <row r="2903" spans="1:6">
      <c r="A2903" s="59">
        <v>38584</v>
      </c>
      <c r="C2903" s="53">
        <f t="shared" ref="C2903:C2908" si="154">C2902+F$2901</f>
        <v>0.20099999999999998</v>
      </c>
      <c r="E2903" s="53">
        <f t="shared" ref="E2903:E2966" si="155">C2903</f>
        <v>0.20099999999999998</v>
      </c>
    </row>
    <row r="2904" spans="1:6">
      <c r="A2904" s="59">
        <v>38585</v>
      </c>
      <c r="C2904" s="53">
        <f t="shared" si="154"/>
        <v>0.20184999999999997</v>
      </c>
      <c r="E2904" s="53">
        <f t="shared" si="155"/>
        <v>0.20184999999999997</v>
      </c>
    </row>
    <row r="2905" spans="1:6">
      <c r="A2905" s="59">
        <v>38586</v>
      </c>
      <c r="C2905" s="53">
        <f t="shared" si="154"/>
        <v>0.20269999999999996</v>
      </c>
      <c r="E2905" s="53">
        <f t="shared" si="155"/>
        <v>0.20269999999999996</v>
      </c>
    </row>
    <row r="2906" spans="1:6">
      <c r="A2906" s="59">
        <v>38587</v>
      </c>
      <c r="C2906" s="53">
        <f t="shared" si="154"/>
        <v>0.20354999999999995</v>
      </c>
      <c r="E2906" s="53">
        <f t="shared" si="155"/>
        <v>0.20354999999999995</v>
      </c>
    </row>
    <row r="2907" spans="1:6">
      <c r="A2907" s="59">
        <v>38588</v>
      </c>
      <c r="C2907" s="53">
        <f t="shared" si="154"/>
        <v>0.20439999999999994</v>
      </c>
      <c r="E2907" s="53">
        <f t="shared" si="155"/>
        <v>0.20439999999999994</v>
      </c>
    </row>
    <row r="2908" spans="1:6">
      <c r="A2908" s="59">
        <v>38589</v>
      </c>
      <c r="C2908" s="53">
        <f t="shared" si="154"/>
        <v>0.20524999999999993</v>
      </c>
      <c r="E2908" s="53">
        <f t="shared" si="155"/>
        <v>0.20524999999999993</v>
      </c>
    </row>
    <row r="2909" spans="1:6">
      <c r="A2909" s="80">
        <v>38590</v>
      </c>
      <c r="B2909" s="81">
        <v>235748</v>
      </c>
      <c r="C2909" s="82">
        <v>0.20610000000000001</v>
      </c>
      <c r="E2909" s="53">
        <f t="shared" si="155"/>
        <v>0.20610000000000001</v>
      </c>
      <c r="F2909" s="52">
        <f>(C3077-C2909)/168</f>
        <v>1.4482142857142857E-3</v>
      </c>
    </row>
    <row r="2910" spans="1:6">
      <c r="A2910" s="59">
        <v>38591</v>
      </c>
      <c r="C2910" s="53">
        <f>(C2909+F$2909)</f>
        <v>0.20754821428571429</v>
      </c>
      <c r="E2910" s="53">
        <f t="shared" si="155"/>
        <v>0.20754821428571429</v>
      </c>
    </row>
    <row r="2911" spans="1:6">
      <c r="A2911" s="59">
        <v>38592</v>
      </c>
      <c r="C2911" s="53">
        <f t="shared" ref="C2911:C2974" si="156">(C2910+F$2909)</f>
        <v>0.20899642857142858</v>
      </c>
      <c r="E2911" s="53">
        <f t="shared" si="155"/>
        <v>0.20899642857142858</v>
      </c>
    </row>
    <row r="2912" spans="1:6">
      <c r="A2912" s="59">
        <v>38593</v>
      </c>
      <c r="C2912" s="53">
        <f t="shared" si="156"/>
        <v>0.21044464285714287</v>
      </c>
      <c r="E2912" s="53">
        <f t="shared" si="155"/>
        <v>0.21044464285714287</v>
      </c>
    </row>
    <row r="2913" spans="1:5">
      <c r="A2913" s="59">
        <v>38594</v>
      </c>
      <c r="C2913" s="53">
        <f t="shared" si="156"/>
        <v>0.21189285714285716</v>
      </c>
      <c r="E2913" s="53">
        <f t="shared" si="155"/>
        <v>0.21189285714285716</v>
      </c>
    </row>
    <row r="2914" spans="1:5">
      <c r="A2914" s="59">
        <v>38595</v>
      </c>
      <c r="C2914" s="53">
        <f t="shared" si="156"/>
        <v>0.21334107142857145</v>
      </c>
      <c r="E2914" s="53">
        <f t="shared" si="155"/>
        <v>0.21334107142857145</v>
      </c>
    </row>
    <row r="2915" spans="1:5">
      <c r="A2915" s="59">
        <v>38596</v>
      </c>
      <c r="C2915" s="53">
        <f t="shared" si="156"/>
        <v>0.21478928571428574</v>
      </c>
      <c r="E2915" s="53">
        <f t="shared" si="155"/>
        <v>0.21478928571428574</v>
      </c>
    </row>
    <row r="2916" spans="1:5">
      <c r="A2916" s="59">
        <v>38597</v>
      </c>
      <c r="C2916" s="53">
        <f t="shared" si="156"/>
        <v>0.21623750000000003</v>
      </c>
      <c r="E2916" s="53">
        <f t="shared" si="155"/>
        <v>0.21623750000000003</v>
      </c>
    </row>
    <row r="2917" spans="1:5">
      <c r="A2917" s="59">
        <v>38598</v>
      </c>
      <c r="C2917" s="53">
        <f t="shared" si="156"/>
        <v>0.21768571428571432</v>
      </c>
      <c r="E2917" s="53">
        <f t="shared" si="155"/>
        <v>0.21768571428571432</v>
      </c>
    </row>
    <row r="2918" spans="1:5">
      <c r="A2918" s="59">
        <v>38599</v>
      </c>
      <c r="C2918" s="53">
        <f t="shared" si="156"/>
        <v>0.2191339285714286</v>
      </c>
      <c r="E2918" s="53">
        <f t="shared" si="155"/>
        <v>0.2191339285714286</v>
      </c>
    </row>
    <row r="2919" spans="1:5">
      <c r="A2919" s="59">
        <v>38600</v>
      </c>
      <c r="C2919" s="53">
        <f t="shared" si="156"/>
        <v>0.22058214285714289</v>
      </c>
      <c r="E2919" s="53">
        <f t="shared" si="155"/>
        <v>0.22058214285714289</v>
      </c>
    </row>
    <row r="2920" spans="1:5">
      <c r="A2920" s="59">
        <v>38601</v>
      </c>
      <c r="C2920" s="53">
        <f t="shared" si="156"/>
        <v>0.22203035714285718</v>
      </c>
      <c r="E2920" s="53">
        <f t="shared" si="155"/>
        <v>0.22203035714285718</v>
      </c>
    </row>
    <row r="2921" spans="1:5">
      <c r="A2921" s="59">
        <v>38602</v>
      </c>
      <c r="C2921" s="53">
        <f t="shared" si="156"/>
        <v>0.22347857142857147</v>
      </c>
      <c r="E2921" s="53">
        <f t="shared" si="155"/>
        <v>0.22347857142857147</v>
      </c>
    </row>
    <row r="2922" spans="1:5">
      <c r="A2922" s="59">
        <v>38603</v>
      </c>
      <c r="C2922" s="53">
        <f t="shared" si="156"/>
        <v>0.22492678571428576</v>
      </c>
      <c r="E2922" s="53">
        <f t="shared" si="155"/>
        <v>0.22492678571428576</v>
      </c>
    </row>
    <row r="2923" spans="1:5">
      <c r="A2923" s="59">
        <v>38604</v>
      </c>
      <c r="C2923" s="53">
        <f t="shared" si="156"/>
        <v>0.22637500000000005</v>
      </c>
      <c r="E2923" s="53">
        <f t="shared" si="155"/>
        <v>0.22637500000000005</v>
      </c>
    </row>
    <row r="2924" spans="1:5">
      <c r="A2924" s="59">
        <v>38605</v>
      </c>
      <c r="C2924" s="53">
        <f t="shared" si="156"/>
        <v>0.22782321428571434</v>
      </c>
      <c r="E2924" s="53">
        <f t="shared" si="155"/>
        <v>0.22782321428571434</v>
      </c>
    </row>
    <row r="2925" spans="1:5">
      <c r="A2925" s="59">
        <v>38606</v>
      </c>
      <c r="C2925" s="53">
        <f t="shared" si="156"/>
        <v>0.22927142857142863</v>
      </c>
      <c r="E2925" s="53">
        <f t="shared" si="155"/>
        <v>0.22927142857142863</v>
      </c>
    </row>
    <row r="2926" spans="1:5">
      <c r="A2926" s="59">
        <v>38607</v>
      </c>
      <c r="C2926" s="53">
        <f t="shared" si="156"/>
        <v>0.23071964285714291</v>
      </c>
      <c r="E2926" s="53">
        <f t="shared" si="155"/>
        <v>0.23071964285714291</v>
      </c>
    </row>
    <row r="2927" spans="1:5">
      <c r="A2927" s="59">
        <v>38608</v>
      </c>
      <c r="C2927" s="53">
        <f t="shared" si="156"/>
        <v>0.2321678571428572</v>
      </c>
      <c r="E2927" s="53">
        <f t="shared" si="155"/>
        <v>0.2321678571428572</v>
      </c>
    </row>
    <row r="2928" spans="1:5">
      <c r="A2928" s="59">
        <v>38609</v>
      </c>
      <c r="C2928" s="53">
        <f t="shared" si="156"/>
        <v>0.23361607142857149</v>
      </c>
      <c r="E2928" s="53">
        <f t="shared" si="155"/>
        <v>0.23361607142857149</v>
      </c>
    </row>
    <row r="2929" spans="1:5">
      <c r="A2929" s="59">
        <v>38610</v>
      </c>
      <c r="C2929" s="53">
        <f t="shared" si="156"/>
        <v>0.23506428571428578</v>
      </c>
      <c r="E2929" s="53">
        <f t="shared" si="155"/>
        <v>0.23506428571428578</v>
      </c>
    </row>
    <row r="2930" spans="1:5">
      <c r="A2930" s="59">
        <v>38611</v>
      </c>
      <c r="C2930" s="53">
        <f t="shared" si="156"/>
        <v>0.23651250000000007</v>
      </c>
      <c r="E2930" s="53">
        <f t="shared" si="155"/>
        <v>0.23651250000000007</v>
      </c>
    </row>
    <row r="2931" spans="1:5">
      <c r="A2931" s="59">
        <v>38612</v>
      </c>
      <c r="C2931" s="53">
        <f t="shared" si="156"/>
        <v>0.23796071428571436</v>
      </c>
      <c r="E2931" s="53">
        <f t="shared" si="155"/>
        <v>0.23796071428571436</v>
      </c>
    </row>
    <row r="2932" spans="1:5">
      <c r="A2932" s="59">
        <v>38613</v>
      </c>
      <c r="C2932" s="53">
        <f t="shared" si="156"/>
        <v>0.23940892857142865</v>
      </c>
      <c r="E2932" s="53">
        <f t="shared" si="155"/>
        <v>0.23940892857142865</v>
      </c>
    </row>
    <row r="2933" spans="1:5">
      <c r="A2933" s="59">
        <v>38614</v>
      </c>
      <c r="C2933" s="53">
        <f t="shared" si="156"/>
        <v>0.24085714285714294</v>
      </c>
      <c r="E2933" s="53">
        <f t="shared" si="155"/>
        <v>0.24085714285714294</v>
      </c>
    </row>
    <row r="2934" spans="1:5">
      <c r="A2934" s="59">
        <v>38615</v>
      </c>
      <c r="C2934" s="53">
        <f t="shared" si="156"/>
        <v>0.24230535714285723</v>
      </c>
      <c r="E2934" s="53">
        <f t="shared" si="155"/>
        <v>0.24230535714285723</v>
      </c>
    </row>
    <row r="2935" spans="1:5">
      <c r="A2935" s="59">
        <v>38616</v>
      </c>
      <c r="C2935" s="53">
        <f t="shared" si="156"/>
        <v>0.24375357142857151</v>
      </c>
      <c r="E2935" s="53">
        <f t="shared" si="155"/>
        <v>0.24375357142857151</v>
      </c>
    </row>
    <row r="2936" spans="1:5">
      <c r="A2936" s="59">
        <v>38617</v>
      </c>
      <c r="C2936" s="53">
        <f t="shared" si="156"/>
        <v>0.2452017857142858</v>
      </c>
      <c r="E2936" s="53">
        <f t="shared" si="155"/>
        <v>0.2452017857142858</v>
      </c>
    </row>
    <row r="2937" spans="1:5">
      <c r="A2937" s="59">
        <v>38618</v>
      </c>
      <c r="C2937" s="53">
        <f t="shared" si="156"/>
        <v>0.24665000000000009</v>
      </c>
      <c r="E2937" s="53">
        <f t="shared" si="155"/>
        <v>0.24665000000000009</v>
      </c>
    </row>
    <row r="2938" spans="1:5">
      <c r="A2938" s="59">
        <v>38619</v>
      </c>
      <c r="C2938" s="53">
        <f t="shared" si="156"/>
        <v>0.24809821428571438</v>
      </c>
      <c r="E2938" s="53">
        <f t="shared" si="155"/>
        <v>0.24809821428571438</v>
      </c>
    </row>
    <row r="2939" spans="1:5">
      <c r="A2939" s="59">
        <v>38620</v>
      </c>
      <c r="C2939" s="53">
        <f t="shared" si="156"/>
        <v>0.24954642857142867</v>
      </c>
      <c r="E2939" s="53">
        <f t="shared" si="155"/>
        <v>0.24954642857142867</v>
      </c>
    </row>
    <row r="2940" spans="1:5">
      <c r="A2940" s="59">
        <v>38621</v>
      </c>
      <c r="C2940" s="53">
        <f t="shared" si="156"/>
        <v>0.25099464285714296</v>
      </c>
      <c r="E2940" s="53">
        <f t="shared" si="155"/>
        <v>0.25099464285714296</v>
      </c>
    </row>
    <row r="2941" spans="1:5">
      <c r="A2941" s="59">
        <v>38622</v>
      </c>
      <c r="C2941" s="53">
        <f t="shared" si="156"/>
        <v>0.25244285714285725</v>
      </c>
      <c r="E2941" s="53">
        <f t="shared" si="155"/>
        <v>0.25244285714285725</v>
      </c>
    </row>
    <row r="2942" spans="1:5">
      <c r="A2942" s="59">
        <v>38623</v>
      </c>
      <c r="C2942" s="53">
        <f t="shared" si="156"/>
        <v>0.25389107142857154</v>
      </c>
      <c r="E2942" s="53">
        <f t="shared" si="155"/>
        <v>0.25389107142857154</v>
      </c>
    </row>
    <row r="2943" spans="1:5">
      <c r="A2943" s="59">
        <v>38624</v>
      </c>
      <c r="C2943" s="53">
        <f t="shared" si="156"/>
        <v>0.25533928571428582</v>
      </c>
      <c r="E2943" s="53">
        <f t="shared" si="155"/>
        <v>0.25533928571428582</v>
      </c>
    </row>
    <row r="2944" spans="1:5">
      <c r="A2944" s="59">
        <v>38625</v>
      </c>
      <c r="C2944" s="53">
        <f t="shared" si="156"/>
        <v>0.25678750000000011</v>
      </c>
      <c r="E2944" s="53">
        <f t="shared" si="155"/>
        <v>0.25678750000000011</v>
      </c>
    </row>
    <row r="2945" spans="1:5">
      <c r="A2945" s="59">
        <v>38626</v>
      </c>
      <c r="C2945" s="53">
        <f t="shared" si="156"/>
        <v>0.2582357142857144</v>
      </c>
      <c r="E2945" s="53">
        <f t="shared" si="155"/>
        <v>0.2582357142857144</v>
      </c>
    </row>
    <row r="2946" spans="1:5">
      <c r="A2946" s="59">
        <v>38627</v>
      </c>
      <c r="C2946" s="53">
        <f t="shared" si="156"/>
        <v>0.25968392857142869</v>
      </c>
      <c r="E2946" s="53">
        <f t="shared" si="155"/>
        <v>0.25968392857142869</v>
      </c>
    </row>
    <row r="2947" spans="1:5">
      <c r="A2947" s="59">
        <v>38628</v>
      </c>
      <c r="C2947" s="53">
        <f t="shared" si="156"/>
        <v>0.26113214285714298</v>
      </c>
      <c r="E2947" s="53">
        <f t="shared" si="155"/>
        <v>0.26113214285714298</v>
      </c>
    </row>
    <row r="2948" spans="1:5">
      <c r="A2948" s="59">
        <v>38629</v>
      </c>
      <c r="C2948" s="53">
        <f t="shared" si="156"/>
        <v>0.26258035714285727</v>
      </c>
      <c r="E2948" s="53">
        <f t="shared" si="155"/>
        <v>0.26258035714285727</v>
      </c>
    </row>
    <row r="2949" spans="1:5">
      <c r="A2949" s="59">
        <v>38630</v>
      </c>
      <c r="C2949" s="53">
        <f t="shared" si="156"/>
        <v>0.26402857142857156</v>
      </c>
      <c r="E2949" s="53">
        <f t="shared" si="155"/>
        <v>0.26402857142857156</v>
      </c>
    </row>
    <row r="2950" spans="1:5">
      <c r="A2950" s="59">
        <v>38631</v>
      </c>
      <c r="C2950" s="53">
        <f t="shared" si="156"/>
        <v>0.26547678571428585</v>
      </c>
      <c r="E2950" s="53">
        <f t="shared" si="155"/>
        <v>0.26547678571428585</v>
      </c>
    </row>
    <row r="2951" spans="1:5">
      <c r="A2951" s="59">
        <v>38632</v>
      </c>
      <c r="C2951" s="53">
        <f t="shared" si="156"/>
        <v>0.26692500000000013</v>
      </c>
      <c r="E2951" s="53">
        <f t="shared" si="155"/>
        <v>0.26692500000000013</v>
      </c>
    </row>
    <row r="2952" spans="1:5">
      <c r="A2952" s="59">
        <v>38633</v>
      </c>
      <c r="C2952" s="53">
        <f t="shared" si="156"/>
        <v>0.26837321428571442</v>
      </c>
      <c r="E2952" s="53">
        <f t="shared" si="155"/>
        <v>0.26837321428571442</v>
      </c>
    </row>
    <row r="2953" spans="1:5">
      <c r="A2953" s="59">
        <v>38634</v>
      </c>
      <c r="C2953" s="53">
        <f t="shared" si="156"/>
        <v>0.26982142857142871</v>
      </c>
      <c r="E2953" s="53">
        <f t="shared" si="155"/>
        <v>0.26982142857142871</v>
      </c>
    </row>
    <row r="2954" spans="1:5">
      <c r="A2954" s="59">
        <v>38635</v>
      </c>
      <c r="C2954" s="53">
        <f t="shared" si="156"/>
        <v>0.271269642857143</v>
      </c>
      <c r="E2954" s="53">
        <f t="shared" si="155"/>
        <v>0.271269642857143</v>
      </c>
    </row>
    <row r="2955" spans="1:5">
      <c r="A2955" s="59">
        <v>38636</v>
      </c>
      <c r="C2955" s="53">
        <f t="shared" si="156"/>
        <v>0.27271785714285729</v>
      </c>
      <c r="E2955" s="53">
        <f t="shared" si="155"/>
        <v>0.27271785714285729</v>
      </c>
    </row>
    <row r="2956" spans="1:5">
      <c r="A2956" s="59">
        <v>38637</v>
      </c>
      <c r="C2956" s="53">
        <f t="shared" si="156"/>
        <v>0.27416607142857158</v>
      </c>
      <c r="E2956" s="53">
        <f t="shared" si="155"/>
        <v>0.27416607142857158</v>
      </c>
    </row>
    <row r="2957" spans="1:5">
      <c r="A2957" s="59">
        <v>38638</v>
      </c>
      <c r="C2957" s="53">
        <f t="shared" si="156"/>
        <v>0.27561428571428587</v>
      </c>
      <c r="E2957" s="53">
        <f t="shared" si="155"/>
        <v>0.27561428571428587</v>
      </c>
    </row>
    <row r="2958" spans="1:5">
      <c r="A2958" s="59">
        <v>38639</v>
      </c>
      <c r="C2958" s="53">
        <f t="shared" si="156"/>
        <v>0.27706250000000016</v>
      </c>
      <c r="E2958" s="53">
        <f t="shared" si="155"/>
        <v>0.27706250000000016</v>
      </c>
    </row>
    <row r="2959" spans="1:5">
      <c r="A2959" s="59">
        <v>38640</v>
      </c>
      <c r="C2959" s="53">
        <f t="shared" si="156"/>
        <v>0.27851071428571444</v>
      </c>
      <c r="E2959" s="53">
        <f t="shared" si="155"/>
        <v>0.27851071428571444</v>
      </c>
    </row>
    <row r="2960" spans="1:5">
      <c r="A2960" s="59">
        <v>38641</v>
      </c>
      <c r="C2960" s="53">
        <f t="shared" si="156"/>
        <v>0.27995892857142873</v>
      </c>
      <c r="E2960" s="53">
        <f t="shared" si="155"/>
        <v>0.27995892857142873</v>
      </c>
    </row>
    <row r="2961" spans="1:5">
      <c r="A2961" s="59">
        <v>38642</v>
      </c>
      <c r="C2961" s="53">
        <f t="shared" si="156"/>
        <v>0.28140714285714302</v>
      </c>
      <c r="E2961" s="53">
        <f t="shared" si="155"/>
        <v>0.28140714285714302</v>
      </c>
    </row>
    <row r="2962" spans="1:5">
      <c r="A2962" s="59">
        <v>38643</v>
      </c>
      <c r="C2962" s="53">
        <f t="shared" si="156"/>
        <v>0.28285535714285731</v>
      </c>
      <c r="E2962" s="53">
        <f t="shared" si="155"/>
        <v>0.28285535714285731</v>
      </c>
    </row>
    <row r="2963" spans="1:5">
      <c r="A2963" s="59">
        <v>38644</v>
      </c>
      <c r="C2963" s="53">
        <f t="shared" si="156"/>
        <v>0.2843035714285716</v>
      </c>
      <c r="E2963" s="53">
        <f t="shared" si="155"/>
        <v>0.2843035714285716</v>
      </c>
    </row>
    <row r="2964" spans="1:5">
      <c r="A2964" s="59">
        <v>38645</v>
      </c>
      <c r="C2964" s="53">
        <f t="shared" si="156"/>
        <v>0.28575178571428589</v>
      </c>
      <c r="E2964" s="53">
        <f t="shared" si="155"/>
        <v>0.28575178571428589</v>
      </c>
    </row>
    <row r="2965" spans="1:5">
      <c r="A2965" s="59">
        <v>38646</v>
      </c>
      <c r="C2965" s="53">
        <f t="shared" si="156"/>
        <v>0.28720000000000018</v>
      </c>
      <c r="E2965" s="53">
        <f t="shared" si="155"/>
        <v>0.28720000000000018</v>
      </c>
    </row>
    <row r="2966" spans="1:5">
      <c r="A2966" s="59">
        <v>38647</v>
      </c>
      <c r="C2966" s="53">
        <f t="shared" si="156"/>
        <v>0.28864821428571447</v>
      </c>
      <c r="E2966" s="53">
        <f t="shared" si="155"/>
        <v>0.28864821428571447</v>
      </c>
    </row>
    <row r="2967" spans="1:5">
      <c r="A2967" s="59">
        <v>38648</v>
      </c>
      <c r="C2967" s="53">
        <f t="shared" si="156"/>
        <v>0.29009642857142875</v>
      </c>
      <c r="E2967" s="53">
        <f t="shared" ref="E2967:E3030" si="157">C2967</f>
        <v>0.29009642857142875</v>
      </c>
    </row>
    <row r="2968" spans="1:5">
      <c r="A2968" s="59">
        <v>38649</v>
      </c>
      <c r="C2968" s="53">
        <f t="shared" si="156"/>
        <v>0.29154464285714304</v>
      </c>
      <c r="E2968" s="53">
        <f t="shared" si="157"/>
        <v>0.29154464285714304</v>
      </c>
    </row>
    <row r="2969" spans="1:5">
      <c r="A2969" s="59">
        <v>38650</v>
      </c>
      <c r="C2969" s="53">
        <f t="shared" si="156"/>
        <v>0.29299285714285733</v>
      </c>
      <c r="E2969" s="53">
        <f t="shared" si="157"/>
        <v>0.29299285714285733</v>
      </c>
    </row>
    <row r="2970" spans="1:5">
      <c r="A2970" s="59">
        <v>38651</v>
      </c>
      <c r="C2970" s="53">
        <f t="shared" si="156"/>
        <v>0.29444107142857162</v>
      </c>
      <c r="E2970" s="53">
        <f t="shared" si="157"/>
        <v>0.29444107142857162</v>
      </c>
    </row>
    <row r="2971" spans="1:5">
      <c r="A2971" s="59">
        <v>38652</v>
      </c>
      <c r="C2971" s="53">
        <f t="shared" si="156"/>
        <v>0.29588928571428591</v>
      </c>
      <c r="E2971" s="53">
        <f t="shared" si="157"/>
        <v>0.29588928571428591</v>
      </c>
    </row>
    <row r="2972" spans="1:5">
      <c r="A2972" s="59">
        <v>38653</v>
      </c>
      <c r="C2972" s="53">
        <f t="shared" si="156"/>
        <v>0.2973375000000002</v>
      </c>
      <c r="E2972" s="53">
        <f t="shared" si="157"/>
        <v>0.2973375000000002</v>
      </c>
    </row>
    <row r="2973" spans="1:5">
      <c r="A2973" s="59">
        <v>38654</v>
      </c>
      <c r="C2973" s="53">
        <f t="shared" si="156"/>
        <v>0.29878571428571449</v>
      </c>
      <c r="E2973" s="53">
        <f t="shared" si="157"/>
        <v>0.29878571428571449</v>
      </c>
    </row>
    <row r="2974" spans="1:5">
      <c r="A2974" s="59">
        <v>38655</v>
      </c>
      <c r="C2974" s="53">
        <f t="shared" si="156"/>
        <v>0.30023392857142878</v>
      </c>
      <c r="E2974" s="53">
        <f t="shared" si="157"/>
        <v>0.30023392857142878</v>
      </c>
    </row>
    <row r="2975" spans="1:5">
      <c r="A2975" s="59">
        <v>38656</v>
      </c>
      <c r="C2975" s="53">
        <f t="shared" ref="C2975:C3038" si="158">(C2974+F$2909)</f>
        <v>0.30168214285714307</v>
      </c>
      <c r="E2975" s="53">
        <f t="shared" si="157"/>
        <v>0.30168214285714307</v>
      </c>
    </row>
    <row r="2976" spans="1:5">
      <c r="A2976" s="59">
        <v>38657</v>
      </c>
      <c r="C2976" s="53">
        <f t="shared" si="158"/>
        <v>0.30313035714285735</v>
      </c>
      <c r="E2976" s="53">
        <f t="shared" si="157"/>
        <v>0.30313035714285735</v>
      </c>
    </row>
    <row r="2977" spans="1:5">
      <c r="A2977" s="59">
        <v>38658</v>
      </c>
      <c r="C2977" s="53">
        <f t="shared" si="158"/>
        <v>0.30457857142857164</v>
      </c>
      <c r="E2977" s="53">
        <f t="shared" si="157"/>
        <v>0.30457857142857164</v>
      </c>
    </row>
    <row r="2978" spans="1:5">
      <c r="A2978" s="59">
        <v>38659</v>
      </c>
      <c r="C2978" s="53">
        <f t="shared" si="158"/>
        <v>0.30602678571428593</v>
      </c>
      <c r="E2978" s="53">
        <f t="shared" si="157"/>
        <v>0.30602678571428593</v>
      </c>
    </row>
    <row r="2979" spans="1:5">
      <c r="A2979" s="59">
        <v>38660</v>
      </c>
      <c r="C2979" s="53">
        <f t="shared" si="158"/>
        <v>0.30747500000000022</v>
      </c>
      <c r="E2979" s="53">
        <f t="shared" si="157"/>
        <v>0.30747500000000022</v>
      </c>
    </row>
    <row r="2980" spans="1:5">
      <c r="A2980" s="59">
        <v>38661</v>
      </c>
      <c r="C2980" s="53">
        <f t="shared" si="158"/>
        <v>0.30892321428571451</v>
      </c>
      <c r="E2980" s="53">
        <f t="shared" si="157"/>
        <v>0.30892321428571451</v>
      </c>
    </row>
    <row r="2981" spans="1:5">
      <c r="A2981" s="59">
        <v>38662</v>
      </c>
      <c r="C2981" s="53">
        <f t="shared" si="158"/>
        <v>0.3103714285714288</v>
      </c>
      <c r="E2981" s="53">
        <f t="shared" si="157"/>
        <v>0.3103714285714288</v>
      </c>
    </row>
    <row r="2982" spans="1:5">
      <c r="A2982" s="59">
        <v>38663</v>
      </c>
      <c r="C2982" s="53">
        <f t="shared" si="158"/>
        <v>0.31181964285714309</v>
      </c>
      <c r="E2982" s="53">
        <f t="shared" si="157"/>
        <v>0.31181964285714309</v>
      </c>
    </row>
    <row r="2983" spans="1:5">
      <c r="A2983" s="59">
        <v>38664</v>
      </c>
      <c r="C2983" s="53">
        <f t="shared" si="158"/>
        <v>0.31326785714285738</v>
      </c>
      <c r="E2983" s="53">
        <f t="shared" si="157"/>
        <v>0.31326785714285738</v>
      </c>
    </row>
    <row r="2984" spans="1:5">
      <c r="A2984" s="59">
        <v>38665</v>
      </c>
      <c r="C2984" s="53">
        <f t="shared" si="158"/>
        <v>0.31471607142857166</v>
      </c>
      <c r="E2984" s="53">
        <f t="shared" si="157"/>
        <v>0.31471607142857166</v>
      </c>
    </row>
    <row r="2985" spans="1:5">
      <c r="A2985" s="59">
        <v>38666</v>
      </c>
      <c r="C2985" s="53">
        <f t="shared" si="158"/>
        <v>0.31616428571428595</v>
      </c>
      <c r="E2985" s="53">
        <f t="shared" si="157"/>
        <v>0.31616428571428595</v>
      </c>
    </row>
    <row r="2986" spans="1:5">
      <c r="A2986" s="59">
        <v>38667</v>
      </c>
      <c r="C2986" s="53">
        <f t="shared" si="158"/>
        <v>0.31761250000000024</v>
      </c>
      <c r="E2986" s="53">
        <f t="shared" si="157"/>
        <v>0.31761250000000024</v>
      </c>
    </row>
    <row r="2987" spans="1:5">
      <c r="A2987" s="59">
        <v>38668</v>
      </c>
      <c r="C2987" s="53">
        <f t="shared" si="158"/>
        <v>0.31906071428571453</v>
      </c>
      <c r="E2987" s="53">
        <f t="shared" si="157"/>
        <v>0.31906071428571453</v>
      </c>
    </row>
    <row r="2988" spans="1:5">
      <c r="A2988" s="59">
        <v>38669</v>
      </c>
      <c r="C2988" s="53">
        <f t="shared" si="158"/>
        <v>0.32050892857142882</v>
      </c>
      <c r="E2988" s="53">
        <f t="shared" si="157"/>
        <v>0.32050892857142882</v>
      </c>
    </row>
    <row r="2989" spans="1:5">
      <c r="A2989" s="59">
        <v>38670</v>
      </c>
      <c r="C2989" s="53">
        <f t="shared" si="158"/>
        <v>0.32195714285714311</v>
      </c>
      <c r="E2989" s="53">
        <f t="shared" si="157"/>
        <v>0.32195714285714311</v>
      </c>
    </row>
    <row r="2990" spans="1:5">
      <c r="A2990" s="59">
        <v>38671</v>
      </c>
      <c r="C2990" s="53">
        <f t="shared" si="158"/>
        <v>0.3234053571428574</v>
      </c>
      <c r="E2990" s="53">
        <f t="shared" si="157"/>
        <v>0.3234053571428574</v>
      </c>
    </row>
    <row r="2991" spans="1:5">
      <c r="A2991" s="59">
        <v>38672</v>
      </c>
      <c r="C2991" s="53">
        <f t="shared" si="158"/>
        <v>0.32485357142857169</v>
      </c>
      <c r="E2991" s="53">
        <f t="shared" si="157"/>
        <v>0.32485357142857169</v>
      </c>
    </row>
    <row r="2992" spans="1:5">
      <c r="A2992" s="59">
        <v>38673</v>
      </c>
      <c r="C2992" s="53">
        <f t="shared" si="158"/>
        <v>0.32630178571428597</v>
      </c>
      <c r="E2992" s="53">
        <f t="shared" si="157"/>
        <v>0.32630178571428597</v>
      </c>
    </row>
    <row r="2993" spans="1:5">
      <c r="A2993" s="59">
        <v>38674</v>
      </c>
      <c r="C2993" s="53">
        <f t="shared" si="158"/>
        <v>0.32775000000000026</v>
      </c>
      <c r="E2993" s="53">
        <f t="shared" si="157"/>
        <v>0.32775000000000026</v>
      </c>
    </row>
    <row r="2994" spans="1:5">
      <c r="A2994" s="59">
        <v>38675</v>
      </c>
      <c r="C2994" s="53">
        <f t="shared" si="158"/>
        <v>0.32919821428571455</v>
      </c>
      <c r="E2994" s="53">
        <f t="shared" si="157"/>
        <v>0.32919821428571455</v>
      </c>
    </row>
    <row r="2995" spans="1:5">
      <c r="A2995" s="59">
        <v>38676</v>
      </c>
      <c r="C2995" s="53">
        <f t="shared" si="158"/>
        <v>0.33064642857142884</v>
      </c>
      <c r="E2995" s="53">
        <f t="shared" si="157"/>
        <v>0.33064642857142884</v>
      </c>
    </row>
    <row r="2996" spans="1:5">
      <c r="A2996" s="59">
        <v>38677</v>
      </c>
      <c r="C2996" s="53">
        <f t="shared" si="158"/>
        <v>0.33209464285714313</v>
      </c>
      <c r="E2996" s="53">
        <f t="shared" si="157"/>
        <v>0.33209464285714313</v>
      </c>
    </row>
    <row r="2997" spans="1:5">
      <c r="A2997" s="59">
        <v>38678</v>
      </c>
      <c r="C2997" s="53">
        <f t="shared" si="158"/>
        <v>0.33354285714285742</v>
      </c>
      <c r="E2997" s="53">
        <f t="shared" si="157"/>
        <v>0.33354285714285742</v>
      </c>
    </row>
    <row r="2998" spans="1:5">
      <c r="A2998" s="59">
        <v>38679</v>
      </c>
      <c r="C2998" s="53">
        <f t="shared" si="158"/>
        <v>0.33499107142857171</v>
      </c>
      <c r="E2998" s="53">
        <f t="shared" si="157"/>
        <v>0.33499107142857171</v>
      </c>
    </row>
    <row r="2999" spans="1:5">
      <c r="A2999" s="59">
        <v>38680</v>
      </c>
      <c r="C2999" s="53">
        <f t="shared" si="158"/>
        <v>0.336439285714286</v>
      </c>
      <c r="E2999" s="53">
        <f t="shared" si="157"/>
        <v>0.336439285714286</v>
      </c>
    </row>
    <row r="3000" spans="1:5">
      <c r="A3000" s="59">
        <v>38681</v>
      </c>
      <c r="C3000" s="53">
        <f t="shared" si="158"/>
        <v>0.33788750000000028</v>
      </c>
      <c r="E3000" s="53">
        <f t="shared" si="157"/>
        <v>0.33788750000000028</v>
      </c>
    </row>
    <row r="3001" spans="1:5">
      <c r="A3001" s="59">
        <v>38682</v>
      </c>
      <c r="C3001" s="53">
        <f t="shared" si="158"/>
        <v>0.33933571428571457</v>
      </c>
      <c r="E3001" s="53">
        <f t="shared" si="157"/>
        <v>0.33933571428571457</v>
      </c>
    </row>
    <row r="3002" spans="1:5">
      <c r="A3002" s="59">
        <v>38683</v>
      </c>
      <c r="C3002" s="53">
        <f t="shared" si="158"/>
        <v>0.34078392857142886</v>
      </c>
      <c r="E3002" s="53">
        <f t="shared" si="157"/>
        <v>0.34078392857142886</v>
      </c>
    </row>
    <row r="3003" spans="1:5">
      <c r="A3003" s="59">
        <v>38684</v>
      </c>
      <c r="C3003" s="53">
        <f t="shared" si="158"/>
        <v>0.34223214285714315</v>
      </c>
      <c r="E3003" s="53">
        <f t="shared" si="157"/>
        <v>0.34223214285714315</v>
      </c>
    </row>
    <row r="3004" spans="1:5">
      <c r="A3004" s="59">
        <v>38685</v>
      </c>
      <c r="C3004" s="53">
        <f t="shared" si="158"/>
        <v>0.34368035714285744</v>
      </c>
      <c r="E3004" s="53">
        <f t="shared" si="157"/>
        <v>0.34368035714285744</v>
      </c>
    </row>
    <row r="3005" spans="1:5">
      <c r="A3005" s="59">
        <v>38686</v>
      </c>
      <c r="C3005" s="53">
        <f t="shared" si="158"/>
        <v>0.34512857142857173</v>
      </c>
      <c r="E3005" s="53">
        <f t="shared" si="157"/>
        <v>0.34512857142857173</v>
      </c>
    </row>
    <row r="3006" spans="1:5">
      <c r="A3006" s="59">
        <v>38687</v>
      </c>
      <c r="C3006" s="53">
        <f t="shared" si="158"/>
        <v>0.34657678571428602</v>
      </c>
      <c r="E3006" s="53">
        <f t="shared" si="157"/>
        <v>0.34657678571428602</v>
      </c>
    </row>
    <row r="3007" spans="1:5">
      <c r="A3007" s="59">
        <v>38688</v>
      </c>
      <c r="C3007" s="53">
        <f t="shared" si="158"/>
        <v>0.34802500000000031</v>
      </c>
      <c r="E3007" s="53">
        <f t="shared" si="157"/>
        <v>0.34802500000000031</v>
      </c>
    </row>
    <row r="3008" spans="1:5">
      <c r="A3008" s="59">
        <v>38689</v>
      </c>
      <c r="C3008" s="53">
        <f t="shared" si="158"/>
        <v>0.3494732142857146</v>
      </c>
      <c r="E3008" s="53">
        <f t="shared" si="157"/>
        <v>0.3494732142857146</v>
      </c>
    </row>
    <row r="3009" spans="1:8">
      <c r="A3009" s="59">
        <v>38690</v>
      </c>
      <c r="C3009" s="53">
        <f t="shared" si="158"/>
        <v>0.35092142857142888</v>
      </c>
      <c r="E3009" s="53">
        <f t="shared" si="157"/>
        <v>0.35092142857142888</v>
      </c>
    </row>
    <row r="3010" spans="1:8">
      <c r="A3010" s="59">
        <v>38691</v>
      </c>
      <c r="C3010" s="53">
        <f t="shared" si="158"/>
        <v>0.35236964285714317</v>
      </c>
      <c r="E3010" s="53">
        <f t="shared" si="157"/>
        <v>0.35236964285714317</v>
      </c>
    </row>
    <row r="3011" spans="1:8">
      <c r="A3011" s="59">
        <v>38692</v>
      </c>
      <c r="C3011" s="53">
        <f t="shared" si="158"/>
        <v>0.35381785714285746</v>
      </c>
      <c r="E3011" s="53">
        <f t="shared" si="157"/>
        <v>0.35381785714285746</v>
      </c>
    </row>
    <row r="3012" spans="1:8">
      <c r="A3012" s="59">
        <v>38693</v>
      </c>
      <c r="C3012" s="53">
        <f t="shared" si="158"/>
        <v>0.35526607142857175</v>
      </c>
      <c r="E3012" s="53">
        <f t="shared" si="157"/>
        <v>0.35526607142857175</v>
      </c>
    </row>
    <row r="3013" spans="1:8">
      <c r="A3013" s="59">
        <v>38694</v>
      </c>
      <c r="C3013" s="53">
        <f t="shared" si="158"/>
        <v>0.35671428571428604</v>
      </c>
      <c r="E3013" s="53">
        <f t="shared" si="157"/>
        <v>0.35671428571428604</v>
      </c>
    </row>
    <row r="3014" spans="1:8">
      <c r="A3014" s="59">
        <v>38695</v>
      </c>
      <c r="C3014" s="53">
        <f t="shared" si="158"/>
        <v>0.35816250000000033</v>
      </c>
      <c r="E3014" s="53">
        <f t="shared" si="157"/>
        <v>0.35816250000000033</v>
      </c>
    </row>
    <row r="3015" spans="1:8">
      <c r="A3015" s="59">
        <v>38696</v>
      </c>
      <c r="C3015" s="53">
        <f t="shared" si="158"/>
        <v>0.35961071428571462</v>
      </c>
      <c r="E3015" s="53">
        <f t="shared" si="157"/>
        <v>0.35961071428571462</v>
      </c>
    </row>
    <row r="3016" spans="1:8">
      <c r="A3016" s="59">
        <v>38697</v>
      </c>
      <c r="C3016" s="53">
        <f t="shared" si="158"/>
        <v>0.36105892857142891</v>
      </c>
      <c r="E3016" s="53">
        <f t="shared" si="157"/>
        <v>0.36105892857142891</v>
      </c>
    </row>
    <row r="3017" spans="1:8">
      <c r="A3017" s="59">
        <v>38698</v>
      </c>
      <c r="C3017" s="53">
        <f t="shared" si="158"/>
        <v>0.36250714285714319</v>
      </c>
      <c r="E3017" s="53">
        <f t="shared" si="157"/>
        <v>0.36250714285714319</v>
      </c>
    </row>
    <row r="3018" spans="1:8">
      <c r="A3018" s="59">
        <v>38699</v>
      </c>
      <c r="C3018" s="53">
        <f t="shared" si="158"/>
        <v>0.36395535714285748</v>
      </c>
      <c r="E3018" s="53">
        <f t="shared" si="157"/>
        <v>0.36395535714285748</v>
      </c>
    </row>
    <row r="3019" spans="1:8">
      <c r="A3019" s="59">
        <v>38700</v>
      </c>
      <c r="C3019" s="53">
        <f t="shared" si="158"/>
        <v>0.36540357142857177</v>
      </c>
      <c r="E3019" s="53">
        <f t="shared" si="157"/>
        <v>0.36540357142857177</v>
      </c>
    </row>
    <row r="3020" spans="1:8">
      <c r="A3020" s="59">
        <v>38701</v>
      </c>
      <c r="C3020" s="53">
        <f t="shared" si="158"/>
        <v>0.36685178571428606</v>
      </c>
      <c r="E3020" s="53">
        <f t="shared" si="157"/>
        <v>0.36685178571428606</v>
      </c>
      <c r="F3020" s="77">
        <f>SUM(E3020:E3248)/229</f>
        <v>0.39685743137866503</v>
      </c>
      <c r="G3020" s="77">
        <f>SUM(E3020:E3248)</f>
        <v>90.880351785714296</v>
      </c>
      <c r="H3020" s="77">
        <f>MAX(E3020:E3248)</f>
        <v>0.53709999999999991</v>
      </c>
    </row>
    <row r="3021" spans="1:8">
      <c r="A3021" s="59">
        <v>38702</v>
      </c>
      <c r="C3021" s="53">
        <f t="shared" si="158"/>
        <v>0.36830000000000035</v>
      </c>
      <c r="E3021" s="53">
        <f t="shared" si="157"/>
        <v>0.36830000000000035</v>
      </c>
    </row>
    <row r="3022" spans="1:8">
      <c r="A3022" s="59">
        <v>38703</v>
      </c>
      <c r="C3022" s="53">
        <f t="shared" si="158"/>
        <v>0.36974821428571464</v>
      </c>
      <c r="E3022" s="53">
        <f t="shared" si="157"/>
        <v>0.36974821428571464</v>
      </c>
    </row>
    <row r="3023" spans="1:8">
      <c r="A3023" s="59">
        <v>38704</v>
      </c>
      <c r="C3023" s="53">
        <f t="shared" si="158"/>
        <v>0.37119642857142893</v>
      </c>
      <c r="E3023" s="53">
        <f t="shared" si="157"/>
        <v>0.37119642857142893</v>
      </c>
    </row>
    <row r="3024" spans="1:8">
      <c r="A3024" s="59">
        <v>38705</v>
      </c>
      <c r="C3024" s="53">
        <f t="shared" si="158"/>
        <v>0.37264464285714322</v>
      </c>
      <c r="E3024" s="53">
        <f t="shared" si="157"/>
        <v>0.37264464285714322</v>
      </c>
    </row>
    <row r="3025" spans="1:5">
      <c r="A3025" s="59">
        <v>38706</v>
      </c>
      <c r="C3025" s="53">
        <f t="shared" si="158"/>
        <v>0.3740928571428575</v>
      </c>
      <c r="E3025" s="53">
        <f t="shared" si="157"/>
        <v>0.3740928571428575</v>
      </c>
    </row>
    <row r="3026" spans="1:5">
      <c r="A3026" s="59">
        <v>38707</v>
      </c>
      <c r="C3026" s="53">
        <f t="shared" si="158"/>
        <v>0.37554107142857179</v>
      </c>
      <c r="E3026" s="53">
        <f t="shared" si="157"/>
        <v>0.37554107142857179</v>
      </c>
    </row>
    <row r="3027" spans="1:5">
      <c r="A3027" s="59">
        <v>38708</v>
      </c>
      <c r="C3027" s="53">
        <f t="shared" si="158"/>
        <v>0.37698928571428608</v>
      </c>
      <c r="E3027" s="53">
        <f t="shared" si="157"/>
        <v>0.37698928571428608</v>
      </c>
    </row>
    <row r="3028" spans="1:5">
      <c r="A3028" s="59">
        <v>38709</v>
      </c>
      <c r="C3028" s="53">
        <f t="shared" si="158"/>
        <v>0.37843750000000037</v>
      </c>
      <c r="E3028" s="53">
        <f t="shared" si="157"/>
        <v>0.37843750000000037</v>
      </c>
    </row>
    <row r="3029" spans="1:5">
      <c r="A3029" s="59">
        <v>38710</v>
      </c>
      <c r="C3029" s="53">
        <f t="shared" si="158"/>
        <v>0.37988571428571466</v>
      </c>
      <c r="E3029" s="53">
        <f t="shared" si="157"/>
        <v>0.37988571428571466</v>
      </c>
    </row>
    <row r="3030" spans="1:5">
      <c r="A3030" s="59">
        <v>38711</v>
      </c>
      <c r="C3030" s="53">
        <f t="shared" si="158"/>
        <v>0.38133392857142895</v>
      </c>
      <c r="E3030" s="53">
        <f t="shared" si="157"/>
        <v>0.38133392857142895</v>
      </c>
    </row>
    <row r="3031" spans="1:5">
      <c r="A3031" s="59">
        <v>38712</v>
      </c>
      <c r="C3031" s="53">
        <f t="shared" si="158"/>
        <v>0.38278214285714324</v>
      </c>
      <c r="E3031" s="53">
        <f t="shared" ref="E3031:E3076" si="159">C3031</f>
        <v>0.38278214285714324</v>
      </c>
    </row>
    <row r="3032" spans="1:5">
      <c r="A3032" s="59">
        <v>38713</v>
      </c>
      <c r="C3032" s="53">
        <f t="shared" si="158"/>
        <v>0.38423035714285753</v>
      </c>
      <c r="E3032" s="53">
        <f t="shared" si="159"/>
        <v>0.38423035714285753</v>
      </c>
    </row>
    <row r="3033" spans="1:5">
      <c r="A3033" s="59">
        <v>38714</v>
      </c>
      <c r="C3033" s="53">
        <f t="shared" si="158"/>
        <v>0.38567857142857181</v>
      </c>
      <c r="E3033" s="53">
        <f t="shared" si="159"/>
        <v>0.38567857142857181</v>
      </c>
    </row>
    <row r="3034" spans="1:5">
      <c r="A3034" s="59">
        <v>38715</v>
      </c>
      <c r="C3034" s="53">
        <f t="shared" si="158"/>
        <v>0.3871267857142861</v>
      </c>
      <c r="E3034" s="53">
        <f t="shared" si="159"/>
        <v>0.3871267857142861</v>
      </c>
    </row>
    <row r="3035" spans="1:5">
      <c r="A3035" s="59">
        <v>38716</v>
      </c>
      <c r="C3035" s="53">
        <f t="shared" si="158"/>
        <v>0.38857500000000039</v>
      </c>
      <c r="E3035" s="53">
        <f t="shared" si="159"/>
        <v>0.38857500000000039</v>
      </c>
    </row>
    <row r="3036" spans="1:5">
      <c r="A3036" s="59">
        <v>38717</v>
      </c>
      <c r="C3036" s="53">
        <f t="shared" si="158"/>
        <v>0.39002321428571468</v>
      </c>
      <c r="E3036" s="53">
        <f t="shared" si="159"/>
        <v>0.39002321428571468</v>
      </c>
    </row>
    <row r="3037" spans="1:5">
      <c r="A3037" s="59">
        <v>38718</v>
      </c>
      <c r="C3037" s="53">
        <f t="shared" si="158"/>
        <v>0.39147142857142897</v>
      </c>
      <c r="E3037" s="53">
        <f t="shared" si="159"/>
        <v>0.39147142857142897</v>
      </c>
    </row>
    <row r="3038" spans="1:5">
      <c r="A3038" s="59">
        <v>38719</v>
      </c>
      <c r="C3038" s="53">
        <f t="shared" si="158"/>
        <v>0.39291964285714326</v>
      </c>
      <c r="E3038" s="53">
        <f t="shared" si="159"/>
        <v>0.39291964285714326</v>
      </c>
    </row>
    <row r="3039" spans="1:5">
      <c r="A3039" s="59">
        <v>38720</v>
      </c>
      <c r="C3039" s="53">
        <f t="shared" ref="C3039:C3076" si="160">(C3038+F$2909)</f>
        <v>0.39436785714285755</v>
      </c>
      <c r="E3039" s="53">
        <f t="shared" si="159"/>
        <v>0.39436785714285755</v>
      </c>
    </row>
    <row r="3040" spans="1:5">
      <c r="A3040" s="59">
        <v>38721</v>
      </c>
      <c r="C3040" s="53">
        <f t="shared" si="160"/>
        <v>0.39581607142857184</v>
      </c>
      <c r="E3040" s="53">
        <f t="shared" si="159"/>
        <v>0.39581607142857184</v>
      </c>
    </row>
    <row r="3041" spans="1:5">
      <c r="A3041" s="59">
        <v>38722</v>
      </c>
      <c r="C3041" s="53">
        <f t="shared" si="160"/>
        <v>0.39726428571428613</v>
      </c>
      <c r="E3041" s="53">
        <f t="shared" si="159"/>
        <v>0.39726428571428613</v>
      </c>
    </row>
    <row r="3042" spans="1:5">
      <c r="A3042" s="59">
        <v>38723</v>
      </c>
      <c r="C3042" s="53">
        <f t="shared" si="160"/>
        <v>0.39871250000000041</v>
      </c>
      <c r="E3042" s="53">
        <f t="shared" si="159"/>
        <v>0.39871250000000041</v>
      </c>
    </row>
    <row r="3043" spans="1:5">
      <c r="A3043" s="59">
        <v>38724</v>
      </c>
      <c r="C3043" s="53">
        <f t="shared" si="160"/>
        <v>0.4001607142857147</v>
      </c>
      <c r="E3043" s="53">
        <f t="shared" si="159"/>
        <v>0.4001607142857147</v>
      </c>
    </row>
    <row r="3044" spans="1:5">
      <c r="A3044" s="59">
        <v>38725</v>
      </c>
      <c r="C3044" s="53">
        <f t="shared" si="160"/>
        <v>0.40160892857142899</v>
      </c>
      <c r="E3044" s="53">
        <f t="shared" si="159"/>
        <v>0.40160892857142899</v>
      </c>
    </row>
    <row r="3045" spans="1:5">
      <c r="A3045" s="59">
        <v>38726</v>
      </c>
      <c r="C3045" s="53">
        <f t="shared" si="160"/>
        <v>0.40305714285714328</v>
      </c>
      <c r="E3045" s="53">
        <f t="shared" si="159"/>
        <v>0.40305714285714328</v>
      </c>
    </row>
    <row r="3046" spans="1:5">
      <c r="A3046" s="59">
        <v>38727</v>
      </c>
      <c r="C3046" s="53">
        <f t="shared" si="160"/>
        <v>0.40450535714285757</v>
      </c>
      <c r="E3046" s="53">
        <f t="shared" si="159"/>
        <v>0.40450535714285757</v>
      </c>
    </row>
    <row r="3047" spans="1:5">
      <c r="A3047" s="59">
        <v>38728</v>
      </c>
      <c r="C3047" s="53">
        <f t="shared" si="160"/>
        <v>0.40595357142857186</v>
      </c>
      <c r="E3047" s="53">
        <f t="shared" si="159"/>
        <v>0.40595357142857186</v>
      </c>
    </row>
    <row r="3048" spans="1:5">
      <c r="A3048" s="59">
        <v>38729</v>
      </c>
      <c r="C3048" s="53">
        <f t="shared" si="160"/>
        <v>0.40740178571428615</v>
      </c>
      <c r="E3048" s="53">
        <f t="shared" si="159"/>
        <v>0.40740178571428615</v>
      </c>
    </row>
    <row r="3049" spans="1:5">
      <c r="A3049" s="59">
        <v>38730</v>
      </c>
      <c r="C3049" s="53">
        <f t="shared" si="160"/>
        <v>0.40885000000000044</v>
      </c>
      <c r="E3049" s="53">
        <f t="shared" si="159"/>
        <v>0.40885000000000044</v>
      </c>
    </row>
    <row r="3050" spans="1:5">
      <c r="A3050" s="59">
        <v>38731</v>
      </c>
      <c r="C3050" s="53">
        <f t="shared" si="160"/>
        <v>0.41029821428571472</v>
      </c>
      <c r="E3050" s="53">
        <f t="shared" si="159"/>
        <v>0.41029821428571472</v>
      </c>
    </row>
    <row r="3051" spans="1:5">
      <c r="A3051" s="59">
        <v>38732</v>
      </c>
      <c r="C3051" s="53">
        <f t="shared" si="160"/>
        <v>0.41174642857142901</v>
      </c>
      <c r="E3051" s="53">
        <f t="shared" si="159"/>
        <v>0.41174642857142901</v>
      </c>
    </row>
    <row r="3052" spans="1:5">
      <c r="A3052" s="59">
        <v>38733</v>
      </c>
      <c r="C3052" s="53">
        <f t="shared" si="160"/>
        <v>0.4131946428571433</v>
      </c>
      <c r="E3052" s="53">
        <f t="shared" si="159"/>
        <v>0.4131946428571433</v>
      </c>
    </row>
    <row r="3053" spans="1:5">
      <c r="A3053" s="59">
        <v>38734</v>
      </c>
      <c r="C3053" s="53">
        <f t="shared" si="160"/>
        <v>0.41464285714285759</v>
      </c>
      <c r="E3053" s="53">
        <f t="shared" si="159"/>
        <v>0.41464285714285759</v>
      </c>
    </row>
    <row r="3054" spans="1:5">
      <c r="A3054" s="59">
        <v>38735</v>
      </c>
      <c r="C3054" s="53">
        <f t="shared" si="160"/>
        <v>0.41609107142857188</v>
      </c>
      <c r="E3054" s="53">
        <f t="shared" si="159"/>
        <v>0.41609107142857188</v>
      </c>
    </row>
    <row r="3055" spans="1:5">
      <c r="A3055" s="59">
        <v>38736</v>
      </c>
      <c r="C3055" s="53">
        <f t="shared" si="160"/>
        <v>0.41753928571428617</v>
      </c>
      <c r="E3055" s="53">
        <f t="shared" si="159"/>
        <v>0.41753928571428617</v>
      </c>
    </row>
    <row r="3056" spans="1:5">
      <c r="A3056" s="59">
        <v>38737</v>
      </c>
      <c r="C3056" s="53">
        <f t="shared" si="160"/>
        <v>0.41898750000000046</v>
      </c>
      <c r="E3056" s="53">
        <f t="shared" si="159"/>
        <v>0.41898750000000046</v>
      </c>
    </row>
    <row r="3057" spans="1:5">
      <c r="A3057" s="59">
        <v>38738</v>
      </c>
      <c r="C3057" s="53">
        <f t="shared" si="160"/>
        <v>0.42043571428571475</v>
      </c>
      <c r="E3057" s="53">
        <f t="shared" si="159"/>
        <v>0.42043571428571475</v>
      </c>
    </row>
    <row r="3058" spans="1:5">
      <c r="A3058" s="59">
        <v>38739</v>
      </c>
      <c r="C3058" s="53">
        <f t="shared" si="160"/>
        <v>0.42188392857142903</v>
      </c>
      <c r="E3058" s="53">
        <f t="shared" si="159"/>
        <v>0.42188392857142903</v>
      </c>
    </row>
    <row r="3059" spans="1:5">
      <c r="A3059" s="59">
        <v>38740</v>
      </c>
      <c r="C3059" s="53">
        <f t="shared" si="160"/>
        <v>0.42333214285714332</v>
      </c>
      <c r="E3059" s="53">
        <f t="shared" si="159"/>
        <v>0.42333214285714332</v>
      </c>
    </row>
    <row r="3060" spans="1:5">
      <c r="A3060" s="59">
        <v>38741</v>
      </c>
      <c r="C3060" s="53">
        <f t="shared" si="160"/>
        <v>0.42478035714285761</v>
      </c>
      <c r="E3060" s="53">
        <f t="shared" si="159"/>
        <v>0.42478035714285761</v>
      </c>
    </row>
    <row r="3061" spans="1:5">
      <c r="A3061" s="59">
        <v>38742</v>
      </c>
      <c r="C3061" s="53">
        <f t="shared" si="160"/>
        <v>0.4262285714285719</v>
      </c>
      <c r="E3061" s="53">
        <f t="shared" si="159"/>
        <v>0.4262285714285719</v>
      </c>
    </row>
    <row r="3062" spans="1:5">
      <c r="A3062" s="59">
        <v>38743</v>
      </c>
      <c r="C3062" s="53">
        <f t="shared" si="160"/>
        <v>0.42767678571428619</v>
      </c>
      <c r="E3062" s="53">
        <f t="shared" si="159"/>
        <v>0.42767678571428619</v>
      </c>
    </row>
    <row r="3063" spans="1:5">
      <c r="A3063" s="59">
        <v>38744</v>
      </c>
      <c r="C3063" s="53">
        <f t="shared" si="160"/>
        <v>0.42912500000000048</v>
      </c>
      <c r="E3063" s="53">
        <f t="shared" si="159"/>
        <v>0.42912500000000048</v>
      </c>
    </row>
    <row r="3064" spans="1:5">
      <c r="A3064" s="59">
        <v>38745</v>
      </c>
      <c r="C3064" s="53">
        <f t="shared" si="160"/>
        <v>0.43057321428571477</v>
      </c>
      <c r="E3064" s="53">
        <f t="shared" si="159"/>
        <v>0.43057321428571477</v>
      </c>
    </row>
    <row r="3065" spans="1:5">
      <c r="A3065" s="59">
        <v>38746</v>
      </c>
      <c r="C3065" s="53">
        <f t="shared" si="160"/>
        <v>0.43202142857142906</v>
      </c>
      <c r="E3065" s="53">
        <f t="shared" si="159"/>
        <v>0.43202142857142906</v>
      </c>
    </row>
    <row r="3066" spans="1:5">
      <c r="A3066" s="59">
        <v>38747</v>
      </c>
      <c r="C3066" s="53">
        <f t="shared" si="160"/>
        <v>0.43346964285714334</v>
      </c>
      <c r="E3066" s="53">
        <f t="shared" si="159"/>
        <v>0.43346964285714334</v>
      </c>
    </row>
    <row r="3067" spans="1:5">
      <c r="A3067" s="59">
        <v>38748</v>
      </c>
      <c r="C3067" s="53">
        <f t="shared" si="160"/>
        <v>0.43491785714285763</v>
      </c>
      <c r="E3067" s="53">
        <f t="shared" si="159"/>
        <v>0.43491785714285763</v>
      </c>
    </row>
    <row r="3068" spans="1:5">
      <c r="A3068" s="59">
        <v>38749</v>
      </c>
      <c r="C3068" s="53">
        <f t="shared" si="160"/>
        <v>0.43636607142857192</v>
      </c>
      <c r="E3068" s="53">
        <f t="shared" si="159"/>
        <v>0.43636607142857192</v>
      </c>
    </row>
    <row r="3069" spans="1:5">
      <c r="A3069" s="59">
        <v>38750</v>
      </c>
      <c r="C3069" s="53">
        <f t="shared" si="160"/>
        <v>0.43781428571428621</v>
      </c>
      <c r="E3069" s="53">
        <f t="shared" si="159"/>
        <v>0.43781428571428621</v>
      </c>
    </row>
    <row r="3070" spans="1:5">
      <c r="A3070" s="59">
        <v>38751</v>
      </c>
      <c r="C3070" s="53">
        <f t="shared" si="160"/>
        <v>0.4392625000000005</v>
      </c>
      <c r="E3070" s="53">
        <f t="shared" si="159"/>
        <v>0.4392625000000005</v>
      </c>
    </row>
    <row r="3071" spans="1:5">
      <c r="A3071" s="59">
        <v>38752</v>
      </c>
      <c r="C3071" s="53">
        <f t="shared" si="160"/>
        <v>0.44071071428571479</v>
      </c>
      <c r="E3071" s="53">
        <f t="shared" si="159"/>
        <v>0.44071071428571479</v>
      </c>
    </row>
    <row r="3072" spans="1:5">
      <c r="A3072" s="59">
        <v>38753</v>
      </c>
      <c r="C3072" s="53">
        <f t="shared" si="160"/>
        <v>0.44215892857142908</v>
      </c>
      <c r="E3072" s="53">
        <f t="shared" si="159"/>
        <v>0.44215892857142908</v>
      </c>
    </row>
    <row r="3073" spans="1:6">
      <c r="A3073" s="59">
        <v>38754</v>
      </c>
      <c r="C3073" s="53">
        <f t="shared" si="160"/>
        <v>0.44360714285714337</v>
      </c>
      <c r="E3073" s="53">
        <f t="shared" si="159"/>
        <v>0.44360714285714337</v>
      </c>
    </row>
    <row r="3074" spans="1:6">
      <c r="A3074" s="59">
        <v>38755</v>
      </c>
      <c r="C3074" s="53">
        <f t="shared" si="160"/>
        <v>0.44505535714285765</v>
      </c>
      <c r="E3074" s="53">
        <f t="shared" si="159"/>
        <v>0.44505535714285765</v>
      </c>
    </row>
    <row r="3075" spans="1:6">
      <c r="A3075" s="59">
        <v>38756</v>
      </c>
      <c r="C3075" s="53">
        <f t="shared" si="160"/>
        <v>0.44650357142857194</v>
      </c>
      <c r="E3075" s="53">
        <f t="shared" si="159"/>
        <v>0.44650357142857194</v>
      </c>
    </row>
    <row r="3076" spans="1:6">
      <c r="A3076" s="59">
        <v>38757</v>
      </c>
      <c r="C3076" s="53">
        <f t="shared" si="160"/>
        <v>0.44795178571428623</v>
      </c>
      <c r="E3076" s="53">
        <f t="shared" si="159"/>
        <v>0.44795178571428623</v>
      </c>
    </row>
    <row r="3077" spans="1:6">
      <c r="A3077" s="80">
        <v>38758</v>
      </c>
      <c r="B3077" s="81">
        <v>225815</v>
      </c>
      <c r="C3077" s="82">
        <v>0.44940000000000002</v>
      </c>
      <c r="E3077" s="53">
        <f t="shared" ref="E3077:E3140" si="161">C3077-0.05</f>
        <v>0.39940000000000003</v>
      </c>
      <c r="F3077" s="52">
        <f>(C3088-C3077)/11</f>
        <v>1.9272727272727269E-3</v>
      </c>
    </row>
    <row r="3078" spans="1:6">
      <c r="A3078" s="59">
        <v>38759</v>
      </c>
      <c r="C3078" s="53">
        <f>C3077+F$3077</f>
        <v>0.45132727272727274</v>
      </c>
      <c r="E3078" s="53">
        <f t="shared" si="161"/>
        <v>0.40132727272727275</v>
      </c>
    </row>
    <row r="3079" spans="1:6">
      <c r="A3079" s="59">
        <v>38760</v>
      </c>
      <c r="C3079" s="53">
        <f t="shared" ref="C3079:C3087" si="162">C3078+F$3077</f>
        <v>0.45325454545454547</v>
      </c>
      <c r="E3079" s="53">
        <f t="shared" si="161"/>
        <v>0.40325454545454548</v>
      </c>
    </row>
    <row r="3080" spans="1:6">
      <c r="A3080" s="59">
        <v>38761</v>
      </c>
      <c r="C3080" s="53">
        <f t="shared" si="162"/>
        <v>0.45518181818181819</v>
      </c>
      <c r="E3080" s="53">
        <f t="shared" si="161"/>
        <v>0.4051818181818182</v>
      </c>
    </row>
    <row r="3081" spans="1:6">
      <c r="A3081" s="59">
        <v>38762</v>
      </c>
      <c r="C3081" s="53">
        <f t="shared" si="162"/>
        <v>0.45710909090909091</v>
      </c>
      <c r="E3081" s="53">
        <f t="shared" si="161"/>
        <v>0.40710909090909092</v>
      </c>
    </row>
    <row r="3082" spans="1:6">
      <c r="A3082" s="59">
        <v>38763</v>
      </c>
      <c r="C3082" s="53">
        <f t="shared" si="162"/>
        <v>0.45903636363636363</v>
      </c>
      <c r="E3082" s="53">
        <f t="shared" si="161"/>
        <v>0.40903636363636364</v>
      </c>
    </row>
    <row r="3083" spans="1:6">
      <c r="A3083" s="59">
        <v>38764</v>
      </c>
      <c r="C3083" s="53">
        <f t="shared" si="162"/>
        <v>0.46096363636363635</v>
      </c>
      <c r="E3083" s="53">
        <f t="shared" si="161"/>
        <v>0.41096363636363636</v>
      </c>
    </row>
    <row r="3084" spans="1:6">
      <c r="A3084" s="59">
        <v>38765</v>
      </c>
      <c r="C3084" s="53">
        <f t="shared" si="162"/>
        <v>0.46289090909090908</v>
      </c>
      <c r="E3084" s="53">
        <f t="shared" si="161"/>
        <v>0.41289090909090909</v>
      </c>
    </row>
    <row r="3085" spans="1:6">
      <c r="A3085" s="59">
        <v>38766</v>
      </c>
      <c r="C3085" s="53">
        <f t="shared" si="162"/>
        <v>0.4648181818181818</v>
      </c>
      <c r="E3085" s="53">
        <f t="shared" si="161"/>
        <v>0.41481818181818181</v>
      </c>
    </row>
    <row r="3086" spans="1:6">
      <c r="A3086" s="59">
        <v>38767</v>
      </c>
      <c r="C3086" s="53">
        <f t="shared" si="162"/>
        <v>0.46674545454545452</v>
      </c>
      <c r="E3086" s="53">
        <f t="shared" si="161"/>
        <v>0.41674545454545453</v>
      </c>
    </row>
    <row r="3087" spans="1:6">
      <c r="A3087" s="59">
        <v>38768</v>
      </c>
      <c r="C3087" s="53">
        <f t="shared" si="162"/>
        <v>0.46867272727272724</v>
      </c>
      <c r="E3087" s="53">
        <f t="shared" si="161"/>
        <v>0.41867272727272725</v>
      </c>
    </row>
    <row r="3088" spans="1:6">
      <c r="A3088" s="80">
        <v>38769</v>
      </c>
      <c r="B3088" s="81">
        <v>225815</v>
      </c>
      <c r="C3088" s="82">
        <v>0.47060000000000002</v>
      </c>
      <c r="E3088" s="53">
        <f t="shared" si="161"/>
        <v>0.42060000000000003</v>
      </c>
      <c r="F3088" s="52">
        <f>(C3095-C3088)/7</f>
        <v>5.02857142857143E-3</v>
      </c>
    </row>
    <row r="3089" spans="1:6">
      <c r="A3089" s="59">
        <v>38770</v>
      </c>
      <c r="C3089" s="53">
        <f t="shared" ref="C3089:C3094" si="163">C3088+F$3088</f>
        <v>0.47562857142857146</v>
      </c>
      <c r="E3089" s="53">
        <f t="shared" si="161"/>
        <v>0.42562857142857147</v>
      </c>
    </row>
    <row r="3090" spans="1:6">
      <c r="A3090" s="59">
        <v>38771</v>
      </c>
      <c r="C3090" s="53">
        <f t="shared" si="163"/>
        <v>0.48065714285714289</v>
      </c>
      <c r="E3090" s="53">
        <f t="shared" si="161"/>
        <v>0.4306571428571429</v>
      </c>
    </row>
    <row r="3091" spans="1:6">
      <c r="A3091" s="59">
        <v>38772</v>
      </c>
      <c r="C3091" s="53">
        <f t="shared" si="163"/>
        <v>0.48568571428571433</v>
      </c>
      <c r="E3091" s="53">
        <f t="shared" si="161"/>
        <v>0.43568571428571434</v>
      </c>
    </row>
    <row r="3092" spans="1:6">
      <c r="A3092" s="59">
        <v>38773</v>
      </c>
      <c r="C3092" s="53">
        <f t="shared" si="163"/>
        <v>0.49071428571428577</v>
      </c>
      <c r="E3092" s="53">
        <f t="shared" si="161"/>
        <v>0.44071428571428578</v>
      </c>
    </row>
    <row r="3093" spans="1:6">
      <c r="A3093" s="59">
        <v>38774</v>
      </c>
      <c r="C3093" s="53">
        <f t="shared" si="163"/>
        <v>0.49574285714285721</v>
      </c>
      <c r="E3093" s="53">
        <f t="shared" si="161"/>
        <v>0.44574285714285722</v>
      </c>
    </row>
    <row r="3094" spans="1:6">
      <c r="A3094" s="59">
        <v>38775</v>
      </c>
      <c r="C3094" s="53">
        <f t="shared" si="163"/>
        <v>0.50077142857142865</v>
      </c>
      <c r="E3094" s="53">
        <f t="shared" si="161"/>
        <v>0.45077142857142866</v>
      </c>
    </row>
    <row r="3095" spans="1:6">
      <c r="A3095" s="80">
        <v>38776</v>
      </c>
      <c r="B3095" s="81">
        <v>225815</v>
      </c>
      <c r="C3095" s="82">
        <v>0.50580000000000003</v>
      </c>
      <c r="E3095" s="53">
        <f t="shared" si="161"/>
        <v>0.45580000000000004</v>
      </c>
      <c r="F3095" s="52">
        <f>(C3105-C3095)/10</f>
        <v>2.1399999999999974E-3</v>
      </c>
    </row>
    <row r="3096" spans="1:6">
      <c r="A3096" s="59">
        <v>38777</v>
      </c>
      <c r="C3096" s="53">
        <f>C3095+F$3095</f>
        <v>0.50794000000000006</v>
      </c>
      <c r="E3096" s="53">
        <f t="shared" si="161"/>
        <v>0.45794000000000007</v>
      </c>
    </row>
    <row r="3097" spans="1:6">
      <c r="A3097" s="59">
        <v>38778</v>
      </c>
      <c r="C3097" s="53">
        <f t="shared" ref="C3097:C3104" si="164">C3096+F$3095</f>
        <v>0.51008000000000009</v>
      </c>
      <c r="E3097" s="53">
        <f t="shared" si="161"/>
        <v>0.4600800000000001</v>
      </c>
    </row>
    <row r="3098" spans="1:6">
      <c r="A3098" s="59">
        <v>38779</v>
      </c>
      <c r="C3098" s="53">
        <f t="shared" si="164"/>
        <v>0.51222000000000012</v>
      </c>
      <c r="E3098" s="53">
        <f t="shared" si="161"/>
        <v>0.46222000000000013</v>
      </c>
    </row>
    <row r="3099" spans="1:6">
      <c r="A3099" s="59">
        <v>38780</v>
      </c>
      <c r="C3099" s="53">
        <f t="shared" si="164"/>
        <v>0.51436000000000015</v>
      </c>
      <c r="E3099" s="53">
        <f t="shared" si="161"/>
        <v>0.46436000000000016</v>
      </c>
    </row>
    <row r="3100" spans="1:6">
      <c r="A3100" s="59">
        <v>38781</v>
      </c>
      <c r="C3100" s="53">
        <f t="shared" si="164"/>
        <v>0.51650000000000018</v>
      </c>
      <c r="E3100" s="53">
        <f t="shared" si="161"/>
        <v>0.46650000000000019</v>
      </c>
    </row>
    <row r="3101" spans="1:6">
      <c r="A3101" s="59">
        <v>38782</v>
      </c>
      <c r="C3101" s="53">
        <f t="shared" si="164"/>
        <v>0.51864000000000021</v>
      </c>
      <c r="E3101" s="53">
        <f t="shared" si="161"/>
        <v>0.46864000000000022</v>
      </c>
    </row>
    <row r="3102" spans="1:6">
      <c r="A3102" s="59">
        <v>38783</v>
      </c>
      <c r="C3102" s="53">
        <f t="shared" si="164"/>
        <v>0.52078000000000024</v>
      </c>
      <c r="E3102" s="53">
        <f t="shared" si="161"/>
        <v>0.47078000000000025</v>
      </c>
    </row>
    <row r="3103" spans="1:6">
      <c r="A3103" s="59">
        <v>38784</v>
      </c>
      <c r="C3103" s="53">
        <f t="shared" si="164"/>
        <v>0.52292000000000027</v>
      </c>
      <c r="E3103" s="53">
        <f t="shared" si="161"/>
        <v>0.47292000000000028</v>
      </c>
    </row>
    <row r="3104" spans="1:6">
      <c r="A3104" s="59">
        <v>38785</v>
      </c>
      <c r="C3104" s="53">
        <f t="shared" si="164"/>
        <v>0.5250600000000003</v>
      </c>
      <c r="E3104" s="53">
        <f t="shared" si="161"/>
        <v>0.47506000000000032</v>
      </c>
    </row>
    <row r="3105" spans="1:6">
      <c r="A3105" s="80">
        <v>38786</v>
      </c>
      <c r="B3105" s="81">
        <v>225815</v>
      </c>
      <c r="C3105" s="82">
        <v>0.5272</v>
      </c>
      <c r="E3105" s="53">
        <f t="shared" si="161"/>
        <v>0.47720000000000001</v>
      </c>
      <c r="F3105" s="52">
        <f>(C3116-C3105)/11</f>
        <v>2.0545454545454504E-3</v>
      </c>
    </row>
    <row r="3106" spans="1:6">
      <c r="A3106" s="59">
        <v>38787</v>
      </c>
      <c r="C3106" s="53">
        <f>C3105+F$3105</f>
        <v>0.52925454545454542</v>
      </c>
      <c r="E3106" s="53">
        <f t="shared" si="161"/>
        <v>0.47925454545454543</v>
      </c>
    </row>
    <row r="3107" spans="1:6">
      <c r="A3107" s="59">
        <v>38788</v>
      </c>
      <c r="C3107" s="53">
        <f t="shared" ref="C3107:C3115" si="165">C3106+F$3105</f>
        <v>0.53130909090909084</v>
      </c>
      <c r="E3107" s="53">
        <f t="shared" si="161"/>
        <v>0.48130909090909085</v>
      </c>
    </row>
    <row r="3108" spans="1:6">
      <c r="A3108" s="59">
        <v>38789</v>
      </c>
      <c r="C3108" s="53">
        <f t="shared" si="165"/>
        <v>0.53336363636363626</v>
      </c>
      <c r="E3108" s="53">
        <f t="shared" si="161"/>
        <v>0.48336363636363627</v>
      </c>
    </row>
    <row r="3109" spans="1:6">
      <c r="A3109" s="59">
        <v>38790</v>
      </c>
      <c r="C3109" s="53">
        <f t="shared" si="165"/>
        <v>0.53541818181818168</v>
      </c>
      <c r="E3109" s="53">
        <f t="shared" si="161"/>
        <v>0.48541818181818169</v>
      </c>
    </row>
    <row r="3110" spans="1:6">
      <c r="A3110" s="59">
        <v>38791</v>
      </c>
      <c r="C3110" s="53">
        <f t="shared" si="165"/>
        <v>0.5374727272727271</v>
      </c>
      <c r="E3110" s="53">
        <f t="shared" si="161"/>
        <v>0.48747272727272711</v>
      </c>
    </row>
    <row r="3111" spans="1:6">
      <c r="A3111" s="59">
        <v>38792</v>
      </c>
      <c r="C3111" s="53">
        <f t="shared" si="165"/>
        <v>0.53952727272727252</v>
      </c>
      <c r="E3111" s="53">
        <f t="shared" si="161"/>
        <v>0.48952727272727253</v>
      </c>
    </row>
    <row r="3112" spans="1:6">
      <c r="A3112" s="59">
        <v>38793</v>
      </c>
      <c r="C3112" s="53">
        <f t="shared" si="165"/>
        <v>0.54158181818181794</v>
      </c>
      <c r="E3112" s="53">
        <f t="shared" si="161"/>
        <v>0.49158181818181795</v>
      </c>
    </row>
    <row r="3113" spans="1:6">
      <c r="A3113" s="59">
        <v>38794</v>
      </c>
      <c r="C3113" s="53">
        <f t="shared" si="165"/>
        <v>0.54363636363636336</v>
      </c>
      <c r="E3113" s="53">
        <f t="shared" si="161"/>
        <v>0.49363636363636337</v>
      </c>
    </row>
    <row r="3114" spans="1:6">
      <c r="A3114" s="59">
        <v>38795</v>
      </c>
      <c r="C3114" s="53">
        <f t="shared" si="165"/>
        <v>0.54569090909090878</v>
      </c>
      <c r="E3114" s="53">
        <f t="shared" si="161"/>
        <v>0.49569090909090879</v>
      </c>
    </row>
    <row r="3115" spans="1:6">
      <c r="A3115" s="59">
        <v>38796</v>
      </c>
      <c r="C3115" s="53">
        <f t="shared" si="165"/>
        <v>0.5477454545454542</v>
      </c>
      <c r="E3115" s="53">
        <f t="shared" si="161"/>
        <v>0.49774545454545421</v>
      </c>
    </row>
    <row r="3116" spans="1:6">
      <c r="A3116" s="80">
        <v>38797</v>
      </c>
      <c r="B3116" s="81">
        <v>225815</v>
      </c>
      <c r="C3116" s="82">
        <v>0.54979999999999996</v>
      </c>
      <c r="E3116" s="53">
        <f t="shared" si="161"/>
        <v>0.49979999999999997</v>
      </c>
      <c r="F3116" s="52">
        <f>(C3126-C3116)/10</f>
        <v>1.4000000000000013E-3</v>
      </c>
    </row>
    <row r="3117" spans="1:6">
      <c r="A3117" s="59">
        <v>38798</v>
      </c>
      <c r="C3117" s="53">
        <f>C3116+F$3116</f>
        <v>0.55119999999999991</v>
      </c>
      <c r="E3117" s="53">
        <f t="shared" si="161"/>
        <v>0.50119999999999987</v>
      </c>
    </row>
    <row r="3118" spans="1:6">
      <c r="A3118" s="59">
        <v>38799</v>
      </c>
      <c r="C3118" s="53">
        <f t="shared" ref="C3118:C3125" si="166">C3117+F$3116</f>
        <v>0.55259999999999987</v>
      </c>
      <c r="E3118" s="53">
        <f t="shared" si="161"/>
        <v>0.50259999999999982</v>
      </c>
    </row>
    <row r="3119" spans="1:6">
      <c r="A3119" s="59">
        <v>38800</v>
      </c>
      <c r="C3119" s="53">
        <f t="shared" si="166"/>
        <v>0.55399999999999983</v>
      </c>
      <c r="E3119" s="53">
        <f t="shared" si="161"/>
        <v>0.50399999999999978</v>
      </c>
    </row>
    <row r="3120" spans="1:6">
      <c r="A3120" s="59">
        <v>38801</v>
      </c>
      <c r="C3120" s="53">
        <f t="shared" si="166"/>
        <v>0.55539999999999978</v>
      </c>
      <c r="E3120" s="53">
        <f t="shared" si="161"/>
        <v>0.50539999999999974</v>
      </c>
    </row>
    <row r="3121" spans="1:6">
      <c r="A3121" s="59">
        <v>38802</v>
      </c>
      <c r="C3121" s="53">
        <f t="shared" si="166"/>
        <v>0.55679999999999974</v>
      </c>
      <c r="E3121" s="53">
        <f t="shared" si="161"/>
        <v>0.5067999999999997</v>
      </c>
    </row>
    <row r="3122" spans="1:6">
      <c r="A3122" s="59">
        <v>38803</v>
      </c>
      <c r="C3122" s="53">
        <f t="shared" si="166"/>
        <v>0.5581999999999997</v>
      </c>
      <c r="E3122" s="53">
        <f t="shared" si="161"/>
        <v>0.50819999999999965</v>
      </c>
    </row>
    <row r="3123" spans="1:6">
      <c r="A3123" s="59">
        <v>38804</v>
      </c>
      <c r="C3123" s="53">
        <f t="shared" si="166"/>
        <v>0.55959999999999965</v>
      </c>
      <c r="E3123" s="53">
        <f t="shared" si="161"/>
        <v>0.50959999999999961</v>
      </c>
    </row>
    <row r="3124" spans="1:6">
      <c r="A3124" s="59">
        <v>38805</v>
      </c>
      <c r="C3124" s="53">
        <f t="shared" si="166"/>
        <v>0.56099999999999961</v>
      </c>
      <c r="E3124" s="53">
        <f t="shared" si="161"/>
        <v>0.51099999999999957</v>
      </c>
    </row>
    <row r="3125" spans="1:6">
      <c r="A3125" s="59">
        <v>38806</v>
      </c>
      <c r="C3125" s="53">
        <f t="shared" si="166"/>
        <v>0.56239999999999957</v>
      </c>
      <c r="E3125" s="53">
        <f t="shared" si="161"/>
        <v>0.51239999999999952</v>
      </c>
    </row>
    <row r="3126" spans="1:6">
      <c r="A3126" s="80">
        <v>38807</v>
      </c>
      <c r="B3126" s="81">
        <v>225815</v>
      </c>
      <c r="C3126" s="82">
        <v>0.56379999999999997</v>
      </c>
      <c r="E3126" s="53">
        <f t="shared" si="161"/>
        <v>0.51379999999999992</v>
      </c>
      <c r="F3126" s="52">
        <f>(C3136-C3126)/10</f>
        <v>2.3299999999999987E-3</v>
      </c>
    </row>
    <row r="3127" spans="1:6">
      <c r="A3127" s="59">
        <v>38808</v>
      </c>
      <c r="C3127" s="53">
        <f>C3126+F$3126</f>
        <v>0.56613000000000002</v>
      </c>
      <c r="E3127" s="53">
        <f t="shared" si="161"/>
        <v>0.51612999999999998</v>
      </c>
    </row>
    <row r="3128" spans="1:6">
      <c r="A3128" s="59">
        <v>38809</v>
      </c>
      <c r="C3128" s="53">
        <f t="shared" ref="C3128:C3135" si="167">C3127+F$3126</f>
        <v>0.56845999999999997</v>
      </c>
      <c r="E3128" s="53">
        <f t="shared" si="161"/>
        <v>0.51845999999999992</v>
      </c>
    </row>
    <row r="3129" spans="1:6">
      <c r="A3129" s="59">
        <v>38810</v>
      </c>
      <c r="C3129" s="53">
        <f t="shared" si="167"/>
        <v>0.57078999999999991</v>
      </c>
      <c r="E3129" s="53">
        <f t="shared" si="161"/>
        <v>0.52078999999999986</v>
      </c>
    </row>
    <row r="3130" spans="1:6">
      <c r="A3130" s="59">
        <v>38811</v>
      </c>
      <c r="C3130" s="53">
        <f t="shared" si="167"/>
        <v>0.57311999999999985</v>
      </c>
      <c r="E3130" s="53">
        <f t="shared" si="161"/>
        <v>0.52311999999999981</v>
      </c>
    </row>
    <row r="3131" spans="1:6">
      <c r="A3131" s="59">
        <v>38812</v>
      </c>
      <c r="C3131" s="53">
        <f t="shared" si="167"/>
        <v>0.5754499999999998</v>
      </c>
      <c r="E3131" s="53">
        <f t="shared" si="161"/>
        <v>0.52544999999999975</v>
      </c>
    </row>
    <row r="3132" spans="1:6">
      <c r="A3132" s="59">
        <v>38813</v>
      </c>
      <c r="C3132" s="53">
        <f t="shared" si="167"/>
        <v>0.57777999999999974</v>
      </c>
      <c r="E3132" s="53">
        <f t="shared" si="161"/>
        <v>0.52777999999999969</v>
      </c>
    </row>
    <row r="3133" spans="1:6">
      <c r="A3133" s="59">
        <v>38814</v>
      </c>
      <c r="C3133" s="53">
        <f t="shared" si="167"/>
        <v>0.58010999999999968</v>
      </c>
      <c r="E3133" s="53">
        <f t="shared" si="161"/>
        <v>0.53010999999999964</v>
      </c>
    </row>
    <row r="3134" spans="1:6">
      <c r="A3134" s="59">
        <v>38815</v>
      </c>
      <c r="C3134" s="53">
        <f t="shared" si="167"/>
        <v>0.58243999999999962</v>
      </c>
      <c r="E3134" s="53">
        <f t="shared" si="161"/>
        <v>0.53243999999999958</v>
      </c>
    </row>
    <row r="3135" spans="1:6">
      <c r="A3135" s="59">
        <v>38816</v>
      </c>
      <c r="C3135" s="53">
        <f t="shared" si="167"/>
        <v>0.58476999999999957</v>
      </c>
      <c r="E3135" s="53">
        <f t="shared" si="161"/>
        <v>0.53476999999999952</v>
      </c>
    </row>
    <row r="3136" spans="1:6">
      <c r="A3136" s="80">
        <v>38817</v>
      </c>
      <c r="B3136" s="81">
        <v>225815</v>
      </c>
      <c r="C3136" s="82">
        <v>0.58709999999999996</v>
      </c>
      <c r="E3136" s="53">
        <f t="shared" si="161"/>
        <v>0.53709999999999991</v>
      </c>
      <c r="F3136" s="52">
        <f>(C3147-C3136)/11</f>
        <v>-8.7272727272726743E-4</v>
      </c>
    </row>
    <row r="3137" spans="1:6">
      <c r="A3137" s="59">
        <v>38818</v>
      </c>
      <c r="C3137" s="53">
        <f>C3136+F$3136</f>
        <v>0.58622727272727271</v>
      </c>
      <c r="E3137" s="53">
        <f t="shared" si="161"/>
        <v>0.53622727272727266</v>
      </c>
    </row>
    <row r="3138" spans="1:6">
      <c r="A3138" s="59">
        <v>38819</v>
      </c>
      <c r="C3138" s="53">
        <f t="shared" ref="C3138:C3146" si="168">C3137+F$3136</f>
        <v>0.58535454545454546</v>
      </c>
      <c r="E3138" s="53">
        <f t="shared" si="161"/>
        <v>0.53535454545454542</v>
      </c>
    </row>
    <row r="3139" spans="1:6">
      <c r="A3139" s="59">
        <v>38820</v>
      </c>
      <c r="C3139" s="53">
        <f t="shared" si="168"/>
        <v>0.58448181818181821</v>
      </c>
      <c r="E3139" s="53">
        <f t="shared" si="161"/>
        <v>0.53448181818181817</v>
      </c>
    </row>
    <row r="3140" spans="1:6">
      <c r="A3140" s="59">
        <v>38821</v>
      </c>
      <c r="C3140" s="53">
        <f t="shared" si="168"/>
        <v>0.58360909090909097</v>
      </c>
      <c r="E3140" s="53">
        <f t="shared" si="161"/>
        <v>0.53360909090909092</v>
      </c>
    </row>
    <row r="3141" spans="1:6">
      <c r="A3141" s="59">
        <v>38822</v>
      </c>
      <c r="C3141" s="53">
        <f t="shared" si="168"/>
        <v>0.58273636363636372</v>
      </c>
      <c r="E3141" s="53">
        <f t="shared" ref="E3141:E3187" si="169">C3141-0.05</f>
        <v>0.53273636363636367</v>
      </c>
    </row>
    <row r="3142" spans="1:6">
      <c r="A3142" s="59">
        <v>38823</v>
      </c>
      <c r="C3142" s="53">
        <f t="shared" si="168"/>
        <v>0.58186363636363647</v>
      </c>
      <c r="E3142" s="53">
        <f t="shared" si="169"/>
        <v>0.53186363636363643</v>
      </c>
    </row>
    <row r="3143" spans="1:6">
      <c r="A3143" s="59">
        <v>38824</v>
      </c>
      <c r="C3143" s="53">
        <f t="shared" si="168"/>
        <v>0.58099090909090922</v>
      </c>
      <c r="E3143" s="53">
        <f t="shared" si="169"/>
        <v>0.53099090909090918</v>
      </c>
    </row>
    <row r="3144" spans="1:6">
      <c r="A3144" s="59">
        <v>38825</v>
      </c>
      <c r="C3144" s="53">
        <f t="shared" si="168"/>
        <v>0.58011818181818198</v>
      </c>
      <c r="E3144" s="53">
        <f t="shared" si="169"/>
        <v>0.53011818181818193</v>
      </c>
    </row>
    <row r="3145" spans="1:6">
      <c r="A3145" s="59">
        <v>38826</v>
      </c>
      <c r="C3145" s="53">
        <f t="shared" si="168"/>
        <v>0.57924545454545473</v>
      </c>
      <c r="E3145" s="53">
        <f t="shared" si="169"/>
        <v>0.52924545454545469</v>
      </c>
    </row>
    <row r="3146" spans="1:6">
      <c r="A3146" s="59">
        <v>38827</v>
      </c>
      <c r="C3146" s="53">
        <f t="shared" si="168"/>
        <v>0.57837272727272748</v>
      </c>
      <c r="E3146" s="53">
        <f t="shared" si="169"/>
        <v>0.52837272727272744</v>
      </c>
    </row>
    <row r="3147" spans="1:6">
      <c r="A3147" s="80">
        <v>38828</v>
      </c>
      <c r="B3147" s="81">
        <v>225815</v>
      </c>
      <c r="C3147" s="82">
        <v>0.57750000000000001</v>
      </c>
      <c r="E3147" s="53">
        <f t="shared" si="169"/>
        <v>0.52749999999999997</v>
      </c>
      <c r="F3147" s="52">
        <f>(C3156-C3147)/9</f>
        <v>-3.4777777777777771E-3</v>
      </c>
    </row>
    <row r="3148" spans="1:6">
      <c r="A3148" s="59">
        <v>38829</v>
      </c>
      <c r="C3148" s="53">
        <f>C3147+F$3147</f>
        <v>0.57402222222222221</v>
      </c>
      <c r="E3148" s="53">
        <f t="shared" si="169"/>
        <v>0.52402222222222217</v>
      </c>
    </row>
    <row r="3149" spans="1:6">
      <c r="A3149" s="59">
        <v>38830</v>
      </c>
      <c r="C3149" s="53">
        <f t="shared" ref="C3149:C3155" si="170">C3148+F$3147</f>
        <v>0.57054444444444441</v>
      </c>
      <c r="E3149" s="53">
        <f t="shared" si="169"/>
        <v>0.52054444444444437</v>
      </c>
    </row>
    <row r="3150" spans="1:6">
      <c r="A3150" s="59">
        <v>38831</v>
      </c>
      <c r="C3150" s="53">
        <f t="shared" si="170"/>
        <v>0.56706666666666661</v>
      </c>
      <c r="E3150" s="53">
        <f t="shared" si="169"/>
        <v>0.51706666666666656</v>
      </c>
    </row>
    <row r="3151" spans="1:6">
      <c r="A3151" s="59">
        <v>38832</v>
      </c>
      <c r="C3151" s="53">
        <f t="shared" si="170"/>
        <v>0.56358888888888881</v>
      </c>
      <c r="E3151" s="53">
        <f t="shared" si="169"/>
        <v>0.51358888888888876</v>
      </c>
    </row>
    <row r="3152" spans="1:6">
      <c r="A3152" s="59">
        <v>38833</v>
      </c>
      <c r="C3152" s="53">
        <f t="shared" si="170"/>
        <v>0.560111111111111</v>
      </c>
      <c r="E3152" s="53">
        <f t="shared" si="169"/>
        <v>0.51011111111111096</v>
      </c>
    </row>
    <row r="3153" spans="1:6">
      <c r="A3153" s="59">
        <v>38834</v>
      </c>
      <c r="C3153" s="53">
        <f t="shared" si="170"/>
        <v>0.5566333333333332</v>
      </c>
      <c r="E3153" s="53">
        <f t="shared" si="169"/>
        <v>0.50663333333333316</v>
      </c>
    </row>
    <row r="3154" spans="1:6">
      <c r="A3154" s="59">
        <v>38835</v>
      </c>
      <c r="C3154" s="53">
        <f t="shared" si="170"/>
        <v>0.5531555555555554</v>
      </c>
      <c r="E3154" s="53">
        <f t="shared" si="169"/>
        <v>0.50315555555555536</v>
      </c>
    </row>
    <row r="3155" spans="1:6">
      <c r="A3155" s="59">
        <v>38836</v>
      </c>
      <c r="C3155" s="53">
        <f t="shared" si="170"/>
        <v>0.5496777777777776</v>
      </c>
      <c r="E3155" s="53">
        <f t="shared" si="169"/>
        <v>0.49967777777777761</v>
      </c>
    </row>
    <row r="3156" spans="1:6">
      <c r="A3156" s="80">
        <v>38837</v>
      </c>
      <c r="B3156" s="81">
        <v>225815</v>
      </c>
      <c r="C3156" s="82">
        <v>0.54620000000000002</v>
      </c>
      <c r="E3156" s="53">
        <f t="shared" si="169"/>
        <v>0.49620000000000003</v>
      </c>
      <c r="F3156" s="52">
        <f>(C3166-C3156)/10</f>
        <v>-5.4999999999999997E-3</v>
      </c>
    </row>
    <row r="3157" spans="1:6">
      <c r="A3157" s="59">
        <v>38838</v>
      </c>
      <c r="C3157" s="53">
        <f>C3156+F$3156</f>
        <v>0.54070000000000007</v>
      </c>
      <c r="E3157" s="53">
        <f t="shared" si="169"/>
        <v>0.49070000000000008</v>
      </c>
    </row>
    <row r="3158" spans="1:6">
      <c r="A3158" s="59">
        <v>38839</v>
      </c>
      <c r="C3158" s="53">
        <f t="shared" ref="C3158:C3165" si="171">C3157+F$3156</f>
        <v>0.53520000000000012</v>
      </c>
      <c r="E3158" s="53">
        <f t="shared" si="169"/>
        <v>0.48520000000000013</v>
      </c>
    </row>
    <row r="3159" spans="1:6">
      <c r="A3159" s="59">
        <v>38840</v>
      </c>
      <c r="C3159" s="53">
        <f t="shared" si="171"/>
        <v>0.52970000000000017</v>
      </c>
      <c r="E3159" s="53">
        <f t="shared" si="169"/>
        <v>0.47970000000000018</v>
      </c>
    </row>
    <row r="3160" spans="1:6">
      <c r="A3160" s="59">
        <v>38841</v>
      </c>
      <c r="C3160" s="53">
        <f t="shared" si="171"/>
        <v>0.52420000000000022</v>
      </c>
      <c r="E3160" s="53">
        <f t="shared" si="169"/>
        <v>0.47420000000000023</v>
      </c>
    </row>
    <row r="3161" spans="1:6">
      <c r="A3161" s="59">
        <v>38842</v>
      </c>
      <c r="C3161" s="53">
        <f t="shared" si="171"/>
        <v>0.51870000000000027</v>
      </c>
      <c r="E3161" s="53">
        <f t="shared" si="169"/>
        <v>0.46870000000000028</v>
      </c>
    </row>
    <row r="3162" spans="1:6">
      <c r="A3162" s="59">
        <v>38843</v>
      </c>
      <c r="C3162" s="53">
        <f t="shared" si="171"/>
        <v>0.51320000000000032</v>
      </c>
      <c r="E3162" s="53">
        <f t="shared" si="169"/>
        <v>0.46320000000000033</v>
      </c>
    </row>
    <row r="3163" spans="1:6">
      <c r="A3163" s="59">
        <v>38844</v>
      </c>
      <c r="C3163" s="53">
        <f t="shared" si="171"/>
        <v>0.50770000000000037</v>
      </c>
      <c r="E3163" s="53">
        <f t="shared" si="169"/>
        <v>0.45770000000000038</v>
      </c>
    </row>
    <row r="3164" spans="1:6">
      <c r="A3164" s="59">
        <v>38845</v>
      </c>
      <c r="C3164" s="53">
        <f t="shared" si="171"/>
        <v>0.50220000000000042</v>
      </c>
      <c r="E3164" s="53">
        <f t="shared" si="169"/>
        <v>0.45220000000000043</v>
      </c>
    </row>
    <row r="3165" spans="1:6">
      <c r="A3165" s="59">
        <v>38846</v>
      </c>
      <c r="C3165" s="53">
        <f t="shared" si="171"/>
        <v>0.49670000000000042</v>
      </c>
      <c r="E3165" s="53">
        <f t="shared" si="169"/>
        <v>0.44670000000000043</v>
      </c>
    </row>
    <row r="3166" spans="1:6">
      <c r="A3166" s="80">
        <v>38847</v>
      </c>
      <c r="B3166" s="81">
        <v>225815</v>
      </c>
      <c r="C3166" s="82">
        <v>0.49120000000000003</v>
      </c>
      <c r="E3166" s="53">
        <f t="shared" si="169"/>
        <v>0.44120000000000004</v>
      </c>
      <c r="F3166" s="52">
        <f>(C3177-C3166)/11</f>
        <v>-3.7636363636363679E-3</v>
      </c>
    </row>
    <row r="3167" spans="1:6">
      <c r="A3167" s="59">
        <v>38848</v>
      </c>
      <c r="C3167" s="53">
        <f>C3166+F$3166</f>
        <v>0.48743636363636367</v>
      </c>
      <c r="E3167" s="53">
        <f t="shared" si="169"/>
        <v>0.43743636363636368</v>
      </c>
    </row>
    <row r="3168" spans="1:6">
      <c r="A3168" s="59">
        <v>38849</v>
      </c>
      <c r="C3168" s="53">
        <f t="shared" ref="C3168:C3176" si="172">C3167+F$3166</f>
        <v>0.48367272727272731</v>
      </c>
      <c r="E3168" s="53">
        <f t="shared" si="169"/>
        <v>0.43367272727272732</v>
      </c>
    </row>
    <row r="3169" spans="1:6">
      <c r="A3169" s="59">
        <v>38850</v>
      </c>
      <c r="C3169" s="53">
        <f t="shared" si="172"/>
        <v>0.47990909090909095</v>
      </c>
      <c r="E3169" s="53">
        <f t="shared" si="169"/>
        <v>0.42990909090909096</v>
      </c>
    </row>
    <row r="3170" spans="1:6">
      <c r="A3170" s="59">
        <v>38851</v>
      </c>
      <c r="C3170" s="53">
        <f t="shared" si="172"/>
        <v>0.47614545454545459</v>
      </c>
      <c r="E3170" s="53">
        <f t="shared" si="169"/>
        <v>0.42614545454545461</v>
      </c>
    </row>
    <row r="3171" spans="1:6">
      <c r="A3171" s="59">
        <v>38852</v>
      </c>
      <c r="C3171" s="53">
        <f t="shared" si="172"/>
        <v>0.47238181818181824</v>
      </c>
      <c r="E3171" s="53">
        <f t="shared" si="169"/>
        <v>0.42238181818181825</v>
      </c>
    </row>
    <row r="3172" spans="1:6">
      <c r="A3172" s="59">
        <v>38853</v>
      </c>
      <c r="C3172" s="53">
        <f t="shared" si="172"/>
        <v>0.46861818181818188</v>
      </c>
      <c r="E3172" s="53">
        <f t="shared" si="169"/>
        <v>0.41861818181818189</v>
      </c>
    </row>
    <row r="3173" spans="1:6">
      <c r="A3173" s="59">
        <v>38854</v>
      </c>
      <c r="C3173" s="53">
        <f t="shared" si="172"/>
        <v>0.46485454545454552</v>
      </c>
      <c r="E3173" s="53">
        <f t="shared" si="169"/>
        <v>0.41485454545454553</v>
      </c>
    </row>
    <row r="3174" spans="1:6">
      <c r="A3174" s="59">
        <v>38855</v>
      </c>
      <c r="C3174" s="53">
        <f t="shared" si="172"/>
        <v>0.46109090909090916</v>
      </c>
      <c r="E3174" s="53">
        <f t="shared" si="169"/>
        <v>0.41109090909090917</v>
      </c>
    </row>
    <row r="3175" spans="1:6">
      <c r="A3175" s="59">
        <v>38856</v>
      </c>
      <c r="C3175" s="53">
        <f t="shared" si="172"/>
        <v>0.4573272727272728</v>
      </c>
      <c r="E3175" s="53">
        <f t="shared" si="169"/>
        <v>0.40732727272727282</v>
      </c>
    </row>
    <row r="3176" spans="1:6">
      <c r="A3176" s="59">
        <v>38857</v>
      </c>
      <c r="C3176" s="53">
        <f t="shared" si="172"/>
        <v>0.45356363636363645</v>
      </c>
      <c r="E3176" s="53">
        <f t="shared" si="169"/>
        <v>0.40356363636363646</v>
      </c>
    </row>
    <row r="3177" spans="1:6">
      <c r="A3177" s="80">
        <v>38858</v>
      </c>
      <c r="B3177" s="81">
        <v>225815</v>
      </c>
      <c r="C3177" s="82">
        <v>0.44979999999999998</v>
      </c>
      <c r="E3177" s="53">
        <f t="shared" si="169"/>
        <v>0.39979999999999999</v>
      </c>
      <c r="F3177" s="52">
        <f>(C3187-C3177)/10</f>
        <v>-6.3599999999999993E-3</v>
      </c>
    </row>
    <row r="3178" spans="1:6">
      <c r="A3178" s="59">
        <v>38859</v>
      </c>
      <c r="C3178" s="53">
        <f>C3177+F$3177</f>
        <v>0.44344</v>
      </c>
      <c r="E3178" s="53">
        <f t="shared" si="169"/>
        <v>0.39344000000000001</v>
      </c>
    </row>
    <row r="3179" spans="1:6">
      <c r="A3179" s="59">
        <v>38860</v>
      </c>
      <c r="C3179" s="53">
        <f t="shared" ref="C3179:C3186" si="173">C3178+F$3177</f>
        <v>0.43708000000000002</v>
      </c>
      <c r="E3179" s="53">
        <f t="shared" si="169"/>
        <v>0.38708000000000004</v>
      </c>
    </row>
    <row r="3180" spans="1:6">
      <c r="A3180" s="59">
        <v>38861</v>
      </c>
      <c r="C3180" s="53">
        <f t="shared" si="173"/>
        <v>0.43072000000000005</v>
      </c>
      <c r="E3180" s="53">
        <f t="shared" si="169"/>
        <v>0.38072000000000006</v>
      </c>
    </row>
    <row r="3181" spans="1:6">
      <c r="A3181" s="59">
        <v>38862</v>
      </c>
      <c r="C3181" s="53">
        <f t="shared" si="173"/>
        <v>0.42436000000000007</v>
      </c>
      <c r="E3181" s="53">
        <f t="shared" si="169"/>
        <v>0.37436000000000008</v>
      </c>
    </row>
    <row r="3182" spans="1:6">
      <c r="A3182" s="59">
        <v>38863</v>
      </c>
      <c r="C3182" s="53">
        <f t="shared" si="173"/>
        <v>0.41800000000000009</v>
      </c>
      <c r="E3182" s="53">
        <f t="shared" si="169"/>
        <v>0.3680000000000001</v>
      </c>
    </row>
    <row r="3183" spans="1:6">
      <c r="A3183" s="59">
        <v>38864</v>
      </c>
      <c r="C3183" s="53">
        <f t="shared" si="173"/>
        <v>0.41164000000000012</v>
      </c>
      <c r="E3183" s="53">
        <f t="shared" si="169"/>
        <v>0.36164000000000013</v>
      </c>
    </row>
    <row r="3184" spans="1:6">
      <c r="A3184" s="59">
        <v>38865</v>
      </c>
      <c r="C3184" s="53">
        <f t="shared" si="173"/>
        <v>0.40528000000000014</v>
      </c>
      <c r="E3184" s="53">
        <f t="shared" si="169"/>
        <v>0.35528000000000015</v>
      </c>
    </row>
    <row r="3185" spans="1:6">
      <c r="A3185" s="59">
        <v>38866</v>
      </c>
      <c r="C3185" s="53">
        <f t="shared" si="173"/>
        <v>0.39892000000000016</v>
      </c>
      <c r="E3185" s="53">
        <f t="shared" si="169"/>
        <v>0.34892000000000017</v>
      </c>
    </row>
    <row r="3186" spans="1:6">
      <c r="A3186" s="59">
        <v>38867</v>
      </c>
      <c r="C3186" s="53">
        <f t="shared" si="173"/>
        <v>0.39256000000000019</v>
      </c>
      <c r="E3186" s="53">
        <f t="shared" si="169"/>
        <v>0.3425600000000002</v>
      </c>
    </row>
    <row r="3187" spans="1:6">
      <c r="A3187" s="80">
        <v>38868</v>
      </c>
      <c r="B3187" s="81">
        <v>225815</v>
      </c>
      <c r="C3187" s="82">
        <v>0.38619999999999999</v>
      </c>
      <c r="E3187" s="53">
        <f t="shared" si="169"/>
        <v>0.3362</v>
      </c>
      <c r="F3187" s="52">
        <f>(C3209-C3187)/22</f>
        <v>-6.4227272727272718E-3</v>
      </c>
    </row>
    <row r="3188" spans="1:6">
      <c r="A3188" s="59">
        <v>38869</v>
      </c>
      <c r="C3188" s="53">
        <f>C3187+F$3187</f>
        <v>0.37977727272727274</v>
      </c>
      <c r="E3188" s="53">
        <f t="shared" ref="E3188:E3251" si="174">C3188</f>
        <v>0.37977727272727274</v>
      </c>
    </row>
    <row r="3189" spans="1:6">
      <c r="A3189" s="59">
        <v>38870</v>
      </c>
      <c r="C3189" s="53">
        <f t="shared" ref="C3189:C3208" si="175">C3188+F$3187</f>
        <v>0.37335454545454549</v>
      </c>
      <c r="E3189" s="53">
        <f t="shared" si="174"/>
        <v>0.37335454545454549</v>
      </c>
    </row>
    <row r="3190" spans="1:6">
      <c r="A3190" s="59">
        <v>38871</v>
      </c>
      <c r="C3190" s="53">
        <f t="shared" si="175"/>
        <v>0.36693181818181825</v>
      </c>
      <c r="E3190" s="53">
        <f t="shared" si="174"/>
        <v>0.36693181818181825</v>
      </c>
    </row>
    <row r="3191" spans="1:6">
      <c r="A3191" s="59">
        <v>38872</v>
      </c>
      <c r="C3191" s="53">
        <f t="shared" si="175"/>
        <v>0.360509090909091</v>
      </c>
      <c r="E3191" s="53">
        <f t="shared" si="174"/>
        <v>0.360509090909091</v>
      </c>
    </row>
    <row r="3192" spans="1:6">
      <c r="A3192" s="59">
        <v>38873</v>
      </c>
      <c r="C3192" s="53">
        <f t="shared" si="175"/>
        <v>0.35408636363636375</v>
      </c>
      <c r="E3192" s="53">
        <f t="shared" si="174"/>
        <v>0.35408636363636375</v>
      </c>
    </row>
    <row r="3193" spans="1:6">
      <c r="A3193" s="59">
        <v>38874</v>
      </c>
      <c r="C3193" s="53">
        <f t="shared" si="175"/>
        <v>0.34766363636363651</v>
      </c>
      <c r="E3193" s="53">
        <f t="shared" si="174"/>
        <v>0.34766363636363651</v>
      </c>
    </row>
    <row r="3194" spans="1:6">
      <c r="A3194" s="59">
        <v>38875</v>
      </c>
      <c r="C3194" s="53">
        <f t="shared" si="175"/>
        <v>0.34124090909090926</v>
      </c>
      <c r="E3194" s="53">
        <f t="shared" si="174"/>
        <v>0.34124090909090926</v>
      </c>
    </row>
    <row r="3195" spans="1:6">
      <c r="A3195" s="59">
        <v>38876</v>
      </c>
      <c r="C3195" s="53">
        <f t="shared" si="175"/>
        <v>0.33481818181818201</v>
      </c>
      <c r="E3195" s="53">
        <f t="shared" si="174"/>
        <v>0.33481818181818201</v>
      </c>
    </row>
    <row r="3196" spans="1:6">
      <c r="A3196" s="59">
        <v>38877</v>
      </c>
      <c r="C3196" s="53">
        <f t="shared" si="175"/>
        <v>0.32839545454545477</v>
      </c>
      <c r="E3196" s="53">
        <f t="shared" si="174"/>
        <v>0.32839545454545477</v>
      </c>
    </row>
    <row r="3197" spans="1:6">
      <c r="A3197" s="59">
        <v>38878</v>
      </c>
      <c r="C3197" s="53">
        <f t="shared" si="175"/>
        <v>0.32197272727272752</v>
      </c>
      <c r="E3197" s="53">
        <f t="shared" si="174"/>
        <v>0.32197272727272752</v>
      </c>
    </row>
    <row r="3198" spans="1:6">
      <c r="A3198" s="59">
        <v>38879</v>
      </c>
      <c r="C3198" s="53">
        <f t="shared" si="175"/>
        <v>0.31555000000000027</v>
      </c>
      <c r="E3198" s="53">
        <f t="shared" si="174"/>
        <v>0.31555000000000027</v>
      </c>
    </row>
    <row r="3199" spans="1:6">
      <c r="A3199" s="59">
        <v>38880</v>
      </c>
      <c r="C3199" s="53">
        <f t="shared" si="175"/>
        <v>0.30912727272727303</v>
      </c>
      <c r="E3199" s="53">
        <f t="shared" si="174"/>
        <v>0.30912727272727303</v>
      </c>
    </row>
    <row r="3200" spans="1:6">
      <c r="A3200" s="59">
        <v>38881</v>
      </c>
      <c r="C3200" s="53">
        <f t="shared" si="175"/>
        <v>0.30270454545454578</v>
      </c>
      <c r="E3200" s="53">
        <f t="shared" si="174"/>
        <v>0.30270454545454578</v>
      </c>
    </row>
    <row r="3201" spans="1:6">
      <c r="A3201" s="59">
        <v>38882</v>
      </c>
      <c r="C3201" s="53">
        <f t="shared" si="175"/>
        <v>0.29628181818181853</v>
      </c>
      <c r="E3201" s="53">
        <f t="shared" si="174"/>
        <v>0.29628181818181853</v>
      </c>
    </row>
    <row r="3202" spans="1:6">
      <c r="A3202" s="59">
        <v>38883</v>
      </c>
      <c r="C3202" s="53">
        <f t="shared" si="175"/>
        <v>0.28985909090909129</v>
      </c>
      <c r="E3202" s="53">
        <f t="shared" si="174"/>
        <v>0.28985909090909129</v>
      </c>
    </row>
    <row r="3203" spans="1:6">
      <c r="A3203" s="59">
        <v>38884</v>
      </c>
      <c r="C3203" s="53">
        <f t="shared" si="175"/>
        <v>0.28343636363636404</v>
      </c>
      <c r="E3203" s="53">
        <f t="shared" si="174"/>
        <v>0.28343636363636404</v>
      </c>
    </row>
    <row r="3204" spans="1:6">
      <c r="A3204" s="59">
        <v>38885</v>
      </c>
      <c r="C3204" s="53">
        <f t="shared" si="175"/>
        <v>0.27701363636363679</v>
      </c>
      <c r="E3204" s="53">
        <f t="shared" si="174"/>
        <v>0.27701363636363679</v>
      </c>
    </row>
    <row r="3205" spans="1:6">
      <c r="A3205" s="59">
        <v>38886</v>
      </c>
      <c r="C3205" s="53">
        <f t="shared" si="175"/>
        <v>0.27059090909090955</v>
      </c>
      <c r="E3205" s="53">
        <f t="shared" si="174"/>
        <v>0.27059090909090955</v>
      </c>
    </row>
    <row r="3206" spans="1:6">
      <c r="A3206" s="59">
        <v>38887</v>
      </c>
      <c r="C3206" s="53">
        <f t="shared" si="175"/>
        <v>0.2641681818181823</v>
      </c>
      <c r="E3206" s="53">
        <f t="shared" si="174"/>
        <v>0.2641681818181823</v>
      </c>
    </row>
    <row r="3207" spans="1:6">
      <c r="A3207" s="59">
        <v>38888</v>
      </c>
      <c r="C3207" s="53">
        <f t="shared" si="175"/>
        <v>0.25774545454545505</v>
      </c>
      <c r="E3207" s="53">
        <f t="shared" si="174"/>
        <v>0.25774545454545505</v>
      </c>
    </row>
    <row r="3208" spans="1:6">
      <c r="A3208" s="59">
        <v>38889</v>
      </c>
      <c r="C3208" s="53">
        <f t="shared" si="175"/>
        <v>0.25132272727272781</v>
      </c>
      <c r="E3208" s="53">
        <f t="shared" si="174"/>
        <v>0.25132272727272781</v>
      </c>
    </row>
    <row r="3209" spans="1:6">
      <c r="A3209" s="80">
        <v>38890</v>
      </c>
      <c r="B3209" s="81">
        <v>225815</v>
      </c>
      <c r="C3209" s="82">
        <v>0.24490000000000001</v>
      </c>
      <c r="E3209" s="53">
        <f t="shared" si="174"/>
        <v>0.24490000000000001</v>
      </c>
      <c r="F3209" s="52">
        <f>(C3212-C3209)/3</f>
        <v>5.9666666666666575E-3</v>
      </c>
    </row>
    <row r="3210" spans="1:6">
      <c r="A3210" s="59">
        <v>38891</v>
      </c>
      <c r="C3210" s="53">
        <f>C3209+F$3209</f>
        <v>0.25086666666666668</v>
      </c>
      <c r="E3210" s="53">
        <f t="shared" si="174"/>
        <v>0.25086666666666668</v>
      </c>
    </row>
    <row r="3211" spans="1:6">
      <c r="A3211" s="59">
        <v>38892</v>
      </c>
      <c r="C3211" s="53">
        <f>C3210+F$3209</f>
        <v>0.25683333333333336</v>
      </c>
      <c r="E3211" s="53">
        <f t="shared" si="174"/>
        <v>0.25683333333333336</v>
      </c>
    </row>
    <row r="3212" spans="1:6">
      <c r="A3212" s="80">
        <v>38893</v>
      </c>
      <c r="B3212" s="81">
        <v>225815</v>
      </c>
      <c r="C3212" s="82">
        <v>0.26279999999999998</v>
      </c>
      <c r="E3212" s="53">
        <f t="shared" si="174"/>
        <v>0.26279999999999998</v>
      </c>
      <c r="F3212" s="52">
        <f>(C3220-C3212)/8</f>
        <v>-5.8749999999999775E-4</v>
      </c>
    </row>
    <row r="3213" spans="1:6">
      <c r="A3213" s="59">
        <v>38894</v>
      </c>
      <c r="C3213" s="53">
        <f>C3212+F$3212</f>
        <v>0.26221249999999996</v>
      </c>
      <c r="E3213" s="53">
        <f t="shared" si="174"/>
        <v>0.26221249999999996</v>
      </c>
    </row>
    <row r="3214" spans="1:6">
      <c r="A3214" s="59">
        <v>38895</v>
      </c>
      <c r="C3214" s="53">
        <f t="shared" ref="C3214:C3219" si="176">C3213+F$3212</f>
        <v>0.26162499999999994</v>
      </c>
      <c r="E3214" s="53">
        <f t="shared" si="174"/>
        <v>0.26162499999999994</v>
      </c>
    </row>
    <row r="3215" spans="1:6">
      <c r="A3215" s="59">
        <v>38896</v>
      </c>
      <c r="C3215" s="53">
        <f t="shared" si="176"/>
        <v>0.26103749999999992</v>
      </c>
      <c r="E3215" s="53">
        <f t="shared" si="174"/>
        <v>0.26103749999999992</v>
      </c>
    </row>
    <row r="3216" spans="1:6">
      <c r="A3216" s="59">
        <v>38897</v>
      </c>
      <c r="C3216" s="53">
        <f t="shared" si="176"/>
        <v>0.2604499999999999</v>
      </c>
      <c r="E3216" s="53">
        <f t="shared" si="174"/>
        <v>0.2604499999999999</v>
      </c>
    </row>
    <row r="3217" spans="1:6">
      <c r="A3217" s="59">
        <v>38898</v>
      </c>
      <c r="C3217" s="53">
        <f t="shared" si="176"/>
        <v>0.25986249999999989</v>
      </c>
      <c r="E3217" s="53">
        <f t="shared" si="174"/>
        <v>0.25986249999999989</v>
      </c>
    </row>
    <row r="3218" spans="1:6">
      <c r="A3218" s="59">
        <v>38899</v>
      </c>
      <c r="C3218" s="53">
        <f t="shared" si="176"/>
        <v>0.25927499999999987</v>
      </c>
      <c r="E3218" s="53">
        <f t="shared" si="174"/>
        <v>0.25927499999999987</v>
      </c>
    </row>
    <row r="3219" spans="1:6">
      <c r="A3219" s="59">
        <v>38900</v>
      </c>
      <c r="C3219" s="53">
        <f t="shared" si="176"/>
        <v>0.25868749999999985</v>
      </c>
      <c r="E3219" s="53">
        <f t="shared" si="174"/>
        <v>0.25868749999999985</v>
      </c>
    </row>
    <row r="3220" spans="1:6">
      <c r="A3220" s="80">
        <v>38901</v>
      </c>
      <c r="B3220" s="81">
        <v>225815</v>
      </c>
      <c r="C3220" s="82">
        <v>0.2581</v>
      </c>
      <c r="E3220" s="53">
        <f t="shared" si="174"/>
        <v>0.2581</v>
      </c>
      <c r="F3220" s="52">
        <f>(C3223-C3220)/3</f>
        <v>-1.0366666666666663E-2</v>
      </c>
    </row>
    <row r="3221" spans="1:6">
      <c r="A3221" s="59">
        <v>38902</v>
      </c>
      <c r="C3221" s="53">
        <f>C3220+F$3220</f>
        <v>0.24773333333333333</v>
      </c>
      <c r="E3221" s="53">
        <f t="shared" si="174"/>
        <v>0.24773333333333333</v>
      </c>
    </row>
    <row r="3222" spans="1:6">
      <c r="A3222" s="59">
        <v>38903</v>
      </c>
      <c r="C3222" s="53">
        <f>C3221+F$3220</f>
        <v>0.23736666666666667</v>
      </c>
      <c r="E3222" s="53">
        <f t="shared" si="174"/>
        <v>0.23736666666666667</v>
      </c>
    </row>
    <row r="3223" spans="1:6">
      <c r="A3223" s="80">
        <v>38904</v>
      </c>
      <c r="B3223" s="81">
        <v>225815</v>
      </c>
      <c r="C3223" s="82">
        <v>0.22700000000000001</v>
      </c>
      <c r="E3223" s="53">
        <f t="shared" si="174"/>
        <v>0.22700000000000001</v>
      </c>
      <c r="F3223" s="52">
        <f>(C3226-C3223)/3</f>
        <v>4.7999999999999987E-3</v>
      </c>
    </row>
    <row r="3224" spans="1:6">
      <c r="A3224" s="59">
        <v>38905</v>
      </c>
      <c r="C3224" s="53">
        <f>C3223+F$3223</f>
        <v>0.23180000000000001</v>
      </c>
      <c r="E3224" s="53">
        <f t="shared" si="174"/>
        <v>0.23180000000000001</v>
      </c>
    </row>
    <row r="3225" spans="1:6">
      <c r="A3225" s="59">
        <v>38906</v>
      </c>
      <c r="C3225" s="53">
        <f>C3224+F$3223</f>
        <v>0.2366</v>
      </c>
      <c r="E3225" s="53">
        <f t="shared" si="174"/>
        <v>0.2366</v>
      </c>
    </row>
    <row r="3226" spans="1:6">
      <c r="A3226" s="80">
        <v>38907</v>
      </c>
      <c r="B3226" s="81">
        <v>225815</v>
      </c>
      <c r="C3226" s="82">
        <v>0.2414</v>
      </c>
      <c r="E3226" s="53">
        <f t="shared" si="174"/>
        <v>0.2414</v>
      </c>
      <c r="F3226" s="52">
        <f>(C3237-C3226)/11</f>
        <v>-2.0727272727272743E-3</v>
      </c>
    </row>
    <row r="3227" spans="1:6">
      <c r="A3227" s="59">
        <v>38908</v>
      </c>
      <c r="C3227" s="53">
        <f>C3226+F$3226</f>
        <v>0.23932727272727272</v>
      </c>
      <c r="E3227" s="53">
        <f t="shared" si="174"/>
        <v>0.23932727272727272</v>
      </c>
    </row>
    <row r="3228" spans="1:6">
      <c r="A3228" s="59">
        <v>38909</v>
      </c>
      <c r="C3228" s="53">
        <f t="shared" ref="C3228:C3235" si="177">C3227+F$3226</f>
        <v>0.23725454545454544</v>
      </c>
      <c r="E3228" s="53">
        <f t="shared" si="174"/>
        <v>0.23725454545454544</v>
      </c>
    </row>
    <row r="3229" spans="1:6">
      <c r="A3229" s="59">
        <v>38910</v>
      </c>
      <c r="C3229" s="53">
        <f t="shared" si="177"/>
        <v>0.23518181818181816</v>
      </c>
      <c r="E3229" s="53">
        <f t="shared" si="174"/>
        <v>0.23518181818181816</v>
      </c>
    </row>
    <row r="3230" spans="1:6">
      <c r="A3230" s="59">
        <v>38911</v>
      </c>
      <c r="C3230" s="53">
        <f t="shared" si="177"/>
        <v>0.23310909090909088</v>
      </c>
      <c r="E3230" s="53">
        <f t="shared" si="174"/>
        <v>0.23310909090909088</v>
      </c>
    </row>
    <row r="3231" spans="1:6">
      <c r="A3231" s="59">
        <v>38912</v>
      </c>
      <c r="C3231" s="53">
        <f t="shared" si="177"/>
        <v>0.2310363636363636</v>
      </c>
      <c r="E3231" s="53">
        <f t="shared" si="174"/>
        <v>0.2310363636363636</v>
      </c>
    </row>
    <row r="3232" spans="1:6">
      <c r="A3232" s="59">
        <v>38913</v>
      </c>
      <c r="C3232" s="53">
        <f t="shared" si="177"/>
        <v>0.22896363636363631</v>
      </c>
      <c r="E3232" s="53">
        <f t="shared" si="174"/>
        <v>0.22896363636363631</v>
      </c>
    </row>
    <row r="3233" spans="1:6">
      <c r="A3233" s="59">
        <v>38914</v>
      </c>
      <c r="C3233" s="53">
        <f t="shared" si="177"/>
        <v>0.22689090909090903</v>
      </c>
      <c r="E3233" s="53">
        <f t="shared" si="174"/>
        <v>0.22689090909090903</v>
      </c>
    </row>
    <row r="3234" spans="1:6">
      <c r="A3234" s="59">
        <v>38915</v>
      </c>
      <c r="C3234" s="53">
        <f t="shared" si="177"/>
        <v>0.22481818181818175</v>
      </c>
      <c r="E3234" s="53">
        <f t="shared" si="174"/>
        <v>0.22481818181818175</v>
      </c>
    </row>
    <row r="3235" spans="1:6">
      <c r="A3235" s="59">
        <v>38916</v>
      </c>
      <c r="C3235" s="53">
        <f t="shared" si="177"/>
        <v>0.22274545454545447</v>
      </c>
      <c r="E3235" s="53">
        <f t="shared" si="174"/>
        <v>0.22274545454545447</v>
      </c>
    </row>
    <row r="3236" spans="1:6">
      <c r="A3236" s="59">
        <v>38917</v>
      </c>
      <c r="C3236" s="53">
        <f>C3235+F$3226</f>
        <v>0.22067272727272719</v>
      </c>
      <c r="E3236" s="53">
        <f t="shared" si="174"/>
        <v>0.22067272727272719</v>
      </c>
    </row>
    <row r="3237" spans="1:6">
      <c r="A3237" s="80">
        <v>38918</v>
      </c>
      <c r="B3237" s="81">
        <v>225815</v>
      </c>
      <c r="C3237" s="82">
        <v>0.21859999999999999</v>
      </c>
      <c r="E3237" s="53">
        <f t="shared" si="174"/>
        <v>0.21859999999999999</v>
      </c>
      <c r="F3237" s="52">
        <f>(C3239-C3237)/2</f>
        <v>-5.0999999999999934E-3</v>
      </c>
    </row>
    <row r="3238" spans="1:6">
      <c r="A3238" s="59">
        <v>38919</v>
      </c>
      <c r="C3238" s="53">
        <f>C3237+F$3237</f>
        <v>0.2135</v>
      </c>
      <c r="E3238" s="53">
        <f t="shared" si="174"/>
        <v>0.2135</v>
      </c>
    </row>
    <row r="3239" spans="1:6">
      <c r="A3239" s="80">
        <v>38920</v>
      </c>
      <c r="B3239" s="81">
        <v>225815</v>
      </c>
      <c r="C3239" s="82">
        <v>0.2084</v>
      </c>
      <c r="E3239" s="53">
        <f t="shared" si="174"/>
        <v>0.2084</v>
      </c>
      <c r="F3239" s="52">
        <f>(C3241-C3239)/2</f>
        <v>-2.2000000000000075E-3</v>
      </c>
    </row>
    <row r="3240" spans="1:6">
      <c r="A3240" s="59">
        <v>38921</v>
      </c>
      <c r="C3240" s="53">
        <f>C3239+F$3239</f>
        <v>0.20619999999999999</v>
      </c>
      <c r="E3240" s="53">
        <f t="shared" si="174"/>
        <v>0.20619999999999999</v>
      </c>
    </row>
    <row r="3241" spans="1:6">
      <c r="A3241" s="80">
        <v>38922</v>
      </c>
      <c r="B3241" s="81">
        <v>225815</v>
      </c>
      <c r="C3241" s="82">
        <v>0.20399999999999999</v>
      </c>
      <c r="E3241" s="53">
        <f t="shared" si="174"/>
        <v>0.20399999999999999</v>
      </c>
      <c r="F3241" s="52">
        <f>(C3248-C3241)/7</f>
        <v>-9.2857142857142542E-4</v>
      </c>
    </row>
    <row r="3242" spans="1:6">
      <c r="A3242" s="59">
        <v>38923</v>
      </c>
      <c r="C3242" s="53">
        <f t="shared" ref="C3242:C3247" si="178">C3241+F$3241</f>
        <v>0.20307142857142857</v>
      </c>
      <c r="E3242" s="53">
        <f t="shared" si="174"/>
        <v>0.20307142857142857</v>
      </c>
    </row>
    <row r="3243" spans="1:6">
      <c r="A3243" s="59">
        <v>38924</v>
      </c>
      <c r="C3243" s="53">
        <f t="shared" si="178"/>
        <v>0.20214285714285715</v>
      </c>
      <c r="E3243" s="53">
        <f t="shared" si="174"/>
        <v>0.20214285714285715</v>
      </c>
    </row>
    <row r="3244" spans="1:6">
      <c r="A3244" s="59">
        <v>38925</v>
      </c>
      <c r="C3244" s="53">
        <f t="shared" si="178"/>
        <v>0.20121428571428573</v>
      </c>
      <c r="E3244" s="53">
        <f t="shared" si="174"/>
        <v>0.20121428571428573</v>
      </c>
    </row>
    <row r="3245" spans="1:6">
      <c r="A3245" s="59">
        <v>38926</v>
      </c>
      <c r="C3245" s="53">
        <f t="shared" si="178"/>
        <v>0.20028571428571432</v>
      </c>
      <c r="E3245" s="53">
        <f t="shared" si="174"/>
        <v>0.20028571428571432</v>
      </c>
    </row>
    <row r="3246" spans="1:6">
      <c r="A3246" s="59">
        <v>38927</v>
      </c>
      <c r="C3246" s="53">
        <f t="shared" si="178"/>
        <v>0.1993571428571429</v>
      </c>
      <c r="E3246" s="53">
        <f t="shared" si="174"/>
        <v>0.1993571428571429</v>
      </c>
    </row>
    <row r="3247" spans="1:6">
      <c r="A3247" s="59">
        <v>38928</v>
      </c>
      <c r="C3247" s="53">
        <f t="shared" si="178"/>
        <v>0.19842857142857148</v>
      </c>
      <c r="E3247" s="53">
        <f t="shared" si="174"/>
        <v>0.19842857142857148</v>
      </c>
    </row>
    <row r="3248" spans="1:6">
      <c r="A3248" s="80">
        <v>38929</v>
      </c>
      <c r="B3248" s="81">
        <v>225815</v>
      </c>
      <c r="C3248" s="82">
        <v>0.19750000000000001</v>
      </c>
      <c r="E3248" s="53">
        <f t="shared" si="174"/>
        <v>0.19750000000000001</v>
      </c>
      <c r="F3248" s="52">
        <f>(C3259-C3248)/11</f>
        <v>6.2727272727272632E-4</v>
      </c>
    </row>
    <row r="3249" spans="1:6">
      <c r="A3249" s="59">
        <v>38930</v>
      </c>
      <c r="C3249" s="53">
        <f>C3248+F$3248</f>
        <v>0.19812727272727274</v>
      </c>
      <c r="E3249" s="53">
        <f t="shared" si="174"/>
        <v>0.19812727272727274</v>
      </c>
    </row>
    <row r="3250" spans="1:6">
      <c r="A3250" s="59">
        <v>38931</v>
      </c>
      <c r="C3250" s="53">
        <f t="shared" ref="C3250:C3258" si="179">C3249+F$3248</f>
        <v>0.19875454545454546</v>
      </c>
      <c r="E3250" s="53">
        <f t="shared" si="174"/>
        <v>0.19875454545454546</v>
      </c>
    </row>
    <row r="3251" spans="1:6">
      <c r="A3251" s="59">
        <v>38932</v>
      </c>
      <c r="C3251" s="53">
        <f t="shared" si="179"/>
        <v>0.19938181818181819</v>
      </c>
      <c r="E3251" s="53">
        <f t="shared" si="174"/>
        <v>0.19938181818181819</v>
      </c>
    </row>
    <row r="3252" spans="1:6">
      <c r="A3252" s="59">
        <v>38933</v>
      </c>
      <c r="C3252" s="53">
        <f t="shared" si="179"/>
        <v>0.20000909090909091</v>
      </c>
      <c r="E3252" s="53">
        <f t="shared" ref="E3252:E3315" si="180">C3252</f>
        <v>0.20000909090909091</v>
      </c>
    </row>
    <row r="3253" spans="1:6">
      <c r="A3253" s="59">
        <v>38934</v>
      </c>
      <c r="C3253" s="53">
        <f t="shared" si="179"/>
        <v>0.20063636363636364</v>
      </c>
      <c r="E3253" s="53">
        <f t="shared" si="180"/>
        <v>0.20063636363636364</v>
      </c>
    </row>
    <row r="3254" spans="1:6">
      <c r="A3254" s="59">
        <v>38935</v>
      </c>
      <c r="C3254" s="53">
        <f t="shared" si="179"/>
        <v>0.20126363636363637</v>
      </c>
      <c r="E3254" s="53">
        <f t="shared" si="180"/>
        <v>0.20126363636363637</v>
      </c>
    </row>
    <row r="3255" spans="1:6">
      <c r="A3255" s="59">
        <v>38936</v>
      </c>
      <c r="C3255" s="53">
        <f t="shared" si="179"/>
        <v>0.20189090909090909</v>
      </c>
      <c r="E3255" s="53">
        <f t="shared" si="180"/>
        <v>0.20189090909090909</v>
      </c>
    </row>
    <row r="3256" spans="1:6">
      <c r="A3256" s="59">
        <v>38937</v>
      </c>
      <c r="C3256" s="53">
        <f t="shared" si="179"/>
        <v>0.20251818181818182</v>
      </c>
      <c r="E3256" s="53">
        <f t="shared" si="180"/>
        <v>0.20251818181818182</v>
      </c>
    </row>
    <row r="3257" spans="1:6">
      <c r="A3257" s="59">
        <v>38938</v>
      </c>
      <c r="C3257" s="53">
        <f t="shared" si="179"/>
        <v>0.20314545454545455</v>
      </c>
      <c r="E3257" s="53">
        <f t="shared" si="180"/>
        <v>0.20314545454545455</v>
      </c>
    </row>
    <row r="3258" spans="1:6">
      <c r="A3258" s="59">
        <v>38939</v>
      </c>
      <c r="C3258" s="53">
        <f t="shared" si="179"/>
        <v>0.20377272727272727</v>
      </c>
      <c r="E3258" s="53">
        <f t="shared" si="180"/>
        <v>0.20377272727272727</v>
      </c>
    </row>
    <row r="3259" spans="1:6">
      <c r="A3259" s="80">
        <v>38940</v>
      </c>
      <c r="B3259" s="81">
        <v>225815</v>
      </c>
      <c r="C3259" s="82">
        <v>0.2044</v>
      </c>
      <c r="E3259" s="53">
        <f t="shared" si="180"/>
        <v>0.2044</v>
      </c>
      <c r="F3259" s="52">
        <f>(C3269-C3259)/10</f>
        <v>-1.799999999999996E-4</v>
      </c>
    </row>
    <row r="3260" spans="1:6">
      <c r="A3260" s="59">
        <v>38941</v>
      </c>
      <c r="C3260" s="53">
        <f>C3259+F$3259</f>
        <v>0.20422000000000001</v>
      </c>
      <c r="E3260" s="53">
        <f t="shared" si="180"/>
        <v>0.20422000000000001</v>
      </c>
    </row>
    <row r="3261" spans="1:6">
      <c r="A3261" s="59">
        <v>38942</v>
      </c>
      <c r="C3261" s="53">
        <f t="shared" ref="C3261:C3268" si="181">C3260+F$3259</f>
        <v>0.20404</v>
      </c>
      <c r="E3261" s="53">
        <f t="shared" si="180"/>
        <v>0.20404</v>
      </c>
    </row>
    <row r="3262" spans="1:6">
      <c r="A3262" s="59">
        <v>38943</v>
      </c>
      <c r="C3262" s="53">
        <f t="shared" si="181"/>
        <v>0.20385999999999999</v>
      </c>
      <c r="E3262" s="53">
        <f t="shared" si="180"/>
        <v>0.20385999999999999</v>
      </c>
    </row>
    <row r="3263" spans="1:6">
      <c r="A3263" s="59">
        <v>38944</v>
      </c>
      <c r="C3263" s="53">
        <f t="shared" si="181"/>
        <v>0.20367999999999997</v>
      </c>
      <c r="E3263" s="53">
        <f t="shared" si="180"/>
        <v>0.20367999999999997</v>
      </c>
    </row>
    <row r="3264" spans="1:6">
      <c r="A3264" s="59">
        <v>38945</v>
      </c>
      <c r="C3264" s="53">
        <f t="shared" si="181"/>
        <v>0.20349999999999996</v>
      </c>
      <c r="E3264" s="53">
        <f t="shared" si="180"/>
        <v>0.20349999999999996</v>
      </c>
    </row>
    <row r="3265" spans="1:6">
      <c r="A3265" s="59">
        <v>38946</v>
      </c>
      <c r="C3265" s="53">
        <f t="shared" si="181"/>
        <v>0.20331999999999995</v>
      </c>
      <c r="E3265" s="53">
        <f t="shared" si="180"/>
        <v>0.20331999999999995</v>
      </c>
    </row>
    <row r="3266" spans="1:6">
      <c r="A3266" s="59">
        <v>38947</v>
      </c>
      <c r="C3266" s="53">
        <f t="shared" si="181"/>
        <v>0.20313999999999993</v>
      </c>
      <c r="E3266" s="53">
        <f t="shared" si="180"/>
        <v>0.20313999999999993</v>
      </c>
    </row>
    <row r="3267" spans="1:6">
      <c r="A3267" s="59">
        <v>38948</v>
      </c>
      <c r="C3267" s="53">
        <f t="shared" si="181"/>
        <v>0.20295999999999992</v>
      </c>
      <c r="E3267" s="53">
        <f t="shared" si="180"/>
        <v>0.20295999999999992</v>
      </c>
    </row>
    <row r="3268" spans="1:6">
      <c r="A3268" s="59">
        <v>38949</v>
      </c>
      <c r="C3268" s="53">
        <f t="shared" si="181"/>
        <v>0.2027799999999999</v>
      </c>
      <c r="E3268" s="53">
        <f t="shared" si="180"/>
        <v>0.2027799999999999</v>
      </c>
    </row>
    <row r="3269" spans="1:6">
      <c r="A3269" s="80">
        <v>38950</v>
      </c>
      <c r="B3269" s="81">
        <v>225815</v>
      </c>
      <c r="C3269" s="82">
        <v>0.2026</v>
      </c>
      <c r="E3269" s="53">
        <f t="shared" si="180"/>
        <v>0.2026</v>
      </c>
      <c r="F3269" s="52">
        <f>(C3273-C3269)/4</f>
        <v>-1.4499999999999999E-3</v>
      </c>
    </row>
    <row r="3270" spans="1:6">
      <c r="A3270" s="59">
        <v>38951</v>
      </c>
      <c r="C3270" s="53">
        <f>C3269+F$3269</f>
        <v>0.20115</v>
      </c>
      <c r="E3270" s="53">
        <f t="shared" si="180"/>
        <v>0.20115</v>
      </c>
    </row>
    <row r="3271" spans="1:6">
      <c r="A3271" s="59">
        <v>38952</v>
      </c>
      <c r="C3271" s="53">
        <f>C3270+F$3269</f>
        <v>0.19969999999999999</v>
      </c>
      <c r="E3271" s="53">
        <f t="shared" si="180"/>
        <v>0.19969999999999999</v>
      </c>
    </row>
    <row r="3272" spans="1:6">
      <c r="A3272" s="59">
        <v>38953</v>
      </c>
      <c r="C3272" s="53">
        <f>C3271+F$3269</f>
        <v>0.19824999999999998</v>
      </c>
      <c r="E3272" s="53">
        <f t="shared" si="180"/>
        <v>0.19824999999999998</v>
      </c>
    </row>
    <row r="3273" spans="1:6">
      <c r="A3273" s="80">
        <v>38954</v>
      </c>
      <c r="B3273" s="81">
        <v>225815</v>
      </c>
      <c r="C3273" s="82">
        <v>0.1968</v>
      </c>
      <c r="E3273" s="53">
        <f t="shared" si="180"/>
        <v>0.1968</v>
      </c>
      <c r="F3273" s="52">
        <f>(C3278-C3273)/5</f>
        <v>-2.1999999999999797E-4</v>
      </c>
    </row>
    <row r="3274" spans="1:6">
      <c r="A3274" s="59">
        <v>38955</v>
      </c>
      <c r="C3274" s="53">
        <f>C3273+F$3273</f>
        <v>0.19658</v>
      </c>
      <c r="E3274" s="53">
        <f t="shared" si="180"/>
        <v>0.19658</v>
      </c>
    </row>
    <row r="3275" spans="1:6">
      <c r="A3275" s="59">
        <v>38956</v>
      </c>
      <c r="C3275" s="53">
        <f>C3274+F$3273</f>
        <v>0.19636000000000001</v>
      </c>
      <c r="E3275" s="53">
        <f t="shared" si="180"/>
        <v>0.19636000000000001</v>
      </c>
    </row>
    <row r="3276" spans="1:6">
      <c r="A3276" s="59">
        <v>38957</v>
      </c>
      <c r="C3276" s="53">
        <f>C3275+F$3273</f>
        <v>0.19614000000000001</v>
      </c>
      <c r="E3276" s="53">
        <f t="shared" si="180"/>
        <v>0.19614000000000001</v>
      </c>
    </row>
    <row r="3277" spans="1:6">
      <c r="A3277" s="59">
        <v>38958</v>
      </c>
      <c r="C3277" s="53">
        <f>C3276+F$3273</f>
        <v>0.19592000000000001</v>
      </c>
      <c r="E3277" s="53">
        <f t="shared" si="180"/>
        <v>0.19592000000000001</v>
      </c>
    </row>
    <row r="3278" spans="1:6">
      <c r="A3278" s="80">
        <v>38959</v>
      </c>
      <c r="B3278" s="81">
        <v>225815</v>
      </c>
      <c r="C3278" s="82">
        <v>0.19570000000000001</v>
      </c>
      <c r="E3278" s="53">
        <f t="shared" si="180"/>
        <v>0.19570000000000001</v>
      </c>
      <c r="F3278" s="52">
        <f>(C3296-C3278)/18</f>
        <v>-3.3888888888889009E-4</v>
      </c>
    </row>
    <row r="3279" spans="1:6">
      <c r="A3279" s="59">
        <v>38960</v>
      </c>
      <c r="C3279" s="53">
        <f>C3278+F$3278</f>
        <v>0.19536111111111112</v>
      </c>
      <c r="E3279" s="53">
        <f t="shared" si="180"/>
        <v>0.19536111111111112</v>
      </c>
    </row>
    <row r="3280" spans="1:6">
      <c r="A3280" s="59">
        <v>38961</v>
      </c>
      <c r="C3280" s="53">
        <f t="shared" ref="C3280:C3295" si="182">C3279+F$3278</f>
        <v>0.19502222222222224</v>
      </c>
      <c r="E3280" s="53">
        <f t="shared" si="180"/>
        <v>0.19502222222222224</v>
      </c>
    </row>
    <row r="3281" spans="1:6">
      <c r="A3281" s="59">
        <v>38962</v>
      </c>
      <c r="C3281" s="53">
        <f t="shared" si="182"/>
        <v>0.19468333333333335</v>
      </c>
      <c r="E3281" s="53">
        <f t="shared" si="180"/>
        <v>0.19468333333333335</v>
      </c>
    </row>
    <row r="3282" spans="1:6">
      <c r="A3282" s="59">
        <v>38963</v>
      </c>
      <c r="C3282" s="53">
        <f t="shared" si="182"/>
        <v>0.19434444444444446</v>
      </c>
      <c r="E3282" s="53">
        <f t="shared" si="180"/>
        <v>0.19434444444444446</v>
      </c>
    </row>
    <row r="3283" spans="1:6">
      <c r="A3283" s="59">
        <v>38964</v>
      </c>
      <c r="C3283" s="53">
        <f t="shared" si="182"/>
        <v>0.19400555555555557</v>
      </c>
      <c r="E3283" s="53">
        <f t="shared" si="180"/>
        <v>0.19400555555555557</v>
      </c>
    </row>
    <row r="3284" spans="1:6">
      <c r="A3284" s="59">
        <v>38965</v>
      </c>
      <c r="C3284" s="53">
        <f t="shared" si="182"/>
        <v>0.19366666666666668</v>
      </c>
      <c r="E3284" s="53">
        <f t="shared" si="180"/>
        <v>0.19366666666666668</v>
      </c>
    </row>
    <row r="3285" spans="1:6">
      <c r="A3285" s="59">
        <v>38966</v>
      </c>
      <c r="C3285" s="53">
        <f t="shared" si="182"/>
        <v>0.19332777777777779</v>
      </c>
      <c r="E3285" s="53">
        <f t="shared" si="180"/>
        <v>0.19332777777777779</v>
      </c>
    </row>
    <row r="3286" spans="1:6">
      <c r="A3286" s="59">
        <v>38967</v>
      </c>
      <c r="C3286" s="53">
        <f t="shared" si="182"/>
        <v>0.1929888888888889</v>
      </c>
      <c r="E3286" s="53">
        <f t="shared" si="180"/>
        <v>0.1929888888888889</v>
      </c>
    </row>
    <row r="3287" spans="1:6">
      <c r="A3287" s="59">
        <v>38968</v>
      </c>
      <c r="C3287" s="53">
        <f t="shared" si="182"/>
        <v>0.19265000000000002</v>
      </c>
      <c r="E3287" s="53">
        <f t="shared" si="180"/>
        <v>0.19265000000000002</v>
      </c>
    </row>
    <row r="3288" spans="1:6">
      <c r="A3288" s="59">
        <v>38969</v>
      </c>
      <c r="C3288" s="53">
        <f t="shared" si="182"/>
        <v>0.19231111111111113</v>
      </c>
      <c r="E3288" s="53">
        <f t="shared" si="180"/>
        <v>0.19231111111111113</v>
      </c>
    </row>
    <row r="3289" spans="1:6">
      <c r="A3289" s="59">
        <v>38970</v>
      </c>
      <c r="C3289" s="53">
        <f t="shared" si="182"/>
        <v>0.19197222222222224</v>
      </c>
      <c r="E3289" s="53">
        <f t="shared" si="180"/>
        <v>0.19197222222222224</v>
      </c>
    </row>
    <row r="3290" spans="1:6">
      <c r="A3290" s="59">
        <v>38971</v>
      </c>
      <c r="C3290" s="53">
        <f t="shared" si="182"/>
        <v>0.19163333333333335</v>
      </c>
      <c r="E3290" s="53">
        <f t="shared" si="180"/>
        <v>0.19163333333333335</v>
      </c>
    </row>
    <row r="3291" spans="1:6">
      <c r="A3291" s="59">
        <v>38972</v>
      </c>
      <c r="C3291" s="53">
        <f t="shared" si="182"/>
        <v>0.19129444444444446</v>
      </c>
      <c r="E3291" s="53">
        <f t="shared" si="180"/>
        <v>0.19129444444444446</v>
      </c>
    </row>
    <row r="3292" spans="1:6">
      <c r="A3292" s="59">
        <v>38973</v>
      </c>
      <c r="C3292" s="53">
        <f t="shared" si="182"/>
        <v>0.19095555555555557</v>
      </c>
      <c r="E3292" s="53">
        <f t="shared" si="180"/>
        <v>0.19095555555555557</v>
      </c>
    </row>
    <row r="3293" spans="1:6">
      <c r="A3293" s="59">
        <v>38974</v>
      </c>
      <c r="C3293" s="53">
        <f t="shared" si="182"/>
        <v>0.19061666666666668</v>
      </c>
      <c r="E3293" s="53">
        <f t="shared" si="180"/>
        <v>0.19061666666666668</v>
      </c>
    </row>
    <row r="3294" spans="1:6">
      <c r="A3294" s="59">
        <v>38975</v>
      </c>
      <c r="C3294" s="53">
        <f t="shared" si="182"/>
        <v>0.1902777777777778</v>
      </c>
      <c r="E3294" s="53">
        <f t="shared" si="180"/>
        <v>0.1902777777777778</v>
      </c>
    </row>
    <row r="3295" spans="1:6">
      <c r="A3295" s="59">
        <v>38976</v>
      </c>
      <c r="C3295" s="53">
        <f t="shared" si="182"/>
        <v>0.18993888888888891</v>
      </c>
      <c r="E3295" s="53">
        <f t="shared" si="180"/>
        <v>0.18993888888888891</v>
      </c>
    </row>
    <row r="3296" spans="1:6">
      <c r="A3296" s="80">
        <v>38977</v>
      </c>
      <c r="B3296" s="81">
        <v>225815</v>
      </c>
      <c r="C3296" s="82">
        <v>0.18959999999999999</v>
      </c>
      <c r="E3296" s="53">
        <f t="shared" si="180"/>
        <v>0.18959999999999999</v>
      </c>
      <c r="F3296" s="52">
        <f>(C3305-C3296)/9</f>
        <v>5.6666666666666898E-4</v>
      </c>
    </row>
    <row r="3297" spans="1:6">
      <c r="A3297" s="59">
        <v>38978</v>
      </c>
      <c r="C3297" s="53">
        <f>C3296+F$3296</f>
        <v>0.19016666666666665</v>
      </c>
      <c r="E3297" s="53">
        <f t="shared" si="180"/>
        <v>0.19016666666666665</v>
      </c>
    </row>
    <row r="3298" spans="1:6">
      <c r="A3298" s="59">
        <v>38979</v>
      </c>
      <c r="C3298" s="53">
        <f t="shared" ref="C3298:C3304" si="183">C3297+F$3296</f>
        <v>0.19073333333333331</v>
      </c>
      <c r="E3298" s="53">
        <f t="shared" si="180"/>
        <v>0.19073333333333331</v>
      </c>
    </row>
    <row r="3299" spans="1:6">
      <c r="A3299" s="59">
        <v>38980</v>
      </c>
      <c r="C3299" s="53">
        <f t="shared" si="183"/>
        <v>0.19129999999999997</v>
      </c>
      <c r="E3299" s="53">
        <f t="shared" si="180"/>
        <v>0.19129999999999997</v>
      </c>
    </row>
    <row r="3300" spans="1:6">
      <c r="A3300" s="59">
        <v>38981</v>
      </c>
      <c r="C3300" s="53">
        <f t="shared" si="183"/>
        <v>0.19186666666666663</v>
      </c>
      <c r="E3300" s="53">
        <f t="shared" si="180"/>
        <v>0.19186666666666663</v>
      </c>
    </row>
    <row r="3301" spans="1:6">
      <c r="A3301" s="59">
        <v>38982</v>
      </c>
      <c r="C3301" s="53">
        <f t="shared" si="183"/>
        <v>0.19243333333333329</v>
      </c>
      <c r="E3301" s="53">
        <f t="shared" si="180"/>
        <v>0.19243333333333329</v>
      </c>
    </row>
    <row r="3302" spans="1:6">
      <c r="A3302" s="59">
        <v>38983</v>
      </c>
      <c r="C3302" s="53">
        <f t="shared" si="183"/>
        <v>0.19299999999999995</v>
      </c>
      <c r="E3302" s="53">
        <f t="shared" si="180"/>
        <v>0.19299999999999995</v>
      </c>
    </row>
    <row r="3303" spans="1:6">
      <c r="A3303" s="59">
        <v>38984</v>
      </c>
      <c r="C3303" s="53">
        <f t="shared" si="183"/>
        <v>0.19356666666666661</v>
      </c>
      <c r="E3303" s="53">
        <f t="shared" si="180"/>
        <v>0.19356666666666661</v>
      </c>
    </row>
    <row r="3304" spans="1:6">
      <c r="A3304" s="59">
        <v>38985</v>
      </c>
      <c r="C3304" s="53">
        <f t="shared" si="183"/>
        <v>0.19413333333333327</v>
      </c>
      <c r="E3304" s="53">
        <f t="shared" si="180"/>
        <v>0.19413333333333327</v>
      </c>
    </row>
    <row r="3305" spans="1:6">
      <c r="A3305" s="80">
        <v>38986</v>
      </c>
      <c r="B3305" s="81">
        <v>225815</v>
      </c>
      <c r="C3305" s="82">
        <v>0.19470000000000001</v>
      </c>
      <c r="E3305" s="53">
        <f t="shared" si="180"/>
        <v>0.19470000000000001</v>
      </c>
      <c r="F3305" s="52">
        <f>(C3310-C3305)/5</f>
        <v>3.4799999999999996E-3</v>
      </c>
    </row>
    <row r="3306" spans="1:6">
      <c r="A3306" s="59">
        <v>38987</v>
      </c>
      <c r="C3306" s="53">
        <f>C3305+F$3305</f>
        <v>0.19818000000000002</v>
      </c>
      <c r="E3306" s="53">
        <f t="shared" si="180"/>
        <v>0.19818000000000002</v>
      </c>
    </row>
    <row r="3307" spans="1:6">
      <c r="A3307" s="59">
        <v>38988</v>
      </c>
      <c r="C3307" s="53">
        <f>C3306+F$3305</f>
        <v>0.20166000000000003</v>
      </c>
      <c r="E3307" s="53">
        <f t="shared" si="180"/>
        <v>0.20166000000000003</v>
      </c>
    </row>
    <row r="3308" spans="1:6">
      <c r="A3308" s="59">
        <v>38989</v>
      </c>
      <c r="C3308" s="53">
        <f>C3307+F$3305</f>
        <v>0.20514000000000004</v>
      </c>
      <c r="E3308" s="53">
        <f t="shared" si="180"/>
        <v>0.20514000000000004</v>
      </c>
    </row>
    <row r="3309" spans="1:6">
      <c r="A3309" s="59">
        <v>38990</v>
      </c>
      <c r="C3309" s="53">
        <f>C3308+F$3305</f>
        <v>0.20862000000000006</v>
      </c>
      <c r="E3309" s="53">
        <f t="shared" si="180"/>
        <v>0.20862000000000006</v>
      </c>
    </row>
    <row r="3310" spans="1:6">
      <c r="A3310" s="80">
        <v>38991</v>
      </c>
      <c r="B3310" s="81">
        <v>207482</v>
      </c>
      <c r="C3310" s="53">
        <v>0.21210000000000001</v>
      </c>
      <c r="E3310" s="53">
        <f t="shared" si="180"/>
        <v>0.21210000000000001</v>
      </c>
      <c r="F3310" s="78">
        <f>(C3314-C3310)/4</f>
        <v>-2.7500000000000441E-4</v>
      </c>
    </row>
    <row r="3311" spans="1:6">
      <c r="A3311" s="59">
        <v>38992</v>
      </c>
      <c r="C3311" s="53">
        <f>C3310+F$3310</f>
        <v>0.21182500000000001</v>
      </c>
      <c r="E3311" s="53">
        <f t="shared" si="180"/>
        <v>0.21182500000000001</v>
      </c>
    </row>
    <row r="3312" spans="1:6">
      <c r="A3312" s="59">
        <v>38993</v>
      </c>
      <c r="C3312" s="53">
        <f>C3311+F$3310</f>
        <v>0.21155000000000002</v>
      </c>
      <c r="E3312" s="53">
        <f t="shared" si="180"/>
        <v>0.21155000000000002</v>
      </c>
    </row>
    <row r="3313" spans="1:6">
      <c r="A3313" s="59">
        <v>38994</v>
      </c>
      <c r="C3313" s="53">
        <f>C3312+F$3310</f>
        <v>0.21127500000000002</v>
      </c>
      <c r="E3313" s="53">
        <f t="shared" si="180"/>
        <v>0.21127500000000002</v>
      </c>
    </row>
    <row r="3314" spans="1:6">
      <c r="A3314" s="80">
        <v>38995</v>
      </c>
      <c r="B3314" s="81">
        <v>223769</v>
      </c>
      <c r="C3314" s="82">
        <v>0.21099999999999999</v>
      </c>
      <c r="E3314" s="53">
        <f t="shared" si="180"/>
        <v>0.21099999999999999</v>
      </c>
      <c r="F3314" s="52">
        <f>(C3317-C3314)/3</f>
        <v>9.0000000000000269E-4</v>
      </c>
    </row>
    <row r="3315" spans="1:6">
      <c r="A3315" s="59">
        <v>38996</v>
      </c>
      <c r="C3315" s="53">
        <f>C3314+F$3314</f>
        <v>0.21190000000000001</v>
      </c>
      <c r="E3315" s="53">
        <f t="shared" si="180"/>
        <v>0.21190000000000001</v>
      </c>
    </row>
    <row r="3316" spans="1:6">
      <c r="A3316" s="59">
        <v>38997</v>
      </c>
      <c r="C3316" s="53">
        <f>C3315+F$3314</f>
        <v>0.21280000000000002</v>
      </c>
      <c r="E3316" s="53">
        <f t="shared" ref="E3316:E3379" si="184">C3316</f>
        <v>0.21280000000000002</v>
      </c>
    </row>
    <row r="3317" spans="1:6">
      <c r="A3317" s="80">
        <v>38998</v>
      </c>
      <c r="B3317" s="81">
        <v>225815</v>
      </c>
      <c r="C3317" s="82">
        <v>0.2137</v>
      </c>
      <c r="E3317" s="53">
        <f t="shared" si="184"/>
        <v>0.2137</v>
      </c>
      <c r="F3317" s="52">
        <f>(C3321-C3317)/4</f>
        <v>-1.4499999999999999E-3</v>
      </c>
    </row>
    <row r="3318" spans="1:6">
      <c r="A3318" s="59">
        <v>38999</v>
      </c>
      <c r="C3318" s="53">
        <f>C3317+F$3317</f>
        <v>0.21224999999999999</v>
      </c>
      <c r="E3318" s="53">
        <f t="shared" si="184"/>
        <v>0.21224999999999999</v>
      </c>
    </row>
    <row r="3319" spans="1:6">
      <c r="A3319" s="59">
        <v>39000</v>
      </c>
      <c r="C3319" s="53">
        <f>C3318+F$3317</f>
        <v>0.21079999999999999</v>
      </c>
      <c r="E3319" s="53">
        <f t="shared" si="184"/>
        <v>0.21079999999999999</v>
      </c>
    </row>
    <row r="3320" spans="1:6">
      <c r="A3320" s="59">
        <v>39001</v>
      </c>
      <c r="C3320" s="53">
        <f>C3319+F$3317</f>
        <v>0.20934999999999998</v>
      </c>
      <c r="E3320" s="53">
        <f t="shared" si="184"/>
        <v>0.20934999999999998</v>
      </c>
    </row>
    <row r="3321" spans="1:6">
      <c r="A3321" s="80">
        <v>39002</v>
      </c>
      <c r="B3321" s="81">
        <v>188435</v>
      </c>
      <c r="C3321" s="82">
        <v>0.2079</v>
      </c>
      <c r="E3321" s="53">
        <f t="shared" si="184"/>
        <v>0.2079</v>
      </c>
      <c r="F3321" s="78">
        <f>(C3323-C3321)/2</f>
        <v>1.4999999999999736E-4</v>
      </c>
    </row>
    <row r="3322" spans="1:6">
      <c r="A3322" s="59">
        <v>39003</v>
      </c>
      <c r="C3322" s="53">
        <f>C3321+F$3321</f>
        <v>0.20805000000000001</v>
      </c>
      <c r="E3322" s="53">
        <f t="shared" si="184"/>
        <v>0.20805000000000001</v>
      </c>
    </row>
    <row r="3323" spans="1:6">
      <c r="A3323" s="80">
        <v>39004</v>
      </c>
      <c r="B3323" s="81">
        <v>216344</v>
      </c>
      <c r="C3323" s="82">
        <v>0.2082</v>
      </c>
      <c r="E3323" s="53">
        <f t="shared" si="184"/>
        <v>0.2082</v>
      </c>
      <c r="F3323" s="78">
        <f>(C3360-C3323)/37</f>
        <v>1.8378378378378305E-4</v>
      </c>
    </row>
    <row r="3324" spans="1:6">
      <c r="A3324" s="59">
        <v>39005</v>
      </c>
      <c r="C3324" s="53">
        <f>C3323+F$3323</f>
        <v>0.20838378378378378</v>
      </c>
      <c r="E3324" s="53">
        <f t="shared" si="184"/>
        <v>0.20838378378378378</v>
      </c>
    </row>
    <row r="3325" spans="1:6">
      <c r="A3325" s="59">
        <v>39006</v>
      </c>
      <c r="C3325" s="53">
        <f t="shared" ref="C3325:C3359" si="185">C3324+F$3323</f>
        <v>0.20856756756756756</v>
      </c>
      <c r="E3325" s="53">
        <f t="shared" si="184"/>
        <v>0.20856756756756756</v>
      </c>
    </row>
    <row r="3326" spans="1:6">
      <c r="A3326" s="59">
        <v>39007</v>
      </c>
      <c r="C3326" s="53">
        <f t="shared" si="185"/>
        <v>0.20875135135135134</v>
      </c>
      <c r="E3326" s="53">
        <f t="shared" si="184"/>
        <v>0.20875135135135134</v>
      </c>
    </row>
    <row r="3327" spans="1:6">
      <c r="A3327" s="59">
        <v>39008</v>
      </c>
      <c r="C3327" s="53">
        <f t="shared" si="185"/>
        <v>0.20893513513513512</v>
      </c>
      <c r="E3327" s="53">
        <f t="shared" si="184"/>
        <v>0.20893513513513512</v>
      </c>
    </row>
    <row r="3328" spans="1:6">
      <c r="A3328" s="59">
        <v>39009</v>
      </c>
      <c r="C3328" s="53">
        <f t="shared" si="185"/>
        <v>0.2091189189189189</v>
      </c>
      <c r="E3328" s="53">
        <f t="shared" si="184"/>
        <v>0.2091189189189189</v>
      </c>
    </row>
    <row r="3329" spans="1:5">
      <c r="A3329" s="59">
        <v>39010</v>
      </c>
      <c r="C3329" s="53">
        <f t="shared" si="185"/>
        <v>0.20930270270270268</v>
      </c>
      <c r="E3329" s="53">
        <f t="shared" si="184"/>
        <v>0.20930270270270268</v>
      </c>
    </row>
    <row r="3330" spans="1:5">
      <c r="A3330" s="59">
        <v>39011</v>
      </c>
      <c r="C3330" s="53">
        <f t="shared" si="185"/>
        <v>0.20948648648648646</v>
      </c>
      <c r="E3330" s="53">
        <f t="shared" si="184"/>
        <v>0.20948648648648646</v>
      </c>
    </row>
    <row r="3331" spans="1:5">
      <c r="A3331" s="59">
        <v>39012</v>
      </c>
      <c r="C3331" s="53">
        <f t="shared" si="185"/>
        <v>0.20967027027027024</v>
      </c>
      <c r="E3331" s="53">
        <f t="shared" si="184"/>
        <v>0.20967027027027024</v>
      </c>
    </row>
    <row r="3332" spans="1:5">
      <c r="A3332" s="59">
        <v>39013</v>
      </c>
      <c r="C3332" s="53">
        <f t="shared" si="185"/>
        <v>0.20985405405405402</v>
      </c>
      <c r="E3332" s="53">
        <f t="shared" si="184"/>
        <v>0.20985405405405402</v>
      </c>
    </row>
    <row r="3333" spans="1:5">
      <c r="A3333" s="59">
        <v>39014</v>
      </c>
      <c r="C3333" s="53">
        <f t="shared" si="185"/>
        <v>0.2100378378378378</v>
      </c>
      <c r="E3333" s="53">
        <f t="shared" si="184"/>
        <v>0.2100378378378378</v>
      </c>
    </row>
    <row r="3334" spans="1:5">
      <c r="A3334" s="59">
        <v>39015</v>
      </c>
      <c r="C3334" s="53">
        <f t="shared" si="185"/>
        <v>0.21022162162162158</v>
      </c>
      <c r="E3334" s="53">
        <f t="shared" si="184"/>
        <v>0.21022162162162158</v>
      </c>
    </row>
    <row r="3335" spans="1:5">
      <c r="A3335" s="59">
        <v>39016</v>
      </c>
      <c r="C3335" s="53">
        <f t="shared" si="185"/>
        <v>0.21040540540540537</v>
      </c>
      <c r="E3335" s="53">
        <f t="shared" si="184"/>
        <v>0.21040540540540537</v>
      </c>
    </row>
    <row r="3336" spans="1:5">
      <c r="A3336" s="59">
        <v>39017</v>
      </c>
      <c r="C3336" s="53">
        <f t="shared" si="185"/>
        <v>0.21058918918918915</v>
      </c>
      <c r="E3336" s="53">
        <f t="shared" si="184"/>
        <v>0.21058918918918915</v>
      </c>
    </row>
    <row r="3337" spans="1:5">
      <c r="A3337" s="59">
        <v>39018</v>
      </c>
      <c r="C3337" s="53">
        <f t="shared" si="185"/>
        <v>0.21077297297297293</v>
      </c>
      <c r="E3337" s="53">
        <f t="shared" si="184"/>
        <v>0.21077297297297293</v>
      </c>
    </row>
    <row r="3338" spans="1:5">
      <c r="A3338" s="59">
        <v>39019</v>
      </c>
      <c r="C3338" s="53">
        <f t="shared" si="185"/>
        <v>0.21095675675675671</v>
      </c>
      <c r="E3338" s="53">
        <f t="shared" si="184"/>
        <v>0.21095675675675671</v>
      </c>
    </row>
    <row r="3339" spans="1:5">
      <c r="A3339" s="59">
        <v>39020</v>
      </c>
      <c r="C3339" s="53">
        <f t="shared" si="185"/>
        <v>0.21114054054054049</v>
      </c>
      <c r="E3339" s="53">
        <f t="shared" si="184"/>
        <v>0.21114054054054049</v>
      </c>
    </row>
    <row r="3340" spans="1:5">
      <c r="A3340" s="59">
        <v>39021</v>
      </c>
      <c r="C3340" s="53">
        <f t="shared" si="185"/>
        <v>0.21132432432432427</v>
      </c>
      <c r="E3340" s="53">
        <f t="shared" si="184"/>
        <v>0.21132432432432427</v>
      </c>
    </row>
    <row r="3341" spans="1:5">
      <c r="A3341" s="59">
        <v>39022</v>
      </c>
      <c r="C3341" s="53">
        <f t="shared" si="185"/>
        <v>0.21150810810810805</v>
      </c>
      <c r="E3341" s="53">
        <f t="shared" si="184"/>
        <v>0.21150810810810805</v>
      </c>
    </row>
    <row r="3342" spans="1:5">
      <c r="A3342" s="59">
        <v>39023</v>
      </c>
      <c r="C3342" s="53">
        <f t="shared" si="185"/>
        <v>0.21169189189189183</v>
      </c>
      <c r="E3342" s="53">
        <f t="shared" si="184"/>
        <v>0.21169189189189183</v>
      </c>
    </row>
    <row r="3343" spans="1:5">
      <c r="A3343" s="59">
        <v>39024</v>
      </c>
      <c r="C3343" s="53">
        <f t="shared" si="185"/>
        <v>0.21187567567567561</v>
      </c>
      <c r="E3343" s="53">
        <f t="shared" si="184"/>
        <v>0.21187567567567561</v>
      </c>
    </row>
    <row r="3344" spans="1:5">
      <c r="A3344" s="59">
        <v>39025</v>
      </c>
      <c r="C3344" s="53">
        <f t="shared" si="185"/>
        <v>0.21205945945945939</v>
      </c>
      <c r="E3344" s="53">
        <f t="shared" si="184"/>
        <v>0.21205945945945939</v>
      </c>
    </row>
    <row r="3345" spans="1:6">
      <c r="A3345" s="59">
        <v>39026</v>
      </c>
      <c r="C3345" s="53">
        <f t="shared" si="185"/>
        <v>0.21224324324324317</v>
      </c>
      <c r="E3345" s="53">
        <f t="shared" si="184"/>
        <v>0.21224324324324317</v>
      </c>
    </row>
    <row r="3346" spans="1:6">
      <c r="A3346" s="59">
        <v>39027</v>
      </c>
      <c r="C3346" s="53">
        <f t="shared" si="185"/>
        <v>0.21242702702702695</v>
      </c>
      <c r="E3346" s="53">
        <f t="shared" si="184"/>
        <v>0.21242702702702695</v>
      </c>
    </row>
    <row r="3347" spans="1:6">
      <c r="A3347" s="59">
        <v>39028</v>
      </c>
      <c r="C3347" s="53">
        <f t="shared" si="185"/>
        <v>0.21261081081081074</v>
      </c>
      <c r="E3347" s="53">
        <f t="shared" si="184"/>
        <v>0.21261081081081074</v>
      </c>
    </row>
    <row r="3348" spans="1:6">
      <c r="A3348" s="59">
        <v>39029</v>
      </c>
      <c r="C3348" s="53">
        <f t="shared" si="185"/>
        <v>0.21279459459459452</v>
      </c>
      <c r="E3348" s="53">
        <f t="shared" si="184"/>
        <v>0.21279459459459452</v>
      </c>
    </row>
    <row r="3349" spans="1:6">
      <c r="A3349" s="59">
        <v>39030</v>
      </c>
      <c r="C3349" s="53">
        <f t="shared" si="185"/>
        <v>0.2129783783783783</v>
      </c>
      <c r="E3349" s="53">
        <f t="shared" si="184"/>
        <v>0.2129783783783783</v>
      </c>
    </row>
    <row r="3350" spans="1:6">
      <c r="A3350" s="59">
        <v>39031</v>
      </c>
      <c r="C3350" s="53">
        <f t="shared" si="185"/>
        <v>0.21316216216216208</v>
      </c>
      <c r="E3350" s="53">
        <f t="shared" si="184"/>
        <v>0.21316216216216208</v>
      </c>
    </row>
    <row r="3351" spans="1:6">
      <c r="A3351" s="59">
        <v>39032</v>
      </c>
      <c r="C3351" s="53">
        <f t="shared" si="185"/>
        <v>0.21334594594594586</v>
      </c>
      <c r="E3351" s="53">
        <f t="shared" si="184"/>
        <v>0.21334594594594586</v>
      </c>
    </row>
    <row r="3352" spans="1:6">
      <c r="A3352" s="59">
        <v>39033</v>
      </c>
      <c r="C3352" s="53">
        <f t="shared" si="185"/>
        <v>0.21352972972972964</v>
      </c>
      <c r="E3352" s="53">
        <f t="shared" si="184"/>
        <v>0.21352972972972964</v>
      </c>
    </row>
    <row r="3353" spans="1:6">
      <c r="A3353" s="59">
        <v>39034</v>
      </c>
      <c r="C3353" s="53">
        <f t="shared" si="185"/>
        <v>0.21371351351351342</v>
      </c>
      <c r="E3353" s="53">
        <f t="shared" si="184"/>
        <v>0.21371351351351342</v>
      </c>
    </row>
    <row r="3354" spans="1:6">
      <c r="A3354" s="59">
        <v>39035</v>
      </c>
      <c r="C3354" s="53">
        <f t="shared" si="185"/>
        <v>0.2138972972972972</v>
      </c>
      <c r="E3354" s="53">
        <f t="shared" si="184"/>
        <v>0.2138972972972972</v>
      </c>
    </row>
    <row r="3355" spans="1:6">
      <c r="A3355" s="59">
        <v>39036</v>
      </c>
      <c r="C3355" s="53">
        <f t="shared" si="185"/>
        <v>0.21408108108108098</v>
      </c>
      <c r="E3355" s="53">
        <f t="shared" si="184"/>
        <v>0.21408108108108098</v>
      </c>
    </row>
    <row r="3356" spans="1:6">
      <c r="A3356" s="59">
        <v>39037</v>
      </c>
      <c r="C3356" s="53">
        <f t="shared" si="185"/>
        <v>0.21426486486486476</v>
      </c>
      <c r="E3356" s="53">
        <f t="shared" si="184"/>
        <v>0.21426486486486476</v>
      </c>
    </row>
    <row r="3357" spans="1:6">
      <c r="A3357" s="59">
        <v>39038</v>
      </c>
      <c r="C3357" s="53">
        <f t="shared" si="185"/>
        <v>0.21444864864864854</v>
      </c>
      <c r="E3357" s="53">
        <f t="shared" si="184"/>
        <v>0.21444864864864854</v>
      </c>
    </row>
    <row r="3358" spans="1:6">
      <c r="A3358" s="59">
        <v>39039</v>
      </c>
      <c r="C3358" s="53">
        <f t="shared" si="185"/>
        <v>0.21463243243243232</v>
      </c>
      <c r="E3358" s="53">
        <f t="shared" si="184"/>
        <v>0.21463243243243232</v>
      </c>
    </row>
    <row r="3359" spans="1:6">
      <c r="A3359" s="59">
        <v>39040</v>
      </c>
      <c r="C3359" s="53">
        <f t="shared" si="185"/>
        <v>0.2148162162162161</v>
      </c>
      <c r="E3359" s="53">
        <f t="shared" si="184"/>
        <v>0.2148162162162161</v>
      </c>
    </row>
    <row r="3360" spans="1:6">
      <c r="A3360" s="80">
        <v>39041</v>
      </c>
      <c r="B3360" s="81">
        <v>212073</v>
      </c>
      <c r="C3360" s="82">
        <f>0.29-0.075</f>
        <v>0.21499999999999997</v>
      </c>
      <c r="E3360" s="53">
        <f t="shared" si="184"/>
        <v>0.21499999999999997</v>
      </c>
      <c r="F3360" s="52">
        <f>(C3380-C3360)/20</f>
        <v>4.1500000000000009E-3</v>
      </c>
    </row>
    <row r="3361" spans="1:5">
      <c r="A3361" s="59">
        <v>39042</v>
      </c>
      <c r="C3361" s="53">
        <f>C3360+F$3360</f>
        <v>0.21914999999999996</v>
      </c>
      <c r="E3361" s="53">
        <f t="shared" si="184"/>
        <v>0.21914999999999996</v>
      </c>
    </row>
    <row r="3362" spans="1:5">
      <c r="A3362" s="59">
        <v>39043</v>
      </c>
      <c r="C3362" s="53">
        <f t="shared" ref="C3362:C3379" si="186">C3361+F$3360</f>
        <v>0.22329999999999994</v>
      </c>
      <c r="E3362" s="53">
        <f t="shared" si="184"/>
        <v>0.22329999999999994</v>
      </c>
    </row>
    <row r="3363" spans="1:5">
      <c r="A3363" s="59">
        <v>39044</v>
      </c>
      <c r="C3363" s="53">
        <f t="shared" si="186"/>
        <v>0.22744999999999993</v>
      </c>
      <c r="E3363" s="53">
        <f t="shared" si="184"/>
        <v>0.22744999999999993</v>
      </c>
    </row>
    <row r="3364" spans="1:5">
      <c r="A3364" s="59">
        <v>39045</v>
      </c>
      <c r="C3364" s="53">
        <f t="shared" si="186"/>
        <v>0.23159999999999992</v>
      </c>
      <c r="E3364" s="53">
        <f t="shared" si="184"/>
        <v>0.23159999999999992</v>
      </c>
    </row>
    <row r="3365" spans="1:5">
      <c r="A3365" s="59">
        <v>39046</v>
      </c>
      <c r="C3365" s="53">
        <f t="shared" si="186"/>
        <v>0.2357499999999999</v>
      </c>
      <c r="E3365" s="53">
        <f t="shared" si="184"/>
        <v>0.2357499999999999</v>
      </c>
    </row>
    <row r="3366" spans="1:5">
      <c r="A3366" s="59">
        <v>39047</v>
      </c>
      <c r="C3366" s="53">
        <f t="shared" si="186"/>
        <v>0.23989999999999989</v>
      </c>
      <c r="E3366" s="53">
        <f t="shared" si="184"/>
        <v>0.23989999999999989</v>
      </c>
    </row>
    <row r="3367" spans="1:5">
      <c r="A3367" s="59">
        <v>39048</v>
      </c>
      <c r="C3367" s="53">
        <f t="shared" si="186"/>
        <v>0.24404999999999988</v>
      </c>
      <c r="E3367" s="53">
        <f t="shared" si="184"/>
        <v>0.24404999999999988</v>
      </c>
    </row>
    <row r="3368" spans="1:5">
      <c r="A3368" s="59">
        <v>39049</v>
      </c>
      <c r="C3368" s="53">
        <f t="shared" si="186"/>
        <v>0.24819999999999987</v>
      </c>
      <c r="E3368" s="53">
        <f t="shared" si="184"/>
        <v>0.24819999999999987</v>
      </c>
    </row>
    <row r="3369" spans="1:5">
      <c r="A3369" s="59">
        <v>39050</v>
      </c>
      <c r="C3369" s="53">
        <f t="shared" si="186"/>
        <v>0.25234999999999985</v>
      </c>
      <c r="E3369" s="53">
        <f t="shared" si="184"/>
        <v>0.25234999999999985</v>
      </c>
    </row>
    <row r="3370" spans="1:5">
      <c r="A3370" s="59">
        <v>39051</v>
      </c>
      <c r="C3370" s="53">
        <f t="shared" si="186"/>
        <v>0.25649999999999984</v>
      </c>
      <c r="E3370" s="53">
        <f t="shared" si="184"/>
        <v>0.25649999999999984</v>
      </c>
    </row>
    <row r="3371" spans="1:5">
      <c r="A3371" s="59">
        <v>39052</v>
      </c>
      <c r="C3371" s="53">
        <f t="shared" si="186"/>
        <v>0.26064999999999983</v>
      </c>
      <c r="E3371" s="53">
        <f t="shared" si="184"/>
        <v>0.26064999999999983</v>
      </c>
    </row>
    <row r="3372" spans="1:5">
      <c r="A3372" s="59">
        <v>39053</v>
      </c>
      <c r="C3372" s="53">
        <f t="shared" si="186"/>
        <v>0.26479999999999981</v>
      </c>
      <c r="E3372" s="53">
        <f t="shared" si="184"/>
        <v>0.26479999999999981</v>
      </c>
    </row>
    <row r="3373" spans="1:5">
      <c r="A3373" s="59">
        <v>39054</v>
      </c>
      <c r="C3373" s="53">
        <f t="shared" si="186"/>
        <v>0.2689499999999998</v>
      </c>
      <c r="E3373" s="53">
        <f t="shared" si="184"/>
        <v>0.2689499999999998</v>
      </c>
    </row>
    <row r="3374" spans="1:5">
      <c r="A3374" s="59">
        <v>39055</v>
      </c>
      <c r="C3374" s="53">
        <f t="shared" si="186"/>
        <v>0.27309999999999979</v>
      </c>
      <c r="E3374" s="53">
        <f t="shared" si="184"/>
        <v>0.27309999999999979</v>
      </c>
    </row>
    <row r="3375" spans="1:5">
      <c r="A3375" s="59">
        <v>39056</v>
      </c>
      <c r="C3375" s="53">
        <f t="shared" si="186"/>
        <v>0.27724999999999977</v>
      </c>
      <c r="E3375" s="53">
        <f t="shared" si="184"/>
        <v>0.27724999999999977</v>
      </c>
    </row>
    <row r="3376" spans="1:5">
      <c r="A3376" s="59">
        <v>39057</v>
      </c>
      <c r="C3376" s="53">
        <f t="shared" si="186"/>
        <v>0.28139999999999976</v>
      </c>
      <c r="E3376" s="53">
        <f t="shared" si="184"/>
        <v>0.28139999999999976</v>
      </c>
    </row>
    <row r="3377" spans="1:10">
      <c r="A3377" s="59">
        <v>39058</v>
      </c>
      <c r="C3377" s="53">
        <f t="shared" si="186"/>
        <v>0.28554999999999975</v>
      </c>
      <c r="E3377" s="53">
        <f t="shared" si="184"/>
        <v>0.28554999999999975</v>
      </c>
    </row>
    <row r="3378" spans="1:10">
      <c r="A3378" s="59">
        <v>39059</v>
      </c>
      <c r="C3378" s="53">
        <f t="shared" si="186"/>
        <v>0.28969999999999974</v>
      </c>
      <c r="E3378" s="53">
        <f t="shared" si="184"/>
        <v>0.28969999999999974</v>
      </c>
    </row>
    <row r="3379" spans="1:10">
      <c r="A3379" s="59">
        <v>39060</v>
      </c>
      <c r="C3379" s="53">
        <f t="shared" si="186"/>
        <v>0.29384999999999972</v>
      </c>
      <c r="E3379" s="53">
        <f t="shared" si="184"/>
        <v>0.29384999999999972</v>
      </c>
    </row>
    <row r="3380" spans="1:10">
      <c r="A3380" s="80">
        <v>39061</v>
      </c>
      <c r="B3380" s="81">
        <v>224087</v>
      </c>
      <c r="C3380" s="82">
        <f>0.373-0.075</f>
        <v>0.29799999999999999</v>
      </c>
      <c r="E3380" s="53">
        <f>C3380</f>
        <v>0.29799999999999999</v>
      </c>
      <c r="F3380" s="52">
        <f>(C3390-C3380)/10</f>
        <v>-2.9499999999999969E-3</v>
      </c>
    </row>
    <row r="3381" spans="1:10">
      <c r="A3381" s="59">
        <v>39062</v>
      </c>
      <c r="C3381" s="53">
        <f t="shared" ref="C3381:C3386" si="187">C3380+F$3380</f>
        <v>0.29504999999999998</v>
      </c>
      <c r="E3381" s="53">
        <f>C3381</f>
        <v>0.29504999999999998</v>
      </c>
    </row>
    <row r="3382" spans="1:10">
      <c r="A3382" s="59">
        <v>39063</v>
      </c>
      <c r="C3382" s="53">
        <f t="shared" si="187"/>
        <v>0.29209999999999997</v>
      </c>
      <c r="E3382" s="53">
        <f t="shared" ref="E3382:E3445" si="188">C3382</f>
        <v>0.29209999999999997</v>
      </c>
    </row>
    <row r="3383" spans="1:10">
      <c r="A3383" s="59">
        <v>39064</v>
      </c>
      <c r="C3383" s="53">
        <f t="shared" si="187"/>
        <v>0.28914999999999996</v>
      </c>
      <c r="E3383" s="53">
        <f t="shared" si="188"/>
        <v>0.28914999999999996</v>
      </c>
    </row>
    <row r="3384" spans="1:10">
      <c r="A3384" s="59">
        <v>39065</v>
      </c>
      <c r="C3384" s="53">
        <f t="shared" si="187"/>
        <v>0.28619999999999995</v>
      </c>
      <c r="E3384" s="53">
        <f t="shared" si="188"/>
        <v>0.28619999999999995</v>
      </c>
    </row>
    <row r="3385" spans="1:10">
      <c r="A3385" s="59">
        <v>39066</v>
      </c>
      <c r="C3385" s="53">
        <f t="shared" si="187"/>
        <v>0.28324999999999995</v>
      </c>
      <c r="E3385" s="53">
        <f t="shared" si="188"/>
        <v>0.28324999999999995</v>
      </c>
      <c r="H3385" s="77">
        <f>SUM($C$3385:$C$3613)/COUNT($C$3385:$C$3613)</f>
        <v>0.34372947598253256</v>
      </c>
      <c r="I3385" s="85">
        <f>SUM(C3385:C3613)</f>
        <v>78.714049999999958</v>
      </c>
      <c r="J3385" s="85">
        <f>MAX(C3385:C3613)</f>
        <v>0.45959999999999995</v>
      </c>
    </row>
    <row r="3386" spans="1:10">
      <c r="A3386" s="59">
        <v>39067</v>
      </c>
      <c r="C3386" s="53">
        <f t="shared" si="187"/>
        <v>0.28029999999999994</v>
      </c>
      <c r="E3386" s="53">
        <f t="shared" si="188"/>
        <v>0.28029999999999994</v>
      </c>
    </row>
    <row r="3387" spans="1:10">
      <c r="A3387" s="59">
        <v>39068</v>
      </c>
      <c r="C3387" s="82">
        <v>0.45450000000000002</v>
      </c>
      <c r="E3387" s="53">
        <f t="shared" si="188"/>
        <v>0.45450000000000002</v>
      </c>
    </row>
    <row r="3388" spans="1:10">
      <c r="A3388" s="59">
        <v>39069</v>
      </c>
      <c r="C3388" s="53">
        <f>C3387+F$3387</f>
        <v>0.45450000000000002</v>
      </c>
      <c r="E3388" s="53">
        <f t="shared" si="188"/>
        <v>0.45450000000000002</v>
      </c>
    </row>
    <row r="3389" spans="1:10">
      <c r="A3389" s="59">
        <v>39070</v>
      </c>
      <c r="C3389" s="53">
        <f>C3388+F$3387</f>
        <v>0.45450000000000002</v>
      </c>
      <c r="E3389" s="53">
        <f t="shared" si="188"/>
        <v>0.45450000000000002</v>
      </c>
    </row>
    <row r="3390" spans="1:10">
      <c r="A3390" s="80">
        <v>39071</v>
      </c>
      <c r="B3390" s="81">
        <v>201509</v>
      </c>
      <c r="C3390" s="82">
        <f>0.3435-0.075</f>
        <v>0.26850000000000002</v>
      </c>
      <c r="E3390" s="53">
        <f t="shared" si="188"/>
        <v>0.26850000000000002</v>
      </c>
      <c r="F3390" s="52">
        <f>(C3392-C3390)/2</f>
        <v>-7.8000000000000014E-3</v>
      </c>
    </row>
    <row r="3391" spans="1:10">
      <c r="A3391" s="59">
        <v>39072</v>
      </c>
      <c r="C3391" s="53">
        <f>C3390+F$3390</f>
        <v>0.26070000000000004</v>
      </c>
      <c r="E3391" s="53">
        <f t="shared" si="188"/>
        <v>0.26070000000000004</v>
      </c>
    </row>
    <row r="3392" spans="1:10">
      <c r="A3392" s="80">
        <v>39073</v>
      </c>
      <c r="B3392" s="81">
        <v>221307</v>
      </c>
      <c r="C3392" s="82">
        <f>0.3279-0.075</f>
        <v>0.25290000000000001</v>
      </c>
      <c r="E3392" s="53">
        <f t="shared" si="188"/>
        <v>0.25290000000000001</v>
      </c>
      <c r="F3392" s="52">
        <f>(C3394-C3392)/2</f>
        <v>1.4100000000000001E-2</v>
      </c>
    </row>
    <row r="3393" spans="1:6">
      <c r="A3393" s="59">
        <v>39074</v>
      </c>
      <c r="C3393" s="53">
        <f>C3392+F$3392</f>
        <v>0.26700000000000002</v>
      </c>
      <c r="E3393" s="53">
        <f t="shared" si="188"/>
        <v>0.26700000000000002</v>
      </c>
    </row>
    <row r="3394" spans="1:6">
      <c r="A3394" s="80">
        <v>39075</v>
      </c>
      <c r="B3394" s="81">
        <v>209131</v>
      </c>
      <c r="C3394" s="82">
        <f>0.3561-0.075</f>
        <v>0.28110000000000002</v>
      </c>
      <c r="E3394" s="53">
        <f t="shared" si="188"/>
        <v>0.28110000000000002</v>
      </c>
      <c r="F3394" s="52">
        <f>(C3404-C3394)/10</f>
        <v>4.5999999999999931E-4</v>
      </c>
    </row>
    <row r="3395" spans="1:6">
      <c r="A3395" s="59">
        <v>39076</v>
      </c>
      <c r="C3395" s="53">
        <f>C3394+F$3394</f>
        <v>0.28156000000000003</v>
      </c>
      <c r="E3395" s="53">
        <f t="shared" si="188"/>
        <v>0.28156000000000003</v>
      </c>
    </row>
    <row r="3396" spans="1:6">
      <c r="A3396" s="59">
        <v>39077</v>
      </c>
      <c r="C3396" s="53">
        <f t="shared" ref="C3396:C3403" si="189">C3395+F$3394</f>
        <v>0.28202000000000005</v>
      </c>
      <c r="E3396" s="53">
        <f t="shared" si="188"/>
        <v>0.28202000000000005</v>
      </c>
    </row>
    <row r="3397" spans="1:6">
      <c r="A3397" s="59">
        <v>39078</v>
      </c>
      <c r="C3397" s="53">
        <f t="shared" si="189"/>
        <v>0.28248000000000006</v>
      </c>
      <c r="E3397" s="53">
        <f t="shared" si="188"/>
        <v>0.28248000000000006</v>
      </c>
    </row>
    <row r="3398" spans="1:6">
      <c r="A3398" s="59">
        <v>39079</v>
      </c>
      <c r="C3398" s="53">
        <f t="shared" si="189"/>
        <v>0.28294000000000008</v>
      </c>
      <c r="E3398" s="53">
        <f t="shared" si="188"/>
        <v>0.28294000000000008</v>
      </c>
    </row>
    <row r="3399" spans="1:6">
      <c r="A3399" s="59">
        <v>39080</v>
      </c>
      <c r="C3399" s="53">
        <f t="shared" si="189"/>
        <v>0.2834000000000001</v>
      </c>
      <c r="E3399" s="53">
        <f t="shared" si="188"/>
        <v>0.2834000000000001</v>
      </c>
    </row>
    <row r="3400" spans="1:6">
      <c r="A3400" s="59">
        <v>39081</v>
      </c>
      <c r="C3400" s="53">
        <f t="shared" si="189"/>
        <v>0.28386000000000011</v>
      </c>
      <c r="E3400" s="53">
        <f t="shared" si="188"/>
        <v>0.28386000000000011</v>
      </c>
    </row>
    <row r="3401" spans="1:6">
      <c r="A3401" s="59">
        <v>39082</v>
      </c>
      <c r="C3401" s="53">
        <f t="shared" si="189"/>
        <v>0.28432000000000013</v>
      </c>
      <c r="E3401" s="53">
        <f t="shared" si="188"/>
        <v>0.28432000000000013</v>
      </c>
    </row>
    <row r="3402" spans="1:6">
      <c r="A3402" s="59">
        <v>39083</v>
      </c>
      <c r="C3402" s="53">
        <f t="shared" si="189"/>
        <v>0.28478000000000014</v>
      </c>
      <c r="E3402" s="53">
        <f t="shared" si="188"/>
        <v>0.28478000000000014</v>
      </c>
    </row>
    <row r="3403" spans="1:6">
      <c r="A3403" s="59">
        <v>39084</v>
      </c>
      <c r="C3403" s="53">
        <f t="shared" si="189"/>
        <v>0.28524000000000016</v>
      </c>
      <c r="E3403" s="53">
        <f t="shared" si="188"/>
        <v>0.28524000000000016</v>
      </c>
    </row>
    <row r="3404" spans="1:6">
      <c r="A3404" s="80">
        <v>39085</v>
      </c>
      <c r="B3404" s="81">
        <v>224127</v>
      </c>
      <c r="C3404" s="82">
        <f>0.3607-0.075</f>
        <v>0.28570000000000001</v>
      </c>
      <c r="E3404" s="53">
        <f t="shared" si="188"/>
        <v>0.28570000000000001</v>
      </c>
      <c r="F3404" s="52">
        <f>(C3412-C3404)/8</f>
        <v>-4.750000000000032E-4</v>
      </c>
    </row>
    <row r="3405" spans="1:6">
      <c r="A3405" s="59">
        <v>39086</v>
      </c>
      <c r="C3405" s="53">
        <f>C3404+F$3404</f>
        <v>0.28522500000000001</v>
      </c>
      <c r="E3405" s="53">
        <f t="shared" si="188"/>
        <v>0.28522500000000001</v>
      </c>
    </row>
    <row r="3406" spans="1:6">
      <c r="A3406" s="59">
        <v>39087</v>
      </c>
      <c r="C3406" s="53">
        <f t="shared" ref="C3406:C3411" si="190">C3405+F$3404</f>
        <v>0.28475</v>
      </c>
      <c r="E3406" s="53">
        <f t="shared" si="188"/>
        <v>0.28475</v>
      </c>
    </row>
    <row r="3407" spans="1:6">
      <c r="A3407" s="59">
        <v>39088</v>
      </c>
      <c r="C3407" s="53">
        <f t="shared" si="190"/>
        <v>0.284275</v>
      </c>
      <c r="E3407" s="53">
        <f t="shared" si="188"/>
        <v>0.284275</v>
      </c>
    </row>
    <row r="3408" spans="1:6">
      <c r="A3408" s="59">
        <v>39089</v>
      </c>
      <c r="C3408" s="53">
        <f t="shared" si="190"/>
        <v>0.2838</v>
      </c>
      <c r="E3408" s="53">
        <f t="shared" si="188"/>
        <v>0.2838</v>
      </c>
    </row>
    <row r="3409" spans="1:6">
      <c r="A3409" s="59">
        <v>39090</v>
      </c>
      <c r="C3409" s="53">
        <f t="shared" si="190"/>
        <v>0.28332499999999999</v>
      </c>
      <c r="E3409" s="53">
        <f t="shared" si="188"/>
        <v>0.28332499999999999</v>
      </c>
    </row>
    <row r="3410" spans="1:6">
      <c r="A3410" s="59">
        <v>39091</v>
      </c>
      <c r="C3410" s="53">
        <f t="shared" si="190"/>
        <v>0.28284999999999999</v>
      </c>
      <c r="E3410" s="53">
        <f t="shared" si="188"/>
        <v>0.28284999999999999</v>
      </c>
    </row>
    <row r="3411" spans="1:6">
      <c r="A3411" s="59">
        <v>39092</v>
      </c>
      <c r="C3411" s="53">
        <f t="shared" si="190"/>
        <v>0.28237499999999999</v>
      </c>
      <c r="E3411" s="53">
        <f t="shared" si="188"/>
        <v>0.28237499999999999</v>
      </c>
    </row>
    <row r="3412" spans="1:6">
      <c r="A3412" s="80">
        <v>39093</v>
      </c>
      <c r="B3412" s="81">
        <v>212844</v>
      </c>
      <c r="C3412" s="82">
        <f>0.3569-0.075</f>
        <v>0.28189999999999998</v>
      </c>
      <c r="E3412" s="53">
        <f t="shared" si="188"/>
        <v>0.28189999999999998</v>
      </c>
      <c r="F3412" s="52">
        <f>(C3418-C3412)/6</f>
        <v>5.3333333333333384E-3</v>
      </c>
    </row>
    <row r="3413" spans="1:6">
      <c r="A3413" s="59">
        <v>39094</v>
      </c>
      <c r="C3413" s="53">
        <f>C3412+F$3412</f>
        <v>0.28723333333333334</v>
      </c>
      <c r="E3413" s="53">
        <f t="shared" si="188"/>
        <v>0.28723333333333334</v>
      </c>
    </row>
    <row r="3414" spans="1:6">
      <c r="A3414" s="59">
        <v>39095</v>
      </c>
      <c r="C3414" s="53">
        <f>C3413+F$3412</f>
        <v>0.2925666666666667</v>
      </c>
      <c r="E3414" s="53">
        <f t="shared" si="188"/>
        <v>0.2925666666666667</v>
      </c>
    </row>
    <row r="3415" spans="1:6">
      <c r="A3415" s="59">
        <v>39096</v>
      </c>
      <c r="C3415" s="53">
        <f>C3414+F$3412</f>
        <v>0.29790000000000005</v>
      </c>
      <c r="E3415" s="53">
        <f t="shared" si="188"/>
        <v>0.29790000000000005</v>
      </c>
    </row>
    <row r="3416" spans="1:6">
      <c r="A3416" s="59">
        <v>39097</v>
      </c>
      <c r="C3416" s="53">
        <f>C3415+F$3412</f>
        <v>0.30323333333333341</v>
      </c>
      <c r="E3416" s="53">
        <f t="shared" si="188"/>
        <v>0.30323333333333341</v>
      </c>
    </row>
    <row r="3417" spans="1:6">
      <c r="A3417" s="59">
        <v>39098</v>
      </c>
      <c r="C3417" s="53">
        <f>C3416+F$3412</f>
        <v>0.30856666666666677</v>
      </c>
      <c r="E3417" s="53">
        <f t="shared" si="188"/>
        <v>0.30856666666666677</v>
      </c>
    </row>
    <row r="3418" spans="1:6">
      <c r="A3418" s="80">
        <v>39099</v>
      </c>
      <c r="B3418" s="81">
        <v>214143</v>
      </c>
      <c r="C3418" s="82">
        <f>0.3889-0.075</f>
        <v>0.31390000000000001</v>
      </c>
      <c r="E3418" s="53">
        <f t="shared" si="188"/>
        <v>0.31390000000000001</v>
      </c>
      <c r="F3418" s="52">
        <f>(C3459-C3418)/41</f>
        <v>3.5341463414634154E-3</v>
      </c>
    </row>
    <row r="3419" spans="1:6">
      <c r="A3419" s="59">
        <v>39100</v>
      </c>
      <c r="C3419" s="53">
        <f>C3418+F$3418</f>
        <v>0.31743414634146344</v>
      </c>
      <c r="E3419" s="53">
        <f t="shared" si="188"/>
        <v>0.31743414634146344</v>
      </c>
    </row>
    <row r="3420" spans="1:6">
      <c r="A3420" s="59">
        <v>39101</v>
      </c>
      <c r="C3420" s="53">
        <f t="shared" ref="C3420:C3458" si="191">C3419+F$3418</f>
        <v>0.32096829268292687</v>
      </c>
      <c r="E3420" s="53">
        <f t="shared" si="188"/>
        <v>0.32096829268292687</v>
      </c>
    </row>
    <row r="3421" spans="1:6">
      <c r="A3421" s="59">
        <v>39102</v>
      </c>
      <c r="C3421" s="53">
        <f t="shared" si="191"/>
        <v>0.3245024390243903</v>
      </c>
      <c r="E3421" s="53">
        <f t="shared" si="188"/>
        <v>0.3245024390243903</v>
      </c>
    </row>
    <row r="3422" spans="1:6">
      <c r="A3422" s="59">
        <v>39103</v>
      </c>
      <c r="C3422" s="53">
        <f t="shared" si="191"/>
        <v>0.32803658536585373</v>
      </c>
      <c r="E3422" s="53">
        <f t="shared" si="188"/>
        <v>0.32803658536585373</v>
      </c>
    </row>
    <row r="3423" spans="1:6">
      <c r="A3423" s="59">
        <v>39104</v>
      </c>
      <c r="C3423" s="53">
        <f t="shared" si="191"/>
        <v>0.33157073170731716</v>
      </c>
      <c r="E3423" s="53">
        <f t="shared" si="188"/>
        <v>0.33157073170731716</v>
      </c>
    </row>
    <row r="3424" spans="1:6">
      <c r="A3424" s="59">
        <v>39105</v>
      </c>
      <c r="C3424" s="53">
        <f t="shared" si="191"/>
        <v>0.33510487804878059</v>
      </c>
      <c r="E3424" s="53">
        <f t="shared" si="188"/>
        <v>0.33510487804878059</v>
      </c>
    </row>
    <row r="3425" spans="1:5">
      <c r="A3425" s="59">
        <v>39106</v>
      </c>
      <c r="C3425" s="53">
        <f t="shared" si="191"/>
        <v>0.33863902439024401</v>
      </c>
      <c r="E3425" s="53">
        <f t="shared" si="188"/>
        <v>0.33863902439024401</v>
      </c>
    </row>
    <row r="3426" spans="1:5">
      <c r="A3426" s="59">
        <v>39107</v>
      </c>
      <c r="C3426" s="53">
        <f t="shared" si="191"/>
        <v>0.34217317073170744</v>
      </c>
      <c r="E3426" s="53">
        <f t="shared" si="188"/>
        <v>0.34217317073170744</v>
      </c>
    </row>
    <row r="3427" spans="1:5">
      <c r="A3427" s="59">
        <v>39108</v>
      </c>
      <c r="C3427" s="53">
        <f t="shared" si="191"/>
        <v>0.34570731707317087</v>
      </c>
      <c r="E3427" s="53">
        <f t="shared" si="188"/>
        <v>0.34570731707317087</v>
      </c>
    </row>
    <row r="3428" spans="1:5">
      <c r="A3428" s="59">
        <v>39109</v>
      </c>
      <c r="C3428" s="53">
        <f t="shared" si="191"/>
        <v>0.3492414634146343</v>
      </c>
      <c r="E3428" s="53">
        <f t="shared" si="188"/>
        <v>0.3492414634146343</v>
      </c>
    </row>
    <row r="3429" spans="1:5">
      <c r="A3429" s="59">
        <v>39110</v>
      </c>
      <c r="C3429" s="53">
        <f t="shared" si="191"/>
        <v>0.35277560975609773</v>
      </c>
      <c r="E3429" s="53">
        <f t="shared" si="188"/>
        <v>0.35277560975609773</v>
      </c>
    </row>
    <row r="3430" spans="1:5">
      <c r="A3430" s="59">
        <v>39111</v>
      </c>
      <c r="C3430" s="53">
        <f t="shared" si="191"/>
        <v>0.35630975609756116</v>
      </c>
      <c r="E3430" s="53">
        <f t="shared" si="188"/>
        <v>0.35630975609756116</v>
      </c>
    </row>
    <row r="3431" spans="1:5">
      <c r="A3431" s="59">
        <v>39112</v>
      </c>
      <c r="C3431" s="53">
        <f t="shared" si="191"/>
        <v>0.35984390243902459</v>
      </c>
      <c r="E3431" s="53">
        <f t="shared" si="188"/>
        <v>0.35984390243902459</v>
      </c>
    </row>
    <row r="3432" spans="1:5">
      <c r="A3432" s="59">
        <v>39113</v>
      </c>
      <c r="C3432" s="53">
        <f t="shared" si="191"/>
        <v>0.36337804878048802</v>
      </c>
      <c r="E3432" s="53">
        <f t="shared" si="188"/>
        <v>0.36337804878048802</v>
      </c>
    </row>
    <row r="3433" spans="1:5">
      <c r="A3433" s="59">
        <v>39114</v>
      </c>
      <c r="C3433" s="53">
        <f t="shared" si="191"/>
        <v>0.36691219512195145</v>
      </c>
      <c r="E3433" s="53">
        <f t="shared" si="188"/>
        <v>0.36691219512195145</v>
      </c>
    </row>
    <row r="3434" spans="1:5">
      <c r="A3434" s="59">
        <v>39115</v>
      </c>
      <c r="C3434" s="53">
        <f t="shared" si="191"/>
        <v>0.37044634146341487</v>
      </c>
      <c r="E3434" s="53">
        <f t="shared" si="188"/>
        <v>0.37044634146341487</v>
      </c>
    </row>
    <row r="3435" spans="1:5">
      <c r="A3435" s="59">
        <v>39116</v>
      </c>
      <c r="C3435" s="53">
        <f t="shared" si="191"/>
        <v>0.3739804878048783</v>
      </c>
      <c r="E3435" s="53">
        <f t="shared" si="188"/>
        <v>0.3739804878048783</v>
      </c>
    </row>
    <row r="3436" spans="1:5">
      <c r="A3436" s="59">
        <v>39117</v>
      </c>
      <c r="C3436" s="53">
        <f t="shared" si="191"/>
        <v>0.37751463414634173</v>
      </c>
      <c r="E3436" s="53">
        <f t="shared" si="188"/>
        <v>0.37751463414634173</v>
      </c>
    </row>
    <row r="3437" spans="1:5">
      <c r="A3437" s="59">
        <v>39118</v>
      </c>
      <c r="C3437" s="53">
        <f t="shared" si="191"/>
        <v>0.38104878048780516</v>
      </c>
      <c r="E3437" s="53">
        <f t="shared" si="188"/>
        <v>0.38104878048780516</v>
      </c>
    </row>
    <row r="3438" spans="1:5">
      <c r="A3438" s="59">
        <v>39119</v>
      </c>
      <c r="C3438" s="53">
        <f t="shared" si="191"/>
        <v>0.38458292682926859</v>
      </c>
      <c r="E3438" s="53">
        <f t="shared" si="188"/>
        <v>0.38458292682926859</v>
      </c>
    </row>
    <row r="3439" spans="1:5">
      <c r="A3439" s="59">
        <v>39120</v>
      </c>
      <c r="C3439" s="53">
        <f t="shared" si="191"/>
        <v>0.38811707317073202</v>
      </c>
      <c r="E3439" s="53">
        <f t="shared" si="188"/>
        <v>0.38811707317073202</v>
      </c>
    </row>
    <row r="3440" spans="1:5">
      <c r="A3440" s="59">
        <v>39121</v>
      </c>
      <c r="C3440" s="53">
        <f t="shared" si="191"/>
        <v>0.39165121951219545</v>
      </c>
      <c r="E3440" s="53">
        <f t="shared" si="188"/>
        <v>0.39165121951219545</v>
      </c>
    </row>
    <row r="3441" spans="1:5">
      <c r="A3441" s="59">
        <v>39122</v>
      </c>
      <c r="C3441" s="53">
        <f t="shared" si="191"/>
        <v>0.39518536585365888</v>
      </c>
      <c r="E3441" s="53">
        <f t="shared" si="188"/>
        <v>0.39518536585365888</v>
      </c>
    </row>
    <row r="3442" spans="1:5">
      <c r="A3442" s="59">
        <v>39123</v>
      </c>
      <c r="C3442" s="53">
        <f t="shared" si="191"/>
        <v>0.39871951219512231</v>
      </c>
      <c r="E3442" s="53">
        <f t="shared" si="188"/>
        <v>0.39871951219512231</v>
      </c>
    </row>
    <row r="3443" spans="1:5">
      <c r="A3443" s="59">
        <v>39124</v>
      </c>
      <c r="C3443" s="53">
        <f t="shared" si="191"/>
        <v>0.40225365853658573</v>
      </c>
      <c r="E3443" s="53">
        <f t="shared" si="188"/>
        <v>0.40225365853658573</v>
      </c>
    </row>
    <row r="3444" spans="1:5">
      <c r="A3444" s="59">
        <v>39125</v>
      </c>
      <c r="C3444" s="53">
        <f t="shared" si="191"/>
        <v>0.40578780487804916</v>
      </c>
      <c r="E3444" s="53">
        <f t="shared" si="188"/>
        <v>0.40578780487804916</v>
      </c>
    </row>
    <row r="3445" spans="1:5">
      <c r="A3445" s="59">
        <v>39126</v>
      </c>
      <c r="C3445" s="53">
        <f t="shared" si="191"/>
        <v>0.40932195121951259</v>
      </c>
      <c r="E3445" s="53">
        <f t="shared" si="188"/>
        <v>0.40932195121951259</v>
      </c>
    </row>
    <row r="3446" spans="1:5">
      <c r="A3446" s="59">
        <v>39127</v>
      </c>
      <c r="C3446" s="53">
        <f t="shared" si="191"/>
        <v>0.41285609756097602</v>
      </c>
      <c r="E3446" s="53">
        <f t="shared" ref="E3446:E3509" si="192">C3446</f>
        <v>0.41285609756097602</v>
      </c>
    </row>
    <row r="3447" spans="1:5">
      <c r="A3447" s="59">
        <v>39128</v>
      </c>
      <c r="C3447" s="53">
        <f t="shared" si="191"/>
        <v>0.41639024390243945</v>
      </c>
      <c r="E3447" s="53">
        <f t="shared" si="192"/>
        <v>0.41639024390243945</v>
      </c>
    </row>
    <row r="3448" spans="1:5">
      <c r="A3448" s="59">
        <v>39129</v>
      </c>
      <c r="C3448" s="53">
        <f t="shared" si="191"/>
        <v>0.41992439024390288</v>
      </c>
      <c r="E3448" s="53">
        <f t="shared" si="192"/>
        <v>0.41992439024390288</v>
      </c>
    </row>
    <row r="3449" spans="1:5">
      <c r="A3449" s="59">
        <v>39130</v>
      </c>
      <c r="C3449" s="53">
        <f t="shared" si="191"/>
        <v>0.42345853658536631</v>
      </c>
      <c r="E3449" s="53">
        <f t="shared" si="192"/>
        <v>0.42345853658536631</v>
      </c>
    </row>
    <row r="3450" spans="1:5">
      <c r="A3450" s="59">
        <v>39131</v>
      </c>
      <c r="C3450" s="53">
        <f t="shared" si="191"/>
        <v>0.42699268292682974</v>
      </c>
      <c r="E3450" s="53">
        <f t="shared" si="192"/>
        <v>0.42699268292682974</v>
      </c>
    </row>
    <row r="3451" spans="1:5">
      <c r="A3451" s="59">
        <v>39132</v>
      </c>
      <c r="C3451" s="53">
        <f t="shared" si="191"/>
        <v>0.43052682926829317</v>
      </c>
      <c r="E3451" s="53">
        <f t="shared" si="192"/>
        <v>0.43052682926829317</v>
      </c>
    </row>
    <row r="3452" spans="1:5">
      <c r="A3452" s="59">
        <v>39133</v>
      </c>
      <c r="C3452" s="53">
        <f t="shared" si="191"/>
        <v>0.43406097560975659</v>
      </c>
      <c r="E3452" s="53">
        <f t="shared" si="192"/>
        <v>0.43406097560975659</v>
      </c>
    </row>
    <row r="3453" spans="1:5">
      <c r="A3453" s="59">
        <v>39134</v>
      </c>
      <c r="C3453" s="53">
        <f t="shared" si="191"/>
        <v>0.43759512195122002</v>
      </c>
      <c r="E3453" s="53">
        <f t="shared" si="192"/>
        <v>0.43759512195122002</v>
      </c>
    </row>
    <row r="3454" spans="1:5">
      <c r="A3454" s="59">
        <v>39135</v>
      </c>
      <c r="C3454" s="53">
        <f t="shared" si="191"/>
        <v>0.44112926829268345</v>
      </c>
      <c r="E3454" s="53">
        <f t="shared" si="192"/>
        <v>0.44112926829268345</v>
      </c>
    </row>
    <row r="3455" spans="1:5">
      <c r="A3455" s="59">
        <v>39136</v>
      </c>
      <c r="C3455" s="53">
        <f t="shared" si="191"/>
        <v>0.44466341463414688</v>
      </c>
      <c r="E3455" s="53">
        <f t="shared" si="192"/>
        <v>0.44466341463414688</v>
      </c>
    </row>
    <row r="3456" spans="1:5">
      <c r="A3456" s="59">
        <v>39137</v>
      </c>
      <c r="C3456" s="53">
        <f t="shared" si="191"/>
        <v>0.44819756097561031</v>
      </c>
      <c r="E3456" s="53">
        <f t="shared" si="192"/>
        <v>0.44819756097561031</v>
      </c>
    </row>
    <row r="3457" spans="1:6">
      <c r="A3457" s="59">
        <v>39138</v>
      </c>
      <c r="C3457" s="53">
        <f t="shared" si="191"/>
        <v>0.45173170731707374</v>
      </c>
      <c r="E3457" s="53">
        <f t="shared" si="192"/>
        <v>0.45173170731707374</v>
      </c>
    </row>
    <row r="3458" spans="1:6">
      <c r="A3458" s="59">
        <v>39139</v>
      </c>
      <c r="C3458" s="53">
        <f t="shared" si="191"/>
        <v>0.45526585365853717</v>
      </c>
      <c r="E3458" s="53">
        <f t="shared" si="192"/>
        <v>0.45526585365853717</v>
      </c>
    </row>
    <row r="3459" spans="1:6">
      <c r="A3459" s="80">
        <v>39140</v>
      </c>
      <c r="B3459" s="81">
        <v>225809</v>
      </c>
      <c r="C3459" s="82">
        <f>0.5338-0.075</f>
        <v>0.45880000000000004</v>
      </c>
      <c r="E3459" s="53">
        <f t="shared" si="192"/>
        <v>0.45880000000000004</v>
      </c>
      <c r="F3459" s="52">
        <f>(C3463-C3459)/4</f>
        <v>-1.3225000000000015E-2</v>
      </c>
    </row>
    <row r="3460" spans="1:6">
      <c r="A3460" s="59">
        <v>39141</v>
      </c>
      <c r="C3460" s="53">
        <f>C3459+F$3459</f>
        <v>0.44557500000000005</v>
      </c>
      <c r="E3460" s="53">
        <f t="shared" si="192"/>
        <v>0.44557500000000005</v>
      </c>
    </row>
    <row r="3461" spans="1:6">
      <c r="A3461" s="59">
        <v>39142</v>
      </c>
      <c r="C3461" s="53">
        <f>C3460+F$3459</f>
        <v>0.43235000000000001</v>
      </c>
      <c r="E3461" s="53">
        <f t="shared" si="192"/>
        <v>0.43235000000000001</v>
      </c>
    </row>
    <row r="3462" spans="1:6">
      <c r="A3462" s="59">
        <v>39143</v>
      </c>
      <c r="C3462" s="53">
        <f>C3461+F$3459</f>
        <v>0.41912499999999997</v>
      </c>
      <c r="E3462" s="53">
        <f t="shared" si="192"/>
        <v>0.41912499999999997</v>
      </c>
    </row>
    <row r="3463" spans="1:6">
      <c r="A3463" s="80">
        <v>39144</v>
      </c>
      <c r="B3463" s="81">
        <v>221245</v>
      </c>
      <c r="C3463" s="82">
        <f>0.4809-0.075</f>
        <v>0.40589999999999998</v>
      </c>
      <c r="E3463" s="53">
        <f t="shared" si="192"/>
        <v>0.40589999999999998</v>
      </c>
      <c r="F3463" s="52">
        <f>(C3476-C3463)/13</f>
        <v>1.207692307692307E-3</v>
      </c>
    </row>
    <row r="3464" spans="1:6">
      <c r="A3464" s="59">
        <v>39145</v>
      </c>
      <c r="C3464" s="53">
        <f t="shared" ref="C3464:C3475" si="193">C3463+F$3463</f>
        <v>0.40710769230769228</v>
      </c>
      <c r="E3464" s="53">
        <f t="shared" si="192"/>
        <v>0.40710769230769228</v>
      </c>
    </row>
    <row r="3465" spans="1:6">
      <c r="A3465" s="59">
        <v>39146</v>
      </c>
      <c r="C3465" s="53">
        <f t="shared" si="193"/>
        <v>0.40831538461538458</v>
      </c>
      <c r="E3465" s="53">
        <f t="shared" si="192"/>
        <v>0.40831538461538458</v>
      </c>
    </row>
    <row r="3466" spans="1:6">
      <c r="A3466" s="59">
        <v>39147</v>
      </c>
      <c r="C3466" s="53">
        <f t="shared" si="193"/>
        <v>0.40952307692307688</v>
      </c>
      <c r="E3466" s="53">
        <f t="shared" si="192"/>
        <v>0.40952307692307688</v>
      </c>
    </row>
    <row r="3467" spans="1:6">
      <c r="A3467" s="59">
        <v>39148</v>
      </c>
      <c r="C3467" s="53">
        <f t="shared" si="193"/>
        <v>0.41073076923076918</v>
      </c>
      <c r="E3467" s="53">
        <f t="shared" si="192"/>
        <v>0.41073076923076918</v>
      </c>
    </row>
    <row r="3468" spans="1:6">
      <c r="A3468" s="59">
        <v>39149</v>
      </c>
      <c r="C3468" s="53">
        <f t="shared" si="193"/>
        <v>0.41193846153846148</v>
      </c>
      <c r="E3468" s="53">
        <f t="shared" si="192"/>
        <v>0.41193846153846148</v>
      </c>
    </row>
    <row r="3469" spans="1:6">
      <c r="A3469" s="59">
        <v>39150</v>
      </c>
      <c r="C3469" s="53">
        <f t="shared" si="193"/>
        <v>0.41314615384615377</v>
      </c>
      <c r="E3469" s="53">
        <f t="shared" si="192"/>
        <v>0.41314615384615377</v>
      </c>
    </row>
    <row r="3470" spans="1:6">
      <c r="A3470" s="59">
        <v>39151</v>
      </c>
      <c r="C3470" s="53">
        <f t="shared" si="193"/>
        <v>0.41435384615384607</v>
      </c>
      <c r="E3470" s="53">
        <f t="shared" si="192"/>
        <v>0.41435384615384607</v>
      </c>
    </row>
    <row r="3471" spans="1:6">
      <c r="A3471" s="59">
        <v>39152</v>
      </c>
      <c r="C3471" s="53">
        <f t="shared" si="193"/>
        <v>0.41556153846153837</v>
      </c>
      <c r="E3471" s="53">
        <f t="shared" si="192"/>
        <v>0.41556153846153837</v>
      </c>
    </row>
    <row r="3472" spans="1:6">
      <c r="A3472" s="59">
        <v>39153</v>
      </c>
      <c r="C3472" s="53">
        <f t="shared" si="193"/>
        <v>0.41676923076923067</v>
      </c>
      <c r="E3472" s="53">
        <f t="shared" si="192"/>
        <v>0.41676923076923067</v>
      </c>
    </row>
    <row r="3473" spans="1:6">
      <c r="A3473" s="59">
        <v>39154</v>
      </c>
      <c r="C3473" s="53">
        <f t="shared" si="193"/>
        <v>0.41797692307692297</v>
      </c>
      <c r="E3473" s="53">
        <f t="shared" si="192"/>
        <v>0.41797692307692297</v>
      </c>
    </row>
    <row r="3474" spans="1:6">
      <c r="A3474" s="59">
        <v>39155</v>
      </c>
      <c r="C3474" s="53">
        <f t="shared" si="193"/>
        <v>0.41918461538461527</v>
      </c>
      <c r="E3474" s="53">
        <f t="shared" si="192"/>
        <v>0.41918461538461527</v>
      </c>
    </row>
    <row r="3475" spans="1:6">
      <c r="A3475" s="59">
        <v>39156</v>
      </c>
      <c r="C3475" s="53">
        <f t="shared" si="193"/>
        <v>0.42039230769230757</v>
      </c>
      <c r="E3475" s="53">
        <f t="shared" si="192"/>
        <v>0.42039230769230757</v>
      </c>
    </row>
    <row r="3476" spans="1:6">
      <c r="A3476" s="80">
        <v>39157</v>
      </c>
      <c r="B3476" s="81">
        <v>225809</v>
      </c>
      <c r="C3476" s="53">
        <f>0.4966-0.075</f>
        <v>0.42159999999999997</v>
      </c>
      <c r="E3476" s="53">
        <f t="shared" si="192"/>
        <v>0.42159999999999997</v>
      </c>
      <c r="F3476" s="52">
        <f>(C3483-C3476)/7</f>
        <v>-1.2857142857143028E-4</v>
      </c>
    </row>
    <row r="3477" spans="1:6">
      <c r="A3477" s="59">
        <v>39158</v>
      </c>
      <c r="C3477" s="53">
        <f t="shared" ref="C3477:C3482" si="194">C3476+F$3476</f>
        <v>0.42147142857142855</v>
      </c>
      <c r="E3477" s="53">
        <f t="shared" si="192"/>
        <v>0.42147142857142855</v>
      </c>
    </row>
    <row r="3478" spans="1:6">
      <c r="A3478" s="59">
        <v>39159</v>
      </c>
      <c r="C3478" s="53">
        <f t="shared" si="194"/>
        <v>0.42134285714285713</v>
      </c>
      <c r="E3478" s="53">
        <f t="shared" si="192"/>
        <v>0.42134285714285713</v>
      </c>
    </row>
    <row r="3479" spans="1:6">
      <c r="A3479" s="59">
        <v>39160</v>
      </c>
      <c r="C3479" s="53">
        <f t="shared" si="194"/>
        <v>0.42121428571428571</v>
      </c>
      <c r="E3479" s="53">
        <f t="shared" si="192"/>
        <v>0.42121428571428571</v>
      </c>
    </row>
    <row r="3480" spans="1:6">
      <c r="A3480" s="59">
        <v>39161</v>
      </c>
      <c r="C3480" s="53">
        <f t="shared" si="194"/>
        <v>0.42108571428571429</v>
      </c>
      <c r="E3480" s="53">
        <f t="shared" si="192"/>
        <v>0.42108571428571429</v>
      </c>
    </row>
    <row r="3481" spans="1:6">
      <c r="A3481" s="59">
        <v>39162</v>
      </c>
      <c r="C3481" s="53">
        <f t="shared" si="194"/>
        <v>0.42095714285714286</v>
      </c>
      <c r="E3481" s="53">
        <f t="shared" si="192"/>
        <v>0.42095714285714286</v>
      </c>
    </row>
    <row r="3482" spans="1:6">
      <c r="A3482" s="59">
        <v>39163</v>
      </c>
      <c r="C3482" s="53">
        <f t="shared" si="194"/>
        <v>0.42082857142857144</v>
      </c>
      <c r="E3482" s="53">
        <f t="shared" si="192"/>
        <v>0.42082857142857144</v>
      </c>
    </row>
    <row r="3483" spans="1:6">
      <c r="A3483" s="80">
        <v>39164</v>
      </c>
      <c r="B3483" s="81">
        <v>220878</v>
      </c>
      <c r="C3483" s="82">
        <f>0.4957-0.075</f>
        <v>0.42069999999999996</v>
      </c>
      <c r="E3483" s="53">
        <f t="shared" si="192"/>
        <v>0.42069999999999996</v>
      </c>
      <c r="F3483" s="52">
        <f>(C3508-C3483)/25</f>
        <v>1.5559999999999997E-3</v>
      </c>
    </row>
    <row r="3484" spans="1:6">
      <c r="A3484" s="59">
        <v>39165</v>
      </c>
      <c r="C3484" s="53">
        <f>C3483+F$3483</f>
        <v>0.42225599999999996</v>
      </c>
      <c r="E3484" s="53">
        <f t="shared" si="192"/>
        <v>0.42225599999999996</v>
      </c>
    </row>
    <row r="3485" spans="1:6">
      <c r="A3485" s="59">
        <v>39166</v>
      </c>
      <c r="C3485" s="53">
        <f t="shared" ref="C3485:C3507" si="195">C3484+F$3483</f>
        <v>0.42381199999999997</v>
      </c>
      <c r="E3485" s="53">
        <f t="shared" si="192"/>
        <v>0.42381199999999997</v>
      </c>
    </row>
    <row r="3486" spans="1:6">
      <c r="A3486" s="59">
        <v>39167</v>
      </c>
      <c r="C3486" s="53">
        <f t="shared" si="195"/>
        <v>0.42536799999999997</v>
      </c>
      <c r="E3486" s="53">
        <f t="shared" si="192"/>
        <v>0.42536799999999997</v>
      </c>
    </row>
    <row r="3487" spans="1:6">
      <c r="A3487" s="59">
        <v>39168</v>
      </c>
      <c r="C3487" s="53">
        <f t="shared" si="195"/>
        <v>0.42692399999999997</v>
      </c>
      <c r="E3487" s="53">
        <f t="shared" si="192"/>
        <v>0.42692399999999997</v>
      </c>
    </row>
    <row r="3488" spans="1:6">
      <c r="A3488" s="59">
        <v>39169</v>
      </c>
      <c r="C3488" s="53">
        <f t="shared" si="195"/>
        <v>0.42847999999999997</v>
      </c>
      <c r="E3488" s="53">
        <f t="shared" si="192"/>
        <v>0.42847999999999997</v>
      </c>
    </row>
    <row r="3489" spans="1:5">
      <c r="A3489" s="59">
        <v>39170</v>
      </c>
      <c r="C3489" s="53">
        <f t="shared" si="195"/>
        <v>0.43003599999999997</v>
      </c>
      <c r="E3489" s="53">
        <f t="shared" si="192"/>
        <v>0.43003599999999997</v>
      </c>
    </row>
    <row r="3490" spans="1:5">
      <c r="A3490" s="59">
        <v>39171</v>
      </c>
      <c r="C3490" s="53">
        <f t="shared" si="195"/>
        <v>0.43159199999999998</v>
      </c>
      <c r="E3490" s="53">
        <f t="shared" si="192"/>
        <v>0.43159199999999998</v>
      </c>
    </row>
    <row r="3491" spans="1:5">
      <c r="A3491" s="59">
        <v>39172</v>
      </c>
      <c r="C3491" s="53">
        <f t="shared" si="195"/>
        <v>0.43314799999999998</v>
      </c>
      <c r="E3491" s="53">
        <f t="shared" si="192"/>
        <v>0.43314799999999998</v>
      </c>
    </row>
    <row r="3492" spans="1:5">
      <c r="A3492" s="59">
        <v>39173</v>
      </c>
      <c r="C3492" s="53">
        <f t="shared" si="195"/>
        <v>0.43470399999999998</v>
      </c>
      <c r="E3492" s="53">
        <f t="shared" si="192"/>
        <v>0.43470399999999998</v>
      </c>
    </row>
    <row r="3493" spans="1:5">
      <c r="A3493" s="59">
        <v>39174</v>
      </c>
      <c r="C3493" s="53">
        <f t="shared" si="195"/>
        <v>0.43625999999999998</v>
      </c>
      <c r="E3493" s="53">
        <f t="shared" si="192"/>
        <v>0.43625999999999998</v>
      </c>
    </row>
    <row r="3494" spans="1:5">
      <c r="A3494" s="59">
        <v>39175</v>
      </c>
      <c r="C3494" s="53">
        <f t="shared" si="195"/>
        <v>0.43781599999999998</v>
      </c>
      <c r="E3494" s="53">
        <f t="shared" si="192"/>
        <v>0.43781599999999998</v>
      </c>
    </row>
    <row r="3495" spans="1:5">
      <c r="A3495" s="59">
        <v>39176</v>
      </c>
      <c r="C3495" s="53">
        <f t="shared" si="195"/>
        <v>0.43937199999999998</v>
      </c>
      <c r="E3495" s="53">
        <f t="shared" si="192"/>
        <v>0.43937199999999998</v>
      </c>
    </row>
    <row r="3496" spans="1:5">
      <c r="A3496" s="59">
        <v>39177</v>
      </c>
      <c r="C3496" s="53">
        <f t="shared" si="195"/>
        <v>0.44092799999999999</v>
      </c>
      <c r="E3496" s="53">
        <f t="shared" si="192"/>
        <v>0.44092799999999999</v>
      </c>
    </row>
    <row r="3497" spans="1:5">
      <c r="A3497" s="59">
        <v>39178</v>
      </c>
      <c r="C3497" s="53">
        <f t="shared" si="195"/>
        <v>0.44248399999999999</v>
      </c>
      <c r="E3497" s="53">
        <f t="shared" si="192"/>
        <v>0.44248399999999999</v>
      </c>
    </row>
    <row r="3498" spans="1:5">
      <c r="A3498" s="59">
        <v>39179</v>
      </c>
      <c r="C3498" s="53">
        <f t="shared" si="195"/>
        <v>0.44403999999999999</v>
      </c>
      <c r="E3498" s="53">
        <f t="shared" si="192"/>
        <v>0.44403999999999999</v>
      </c>
    </row>
    <row r="3499" spans="1:5">
      <c r="A3499" s="59">
        <v>39180</v>
      </c>
      <c r="C3499" s="53">
        <f t="shared" si="195"/>
        <v>0.44559599999999999</v>
      </c>
      <c r="E3499" s="53">
        <f t="shared" si="192"/>
        <v>0.44559599999999999</v>
      </c>
    </row>
    <row r="3500" spans="1:5">
      <c r="A3500" s="59">
        <v>39181</v>
      </c>
      <c r="C3500" s="53">
        <f t="shared" si="195"/>
        <v>0.44715199999999999</v>
      </c>
      <c r="E3500" s="53">
        <f t="shared" si="192"/>
        <v>0.44715199999999999</v>
      </c>
    </row>
    <row r="3501" spans="1:5">
      <c r="A3501" s="59">
        <v>39182</v>
      </c>
      <c r="C3501" s="53">
        <f t="shared" si="195"/>
        <v>0.448708</v>
      </c>
      <c r="E3501" s="53">
        <f t="shared" si="192"/>
        <v>0.448708</v>
      </c>
    </row>
    <row r="3502" spans="1:5">
      <c r="A3502" s="59">
        <v>39183</v>
      </c>
      <c r="C3502" s="53">
        <f t="shared" si="195"/>
        <v>0.450264</v>
      </c>
      <c r="E3502" s="53">
        <f t="shared" si="192"/>
        <v>0.450264</v>
      </c>
    </row>
    <row r="3503" spans="1:5">
      <c r="A3503" s="59">
        <v>39184</v>
      </c>
      <c r="C3503" s="53">
        <f t="shared" si="195"/>
        <v>0.45182</v>
      </c>
      <c r="E3503" s="53">
        <f t="shared" si="192"/>
        <v>0.45182</v>
      </c>
    </row>
    <row r="3504" spans="1:5">
      <c r="A3504" s="59">
        <v>39185</v>
      </c>
      <c r="C3504" s="53">
        <f t="shared" si="195"/>
        <v>0.453376</v>
      </c>
      <c r="E3504" s="53">
        <f t="shared" si="192"/>
        <v>0.453376</v>
      </c>
    </row>
    <row r="3505" spans="1:6">
      <c r="A3505" s="59">
        <v>39186</v>
      </c>
      <c r="C3505" s="53">
        <f t="shared" si="195"/>
        <v>0.454932</v>
      </c>
      <c r="E3505" s="53">
        <f t="shared" si="192"/>
        <v>0.454932</v>
      </c>
    </row>
    <row r="3506" spans="1:6">
      <c r="A3506" s="59">
        <v>39187</v>
      </c>
      <c r="C3506" s="53">
        <f t="shared" si="195"/>
        <v>0.456488</v>
      </c>
      <c r="E3506" s="53">
        <f t="shared" si="192"/>
        <v>0.456488</v>
      </c>
    </row>
    <row r="3507" spans="1:6">
      <c r="A3507" s="59">
        <v>39188</v>
      </c>
      <c r="C3507" s="53">
        <f t="shared" si="195"/>
        <v>0.45804400000000001</v>
      </c>
      <c r="E3507" s="53">
        <f t="shared" si="192"/>
        <v>0.45804400000000001</v>
      </c>
    </row>
    <row r="3508" spans="1:6">
      <c r="A3508" s="80">
        <v>39189</v>
      </c>
      <c r="B3508" s="81">
        <v>149106</v>
      </c>
      <c r="C3508" s="82">
        <f>0.5346-0.075</f>
        <v>0.45959999999999995</v>
      </c>
      <c r="E3508" s="53">
        <f t="shared" si="192"/>
        <v>0.45959999999999995</v>
      </c>
      <c r="F3508" s="52">
        <f>(C3514-C3508)/6</f>
        <v>-1.1833333333333325E-3</v>
      </c>
    </row>
    <row r="3509" spans="1:6">
      <c r="A3509" s="59">
        <v>39190</v>
      </c>
      <c r="C3509" s="53">
        <f>C3508+F$3508</f>
        <v>0.45841666666666664</v>
      </c>
      <c r="E3509" s="53">
        <f t="shared" si="192"/>
        <v>0.45841666666666664</v>
      </c>
    </row>
    <row r="3510" spans="1:6">
      <c r="A3510" s="59">
        <v>39191</v>
      </c>
      <c r="C3510" s="53">
        <f>C3509+F$3508</f>
        <v>0.45723333333333332</v>
      </c>
      <c r="E3510" s="53">
        <f t="shared" ref="E3510:E3573" si="196">C3510</f>
        <v>0.45723333333333332</v>
      </c>
    </row>
    <row r="3511" spans="1:6">
      <c r="A3511" s="59">
        <v>39192</v>
      </c>
      <c r="C3511" s="53">
        <f>C3510+F$3508</f>
        <v>0.45605000000000001</v>
      </c>
      <c r="E3511" s="53">
        <f t="shared" si="196"/>
        <v>0.45605000000000001</v>
      </c>
    </row>
    <row r="3512" spans="1:6">
      <c r="A3512" s="59">
        <v>39193</v>
      </c>
      <c r="C3512" s="53">
        <f>C3511+F$3508</f>
        <v>0.4548666666666667</v>
      </c>
      <c r="E3512" s="53">
        <f t="shared" si="196"/>
        <v>0.4548666666666667</v>
      </c>
    </row>
    <row r="3513" spans="1:6">
      <c r="A3513" s="59">
        <v>39194</v>
      </c>
      <c r="C3513" s="53">
        <f>C3512+F$3508</f>
        <v>0.45368333333333338</v>
      </c>
      <c r="E3513" s="53">
        <f t="shared" si="196"/>
        <v>0.45368333333333338</v>
      </c>
    </row>
    <row r="3514" spans="1:6">
      <c r="A3514" s="80">
        <v>39195</v>
      </c>
      <c r="B3514" s="81">
        <v>219369</v>
      </c>
      <c r="C3514" s="82">
        <f>0.5275-0.075</f>
        <v>0.45249999999999996</v>
      </c>
      <c r="E3514" s="53">
        <f t="shared" si="196"/>
        <v>0.45249999999999996</v>
      </c>
      <c r="F3514" s="52">
        <f>(C3530-C3514)/16</f>
        <v>-5.8749999999999775E-4</v>
      </c>
    </row>
    <row r="3515" spans="1:6">
      <c r="A3515" s="59">
        <v>39196</v>
      </c>
      <c r="C3515" s="53">
        <f>C3514+F$3514</f>
        <v>0.45191249999999994</v>
      </c>
      <c r="E3515" s="53">
        <f t="shared" si="196"/>
        <v>0.45191249999999994</v>
      </c>
    </row>
    <row r="3516" spans="1:6">
      <c r="A3516" s="59">
        <v>39197</v>
      </c>
      <c r="C3516" s="53">
        <f t="shared" ref="C3516:C3529" si="197">C3515+F$3514</f>
        <v>0.45132499999999992</v>
      </c>
      <c r="E3516" s="53">
        <f t="shared" si="196"/>
        <v>0.45132499999999992</v>
      </c>
    </row>
    <row r="3517" spans="1:6">
      <c r="A3517" s="59">
        <v>39198</v>
      </c>
      <c r="C3517" s="53">
        <f t="shared" si="197"/>
        <v>0.4507374999999999</v>
      </c>
      <c r="E3517" s="53">
        <f t="shared" si="196"/>
        <v>0.4507374999999999</v>
      </c>
    </row>
    <row r="3518" spans="1:6">
      <c r="A3518" s="59">
        <v>39199</v>
      </c>
      <c r="C3518" s="53">
        <f t="shared" si="197"/>
        <v>0.45014999999999988</v>
      </c>
      <c r="E3518" s="53">
        <f t="shared" si="196"/>
        <v>0.45014999999999988</v>
      </c>
    </row>
    <row r="3519" spans="1:6">
      <c r="A3519" s="59">
        <v>39200</v>
      </c>
      <c r="C3519" s="53">
        <f t="shared" si="197"/>
        <v>0.44956249999999986</v>
      </c>
      <c r="E3519" s="53">
        <f t="shared" si="196"/>
        <v>0.44956249999999986</v>
      </c>
    </row>
    <row r="3520" spans="1:6">
      <c r="A3520" s="59">
        <v>39201</v>
      </c>
      <c r="C3520" s="53">
        <f t="shared" si="197"/>
        <v>0.44897499999999985</v>
      </c>
      <c r="E3520" s="53">
        <f t="shared" si="196"/>
        <v>0.44897499999999985</v>
      </c>
    </row>
    <row r="3521" spans="1:6">
      <c r="A3521" s="59">
        <v>39202</v>
      </c>
      <c r="C3521" s="53">
        <f t="shared" si="197"/>
        <v>0.44838749999999983</v>
      </c>
      <c r="E3521" s="53">
        <f t="shared" si="196"/>
        <v>0.44838749999999983</v>
      </c>
    </row>
    <row r="3522" spans="1:6">
      <c r="A3522" s="59">
        <v>39203</v>
      </c>
      <c r="C3522" s="53">
        <f t="shared" si="197"/>
        <v>0.44779999999999981</v>
      </c>
      <c r="E3522" s="53">
        <f t="shared" si="196"/>
        <v>0.44779999999999981</v>
      </c>
    </row>
    <row r="3523" spans="1:6">
      <c r="A3523" s="59">
        <v>39204</v>
      </c>
      <c r="C3523" s="53">
        <f t="shared" si="197"/>
        <v>0.44721249999999979</v>
      </c>
      <c r="E3523" s="53">
        <f t="shared" si="196"/>
        <v>0.44721249999999979</v>
      </c>
    </row>
    <row r="3524" spans="1:6">
      <c r="A3524" s="59">
        <v>39205</v>
      </c>
      <c r="C3524" s="53">
        <f t="shared" si="197"/>
        <v>0.44662499999999977</v>
      </c>
      <c r="E3524" s="53">
        <f t="shared" si="196"/>
        <v>0.44662499999999977</v>
      </c>
    </row>
    <row r="3525" spans="1:6">
      <c r="A3525" s="59">
        <v>39206</v>
      </c>
      <c r="C3525" s="53">
        <f t="shared" si="197"/>
        <v>0.44603749999999975</v>
      </c>
      <c r="E3525" s="53">
        <f t="shared" si="196"/>
        <v>0.44603749999999975</v>
      </c>
    </row>
    <row r="3526" spans="1:6">
      <c r="A3526" s="59">
        <v>39207</v>
      </c>
      <c r="C3526" s="53">
        <f t="shared" si="197"/>
        <v>0.44544999999999974</v>
      </c>
      <c r="E3526" s="53">
        <f t="shared" si="196"/>
        <v>0.44544999999999974</v>
      </c>
    </row>
    <row r="3527" spans="1:6">
      <c r="A3527" s="59">
        <v>39208</v>
      </c>
      <c r="C3527" s="53">
        <f t="shared" si="197"/>
        <v>0.44486249999999972</v>
      </c>
      <c r="E3527" s="53">
        <f t="shared" si="196"/>
        <v>0.44486249999999972</v>
      </c>
    </row>
    <row r="3528" spans="1:6">
      <c r="A3528" s="59">
        <v>39209</v>
      </c>
      <c r="C3528" s="53">
        <f t="shared" si="197"/>
        <v>0.4442749999999997</v>
      </c>
      <c r="E3528" s="53">
        <f t="shared" si="196"/>
        <v>0.4442749999999997</v>
      </c>
    </row>
    <row r="3529" spans="1:6">
      <c r="A3529" s="59">
        <v>39210</v>
      </c>
      <c r="C3529" s="53">
        <f t="shared" si="197"/>
        <v>0.44368749999999968</v>
      </c>
      <c r="E3529" s="53">
        <f t="shared" si="196"/>
        <v>0.44368749999999968</v>
      </c>
    </row>
    <row r="3530" spans="1:6">
      <c r="A3530" s="80">
        <v>39211</v>
      </c>
      <c r="B3530" s="81">
        <v>225641</v>
      </c>
      <c r="C3530" s="82">
        <f>0.5181-0.075</f>
        <v>0.44309999999999999</v>
      </c>
      <c r="E3530" s="53">
        <f t="shared" si="196"/>
        <v>0.44309999999999999</v>
      </c>
      <c r="F3530" s="52">
        <f>(C3532-C3530)/2</f>
        <v>-2.3499999999999993E-2</v>
      </c>
    </row>
    <row r="3531" spans="1:6">
      <c r="A3531" s="59">
        <v>39212</v>
      </c>
      <c r="C3531" s="53">
        <f>C3530+F$3530</f>
        <v>0.41959999999999997</v>
      </c>
      <c r="E3531" s="53">
        <f t="shared" si="196"/>
        <v>0.41959999999999997</v>
      </c>
    </row>
    <row r="3532" spans="1:6">
      <c r="A3532" s="80">
        <v>39213</v>
      </c>
      <c r="B3532" s="81">
        <v>225508</v>
      </c>
      <c r="C3532" s="82">
        <f>0.4711-0.075</f>
        <v>0.39610000000000001</v>
      </c>
      <c r="E3532" s="53">
        <f t="shared" si="196"/>
        <v>0.39610000000000001</v>
      </c>
      <c r="F3532" s="52">
        <f>(C3536-C3532)/4</f>
        <v>-1.5200000000000005E-2</v>
      </c>
    </row>
    <row r="3533" spans="1:6">
      <c r="A3533" s="59">
        <v>39214</v>
      </c>
      <c r="C3533" s="53">
        <f>C3532+F$3532</f>
        <v>0.38090000000000002</v>
      </c>
      <c r="E3533" s="53">
        <f t="shared" si="196"/>
        <v>0.38090000000000002</v>
      </c>
    </row>
    <row r="3534" spans="1:6">
      <c r="A3534" s="59">
        <v>39215</v>
      </c>
      <c r="C3534" s="53">
        <f>C3533+F$3532</f>
        <v>0.36570000000000003</v>
      </c>
      <c r="E3534" s="53">
        <f t="shared" si="196"/>
        <v>0.36570000000000003</v>
      </c>
    </row>
    <row r="3535" spans="1:6">
      <c r="A3535" s="59">
        <v>39216</v>
      </c>
      <c r="C3535" s="53">
        <f>C3534+F$3532</f>
        <v>0.35050000000000003</v>
      </c>
      <c r="E3535" s="53">
        <f t="shared" si="196"/>
        <v>0.35050000000000003</v>
      </c>
    </row>
    <row r="3536" spans="1:6">
      <c r="A3536" s="80">
        <v>39217</v>
      </c>
      <c r="B3536" s="81">
        <v>224835</v>
      </c>
      <c r="C3536" s="82">
        <f>0.4103-0.075</f>
        <v>0.33529999999999999</v>
      </c>
      <c r="E3536" s="53">
        <f t="shared" si="196"/>
        <v>0.33529999999999999</v>
      </c>
      <c r="F3536" s="52">
        <f>(C3550-C3536)/14</f>
        <v>-2.3714285714285721E-3</v>
      </c>
    </row>
    <row r="3537" spans="1:6">
      <c r="A3537" s="59">
        <v>39218</v>
      </c>
      <c r="C3537" s="53">
        <f>C3536+F$3536</f>
        <v>0.33292857142857141</v>
      </c>
      <c r="E3537" s="53">
        <f t="shared" si="196"/>
        <v>0.33292857142857141</v>
      </c>
    </row>
    <row r="3538" spans="1:6">
      <c r="A3538" s="59">
        <v>39219</v>
      </c>
      <c r="C3538" s="53">
        <f t="shared" ref="C3538:C3549" si="198">C3537+F$3536</f>
        <v>0.33055714285714283</v>
      </c>
      <c r="E3538" s="53">
        <f t="shared" si="196"/>
        <v>0.33055714285714283</v>
      </c>
    </row>
    <row r="3539" spans="1:6">
      <c r="A3539" s="59">
        <v>39220</v>
      </c>
      <c r="C3539" s="53">
        <f t="shared" si="198"/>
        <v>0.32818571428571425</v>
      </c>
      <c r="E3539" s="53">
        <f t="shared" si="196"/>
        <v>0.32818571428571425</v>
      </c>
    </row>
    <row r="3540" spans="1:6">
      <c r="A3540" s="59">
        <v>39221</v>
      </c>
      <c r="C3540" s="53">
        <f t="shared" si="198"/>
        <v>0.32581428571428567</v>
      </c>
      <c r="E3540" s="53">
        <f t="shared" si="196"/>
        <v>0.32581428571428567</v>
      </c>
    </row>
    <row r="3541" spans="1:6">
      <c r="A3541" s="59">
        <v>39222</v>
      </c>
      <c r="C3541" s="53">
        <f t="shared" si="198"/>
        <v>0.32344285714285709</v>
      </c>
      <c r="E3541" s="53">
        <f t="shared" si="196"/>
        <v>0.32344285714285709</v>
      </c>
    </row>
    <row r="3542" spans="1:6">
      <c r="A3542" s="59">
        <v>39223</v>
      </c>
      <c r="C3542" s="53">
        <f t="shared" si="198"/>
        <v>0.32107142857142851</v>
      </c>
      <c r="E3542" s="53">
        <f t="shared" si="196"/>
        <v>0.32107142857142851</v>
      </c>
    </row>
    <row r="3543" spans="1:6">
      <c r="A3543" s="59">
        <v>39224</v>
      </c>
      <c r="C3543" s="53">
        <f t="shared" si="198"/>
        <v>0.31869999999999993</v>
      </c>
      <c r="E3543" s="53">
        <f t="shared" si="196"/>
        <v>0.31869999999999993</v>
      </c>
    </row>
    <row r="3544" spans="1:6">
      <c r="A3544" s="59">
        <v>39225</v>
      </c>
      <c r="C3544" s="53">
        <f t="shared" si="198"/>
        <v>0.31632857142857135</v>
      </c>
      <c r="E3544" s="53">
        <f t="shared" si="196"/>
        <v>0.31632857142857135</v>
      </c>
    </row>
    <row r="3545" spans="1:6">
      <c r="A3545" s="59">
        <v>39226</v>
      </c>
      <c r="C3545" s="53">
        <f t="shared" si="198"/>
        <v>0.31395714285714277</v>
      </c>
      <c r="E3545" s="53">
        <f t="shared" si="196"/>
        <v>0.31395714285714277</v>
      </c>
    </row>
    <row r="3546" spans="1:6">
      <c r="A3546" s="59">
        <v>39227</v>
      </c>
      <c r="C3546" s="53">
        <f t="shared" si="198"/>
        <v>0.31158571428571419</v>
      </c>
      <c r="E3546" s="53">
        <f t="shared" si="196"/>
        <v>0.31158571428571419</v>
      </c>
    </row>
    <row r="3547" spans="1:6">
      <c r="A3547" s="59">
        <v>39228</v>
      </c>
      <c r="C3547" s="53">
        <f t="shared" si="198"/>
        <v>0.30921428571428561</v>
      </c>
      <c r="E3547" s="53">
        <f t="shared" si="196"/>
        <v>0.30921428571428561</v>
      </c>
    </row>
    <row r="3548" spans="1:6">
      <c r="A3548" s="59">
        <v>39229</v>
      </c>
      <c r="C3548" s="53">
        <f t="shared" si="198"/>
        <v>0.30684285714285703</v>
      </c>
      <c r="E3548" s="53">
        <f t="shared" si="196"/>
        <v>0.30684285714285703</v>
      </c>
    </row>
    <row r="3549" spans="1:6">
      <c r="A3549" s="59">
        <v>39230</v>
      </c>
      <c r="C3549" s="53">
        <f t="shared" si="198"/>
        <v>0.30447142857142845</v>
      </c>
      <c r="E3549" s="53">
        <f t="shared" si="196"/>
        <v>0.30447142857142845</v>
      </c>
    </row>
    <row r="3550" spans="1:6">
      <c r="A3550" s="80">
        <v>39231</v>
      </c>
      <c r="B3550" s="81">
        <v>225793</v>
      </c>
      <c r="C3550" s="82">
        <f>0.3771-0.075</f>
        <v>0.30209999999999998</v>
      </c>
      <c r="E3550" s="53">
        <f t="shared" si="196"/>
        <v>0.30209999999999998</v>
      </c>
      <c r="F3550" s="52">
        <f>(C3557-C3550)/7</f>
        <v>1.4428571428571505E-3</v>
      </c>
    </row>
    <row r="3551" spans="1:6">
      <c r="A3551" s="59">
        <v>39232</v>
      </c>
      <c r="C3551" s="53">
        <f t="shared" ref="C3551:C3556" si="199">C3550+F$3550</f>
        <v>0.30354285714285711</v>
      </c>
      <c r="E3551" s="53">
        <f t="shared" si="196"/>
        <v>0.30354285714285711</v>
      </c>
    </row>
    <row r="3552" spans="1:6">
      <c r="A3552" s="59">
        <v>39233</v>
      </c>
      <c r="C3552" s="53">
        <f t="shared" si="199"/>
        <v>0.30498571428571425</v>
      </c>
      <c r="E3552" s="53">
        <f t="shared" si="196"/>
        <v>0.30498571428571425</v>
      </c>
    </row>
    <row r="3553" spans="1:6">
      <c r="A3553" s="59">
        <v>39234</v>
      </c>
      <c r="C3553" s="53">
        <f t="shared" si="199"/>
        <v>0.30642857142857138</v>
      </c>
      <c r="E3553" s="53">
        <f t="shared" si="196"/>
        <v>0.30642857142857138</v>
      </c>
    </row>
    <row r="3554" spans="1:6">
      <c r="A3554" s="59">
        <v>39235</v>
      </c>
      <c r="C3554" s="53">
        <f t="shared" si="199"/>
        <v>0.30787142857142852</v>
      </c>
      <c r="E3554" s="53">
        <f t="shared" si="196"/>
        <v>0.30787142857142852</v>
      </c>
    </row>
    <row r="3555" spans="1:6">
      <c r="A3555" s="59">
        <v>39236</v>
      </c>
      <c r="C3555" s="53">
        <f t="shared" si="199"/>
        <v>0.30931428571428565</v>
      </c>
      <c r="E3555" s="53">
        <f t="shared" si="196"/>
        <v>0.30931428571428565</v>
      </c>
    </row>
    <row r="3556" spans="1:6">
      <c r="A3556" s="59">
        <v>39237</v>
      </c>
      <c r="C3556" s="53">
        <f t="shared" si="199"/>
        <v>0.31075714285714279</v>
      </c>
      <c r="E3556" s="53">
        <f t="shared" si="196"/>
        <v>0.31075714285714279</v>
      </c>
    </row>
    <row r="3557" spans="1:6">
      <c r="A3557" s="80">
        <v>39238</v>
      </c>
      <c r="B3557" s="81">
        <v>211759</v>
      </c>
      <c r="C3557" s="82">
        <f>0.3622-0.05</f>
        <v>0.31220000000000003</v>
      </c>
      <c r="E3557" s="53">
        <f t="shared" si="196"/>
        <v>0.31220000000000003</v>
      </c>
      <c r="F3557" s="52">
        <f>(C3563-C3557)/6</f>
        <v>-3.9333333333333347E-3</v>
      </c>
    </row>
    <row r="3558" spans="1:6">
      <c r="A3558" s="59">
        <v>39239</v>
      </c>
      <c r="C3558" s="82">
        <f>C3557+F$3557</f>
        <v>0.30826666666666669</v>
      </c>
      <c r="E3558" s="53">
        <f t="shared" si="196"/>
        <v>0.30826666666666669</v>
      </c>
    </row>
    <row r="3559" spans="1:6">
      <c r="A3559" s="59">
        <v>39240</v>
      </c>
      <c r="C3559" s="82">
        <f>C3558+F$3557</f>
        <v>0.30433333333333334</v>
      </c>
      <c r="E3559" s="53">
        <f t="shared" si="196"/>
        <v>0.30433333333333334</v>
      </c>
    </row>
    <row r="3560" spans="1:6">
      <c r="A3560" s="59">
        <v>39241</v>
      </c>
      <c r="C3560" s="82">
        <f>C3559+F$3557</f>
        <v>0.3004</v>
      </c>
      <c r="E3560" s="53">
        <f t="shared" si="196"/>
        <v>0.3004</v>
      </c>
    </row>
    <row r="3561" spans="1:6">
      <c r="A3561" s="59">
        <v>39242</v>
      </c>
      <c r="C3561" s="82">
        <f>C3560+F$3557</f>
        <v>0.29646666666666666</v>
      </c>
      <c r="E3561" s="53">
        <f t="shared" si="196"/>
        <v>0.29646666666666666</v>
      </c>
    </row>
    <row r="3562" spans="1:6">
      <c r="A3562" s="59">
        <v>39243</v>
      </c>
      <c r="C3562" s="82">
        <f>C3561+F$3557</f>
        <v>0.29253333333333331</v>
      </c>
      <c r="E3562" s="53">
        <f t="shared" si="196"/>
        <v>0.29253333333333331</v>
      </c>
    </row>
    <row r="3563" spans="1:6">
      <c r="A3563" s="80">
        <v>39244</v>
      </c>
      <c r="B3563" s="81">
        <v>178099</v>
      </c>
      <c r="C3563" s="82">
        <f>0.3386-0.05</f>
        <v>0.28860000000000002</v>
      </c>
      <c r="E3563" s="53">
        <f t="shared" si="196"/>
        <v>0.28860000000000002</v>
      </c>
      <c r="F3563" s="52">
        <f>(C3577-C3563)/14</f>
        <v>-3.2785714285714284E-3</v>
      </c>
    </row>
    <row r="3564" spans="1:6">
      <c r="A3564" s="59">
        <v>39245</v>
      </c>
      <c r="C3564" s="53">
        <f>C3563+F$3563</f>
        <v>0.28532142857142861</v>
      </c>
      <c r="E3564" s="53">
        <f t="shared" si="196"/>
        <v>0.28532142857142861</v>
      </c>
    </row>
    <row r="3565" spans="1:6">
      <c r="A3565" s="59">
        <v>39246</v>
      </c>
      <c r="C3565" s="53">
        <f t="shared" ref="C3565:C3576" si="200">C3564+F$3563</f>
        <v>0.28204285714285721</v>
      </c>
      <c r="E3565" s="53">
        <f t="shared" si="196"/>
        <v>0.28204285714285721</v>
      </c>
    </row>
    <row r="3566" spans="1:6">
      <c r="A3566" s="59">
        <v>39247</v>
      </c>
      <c r="C3566" s="53">
        <f t="shared" si="200"/>
        <v>0.2787642857142858</v>
      </c>
      <c r="E3566" s="53">
        <f t="shared" si="196"/>
        <v>0.2787642857142858</v>
      </c>
    </row>
    <row r="3567" spans="1:6">
      <c r="A3567" s="59">
        <v>39248</v>
      </c>
      <c r="C3567" s="53">
        <f t="shared" si="200"/>
        <v>0.27548571428571439</v>
      </c>
      <c r="E3567" s="53">
        <f t="shared" si="196"/>
        <v>0.27548571428571439</v>
      </c>
    </row>
    <row r="3568" spans="1:6">
      <c r="A3568" s="59">
        <v>39249</v>
      </c>
      <c r="C3568" s="53">
        <f t="shared" si="200"/>
        <v>0.27220714285714298</v>
      </c>
      <c r="E3568" s="53">
        <f t="shared" si="196"/>
        <v>0.27220714285714298</v>
      </c>
    </row>
    <row r="3569" spans="1:6">
      <c r="A3569" s="59">
        <v>39250</v>
      </c>
      <c r="C3569" s="53">
        <f t="shared" si="200"/>
        <v>0.26892857142857157</v>
      </c>
      <c r="E3569" s="53">
        <f t="shared" si="196"/>
        <v>0.26892857142857157</v>
      </c>
    </row>
    <row r="3570" spans="1:6">
      <c r="A3570" s="59">
        <v>39251</v>
      </c>
      <c r="C3570" s="53">
        <f t="shared" si="200"/>
        <v>0.26565000000000016</v>
      </c>
      <c r="E3570" s="53">
        <f t="shared" si="196"/>
        <v>0.26565000000000016</v>
      </c>
    </row>
    <row r="3571" spans="1:6">
      <c r="A3571" s="59">
        <v>39252</v>
      </c>
      <c r="C3571" s="53">
        <f t="shared" si="200"/>
        <v>0.26237142857142876</v>
      </c>
      <c r="E3571" s="53">
        <f t="shared" si="196"/>
        <v>0.26237142857142876</v>
      </c>
    </row>
    <row r="3572" spans="1:6">
      <c r="A3572" s="59">
        <v>39253</v>
      </c>
      <c r="C3572" s="53">
        <f t="shared" si="200"/>
        <v>0.25909285714285735</v>
      </c>
      <c r="E3572" s="53">
        <f t="shared" si="196"/>
        <v>0.25909285714285735</v>
      </c>
    </row>
    <row r="3573" spans="1:6">
      <c r="A3573" s="59">
        <v>39254</v>
      </c>
      <c r="C3573" s="53">
        <f t="shared" si="200"/>
        <v>0.25581428571428594</v>
      </c>
      <c r="E3573" s="53">
        <f t="shared" si="196"/>
        <v>0.25581428571428594</v>
      </c>
    </row>
    <row r="3574" spans="1:6">
      <c r="A3574" s="59">
        <v>39255</v>
      </c>
      <c r="C3574" s="53">
        <f t="shared" si="200"/>
        <v>0.25253571428571453</v>
      </c>
      <c r="E3574" s="53">
        <f t="shared" ref="E3574:E3637" si="201">C3574</f>
        <v>0.25253571428571453</v>
      </c>
    </row>
    <row r="3575" spans="1:6">
      <c r="A3575" s="59">
        <v>39256</v>
      </c>
      <c r="C3575" s="53">
        <f t="shared" si="200"/>
        <v>0.24925714285714309</v>
      </c>
      <c r="E3575" s="53">
        <f t="shared" si="201"/>
        <v>0.24925714285714309</v>
      </c>
    </row>
    <row r="3576" spans="1:6">
      <c r="A3576" s="59">
        <v>39257</v>
      </c>
      <c r="C3576" s="53">
        <f t="shared" si="200"/>
        <v>0.24597857142857166</v>
      </c>
      <c r="E3576" s="53">
        <f t="shared" si="201"/>
        <v>0.24597857142857166</v>
      </c>
    </row>
    <row r="3577" spans="1:6">
      <c r="A3577" s="80">
        <v>39258</v>
      </c>
      <c r="B3577" s="81">
        <v>224195</v>
      </c>
      <c r="C3577" s="82">
        <f>0.2927-0.05</f>
        <v>0.24270000000000003</v>
      </c>
      <c r="E3577" s="53">
        <f t="shared" si="201"/>
        <v>0.24270000000000003</v>
      </c>
      <c r="F3577" s="52">
        <f>(C3586-C3577)/9</f>
        <v>-2.633333333333333E-3</v>
      </c>
    </row>
    <row r="3578" spans="1:6">
      <c r="A3578" s="59">
        <v>39259</v>
      </c>
      <c r="C3578" s="53">
        <f>C3577+F$3577</f>
        <v>0.24006666666666671</v>
      </c>
      <c r="E3578" s="53">
        <f t="shared" si="201"/>
        <v>0.24006666666666671</v>
      </c>
    </row>
    <row r="3579" spans="1:6">
      <c r="A3579" s="59">
        <v>39260</v>
      </c>
      <c r="C3579" s="53">
        <f t="shared" ref="C3579:C3585" si="202">C3578+F$3577</f>
        <v>0.23743333333333339</v>
      </c>
      <c r="E3579" s="53">
        <f t="shared" si="201"/>
        <v>0.23743333333333339</v>
      </c>
    </row>
    <row r="3580" spans="1:6">
      <c r="A3580" s="59">
        <v>39261</v>
      </c>
      <c r="C3580" s="53">
        <f t="shared" si="202"/>
        <v>0.23480000000000006</v>
      </c>
      <c r="E3580" s="53">
        <f t="shared" si="201"/>
        <v>0.23480000000000006</v>
      </c>
    </row>
    <row r="3581" spans="1:6">
      <c r="A3581" s="59">
        <v>39262</v>
      </c>
      <c r="C3581" s="53">
        <f t="shared" si="202"/>
        <v>0.23216666666666674</v>
      </c>
      <c r="E3581" s="53">
        <f t="shared" si="201"/>
        <v>0.23216666666666674</v>
      </c>
    </row>
    <row r="3582" spans="1:6">
      <c r="A3582" s="59">
        <v>39263</v>
      </c>
      <c r="C3582" s="53">
        <f t="shared" si="202"/>
        <v>0.22953333333333342</v>
      </c>
      <c r="E3582" s="53">
        <f t="shared" si="201"/>
        <v>0.22953333333333342</v>
      </c>
    </row>
    <row r="3583" spans="1:6">
      <c r="A3583" s="59">
        <v>39264</v>
      </c>
      <c r="C3583" s="53">
        <f t="shared" si="202"/>
        <v>0.2269000000000001</v>
      </c>
      <c r="E3583" s="53">
        <f t="shared" si="201"/>
        <v>0.2269000000000001</v>
      </c>
    </row>
    <row r="3584" spans="1:6">
      <c r="A3584" s="59">
        <v>39265</v>
      </c>
      <c r="C3584" s="53">
        <f t="shared" si="202"/>
        <v>0.22426666666666678</v>
      </c>
      <c r="E3584" s="53">
        <f t="shared" si="201"/>
        <v>0.22426666666666678</v>
      </c>
    </row>
    <row r="3585" spans="1:6">
      <c r="A3585" s="59">
        <v>39266</v>
      </c>
      <c r="C3585" s="53">
        <f t="shared" si="202"/>
        <v>0.22163333333333346</v>
      </c>
      <c r="E3585" s="53">
        <f t="shared" si="201"/>
        <v>0.22163333333333346</v>
      </c>
    </row>
    <row r="3586" spans="1:6">
      <c r="A3586" s="80">
        <v>39267</v>
      </c>
      <c r="B3586" s="81">
        <v>225801</v>
      </c>
      <c r="C3586" s="82">
        <f>0.269-0.05</f>
        <v>0.21900000000000003</v>
      </c>
      <c r="E3586" s="53">
        <f t="shared" si="201"/>
        <v>0.21900000000000003</v>
      </c>
      <c r="F3586" s="52">
        <f>(C3588-C3586)/2</f>
        <v>2.0000000000000018E-3</v>
      </c>
    </row>
    <row r="3587" spans="1:6">
      <c r="A3587" s="59">
        <v>39268</v>
      </c>
      <c r="C3587" s="53">
        <f>C3586+F$3586</f>
        <v>0.22100000000000003</v>
      </c>
      <c r="E3587" s="53">
        <f t="shared" si="201"/>
        <v>0.22100000000000003</v>
      </c>
    </row>
    <row r="3588" spans="1:6">
      <c r="A3588" s="80">
        <v>39269</v>
      </c>
      <c r="B3588" s="81">
        <v>225790</v>
      </c>
      <c r="C3588" s="82">
        <f>0.273-0.05</f>
        <v>0.22300000000000003</v>
      </c>
      <c r="E3588" s="53">
        <f t="shared" si="201"/>
        <v>0.22300000000000003</v>
      </c>
      <c r="F3588" s="52">
        <f>(C3597-C3588)/9</f>
        <v>-3.5000000000000031E-3</v>
      </c>
    </row>
    <row r="3589" spans="1:6">
      <c r="A3589" s="59">
        <v>39270</v>
      </c>
      <c r="C3589" s="53">
        <f>C3588+F$3588</f>
        <v>0.21950000000000003</v>
      </c>
      <c r="E3589" s="53">
        <f t="shared" si="201"/>
        <v>0.21950000000000003</v>
      </c>
    </row>
    <row r="3590" spans="1:6">
      <c r="A3590" s="59">
        <v>39271</v>
      </c>
      <c r="C3590" s="53">
        <f t="shared" ref="C3590:C3596" si="203">C3589+F$3588</f>
        <v>0.21600000000000003</v>
      </c>
      <c r="E3590" s="53">
        <f t="shared" si="201"/>
        <v>0.21600000000000003</v>
      </c>
    </row>
    <row r="3591" spans="1:6">
      <c r="A3591" s="59">
        <v>39272</v>
      </c>
      <c r="C3591" s="53">
        <f t="shared" si="203"/>
        <v>0.21250000000000002</v>
      </c>
      <c r="E3591" s="53">
        <f t="shared" si="201"/>
        <v>0.21250000000000002</v>
      </c>
    </row>
    <row r="3592" spans="1:6">
      <c r="A3592" s="59">
        <v>39273</v>
      </c>
      <c r="C3592" s="53">
        <f t="shared" si="203"/>
        <v>0.20900000000000002</v>
      </c>
      <c r="E3592" s="53">
        <f t="shared" si="201"/>
        <v>0.20900000000000002</v>
      </c>
    </row>
    <row r="3593" spans="1:6">
      <c r="A3593" s="59">
        <v>39274</v>
      </c>
      <c r="C3593" s="53">
        <f t="shared" si="203"/>
        <v>0.20550000000000002</v>
      </c>
      <c r="E3593" s="53">
        <f t="shared" si="201"/>
        <v>0.20550000000000002</v>
      </c>
    </row>
    <row r="3594" spans="1:6">
      <c r="A3594" s="59">
        <v>39275</v>
      </c>
      <c r="C3594" s="53">
        <f t="shared" si="203"/>
        <v>0.20200000000000001</v>
      </c>
      <c r="E3594" s="53">
        <f t="shared" si="201"/>
        <v>0.20200000000000001</v>
      </c>
    </row>
    <row r="3595" spans="1:6">
      <c r="A3595" s="59">
        <v>39276</v>
      </c>
      <c r="C3595" s="53">
        <f t="shared" si="203"/>
        <v>0.19850000000000001</v>
      </c>
      <c r="E3595" s="53">
        <f t="shared" si="201"/>
        <v>0.19850000000000001</v>
      </c>
    </row>
    <row r="3596" spans="1:6">
      <c r="A3596" s="59">
        <v>39277</v>
      </c>
      <c r="C3596" s="53">
        <f t="shared" si="203"/>
        <v>0.19500000000000001</v>
      </c>
      <c r="E3596" s="53">
        <f t="shared" si="201"/>
        <v>0.19500000000000001</v>
      </c>
    </row>
    <row r="3597" spans="1:6">
      <c r="A3597" s="80">
        <v>39278</v>
      </c>
      <c r="B3597" s="81">
        <v>225797</v>
      </c>
      <c r="C3597" s="82">
        <f>0.2415-0.05</f>
        <v>0.1915</v>
      </c>
      <c r="E3597" s="53">
        <f t="shared" si="201"/>
        <v>0.1915</v>
      </c>
      <c r="F3597" s="52">
        <f>(C3612-C3597)/15</f>
        <v>-5.1333333333333233E-4</v>
      </c>
    </row>
    <row r="3598" spans="1:6">
      <c r="A3598" s="59">
        <v>39279</v>
      </c>
      <c r="C3598" s="53">
        <f>C3597+F$3597</f>
        <v>0.19098666666666667</v>
      </c>
      <c r="E3598" s="53">
        <f t="shared" si="201"/>
        <v>0.19098666666666667</v>
      </c>
    </row>
    <row r="3599" spans="1:6">
      <c r="A3599" s="59">
        <v>39280</v>
      </c>
      <c r="C3599" s="53">
        <f t="shared" ref="C3599:C3611" si="204">C3598+F$3597</f>
        <v>0.19047333333333333</v>
      </c>
      <c r="E3599" s="53">
        <f t="shared" si="201"/>
        <v>0.19047333333333333</v>
      </c>
    </row>
    <row r="3600" spans="1:6">
      <c r="A3600" s="59">
        <v>39281</v>
      </c>
      <c r="C3600" s="53">
        <f t="shared" si="204"/>
        <v>0.18995999999999999</v>
      </c>
      <c r="E3600" s="53">
        <f t="shared" si="201"/>
        <v>0.18995999999999999</v>
      </c>
    </row>
    <row r="3601" spans="1:6">
      <c r="A3601" s="59">
        <v>39282</v>
      </c>
      <c r="C3601" s="53">
        <f t="shared" si="204"/>
        <v>0.18944666666666665</v>
      </c>
      <c r="E3601" s="53">
        <f t="shared" si="201"/>
        <v>0.18944666666666665</v>
      </c>
    </row>
    <row r="3602" spans="1:6">
      <c r="A3602" s="59">
        <v>39283</v>
      </c>
      <c r="C3602" s="53">
        <f t="shared" si="204"/>
        <v>0.18893333333333331</v>
      </c>
      <c r="E3602" s="53">
        <f t="shared" si="201"/>
        <v>0.18893333333333331</v>
      </c>
    </row>
    <row r="3603" spans="1:6">
      <c r="A3603" s="59">
        <v>39284</v>
      </c>
      <c r="C3603" s="53">
        <f t="shared" si="204"/>
        <v>0.18841999999999998</v>
      </c>
      <c r="E3603" s="53">
        <f t="shared" si="201"/>
        <v>0.18841999999999998</v>
      </c>
    </row>
    <row r="3604" spans="1:6">
      <c r="A3604" s="59">
        <v>39285</v>
      </c>
      <c r="C3604" s="53">
        <f t="shared" si="204"/>
        <v>0.18790666666666664</v>
      </c>
      <c r="E3604" s="53">
        <f t="shared" si="201"/>
        <v>0.18790666666666664</v>
      </c>
    </row>
    <row r="3605" spans="1:6">
      <c r="A3605" s="59">
        <v>39286</v>
      </c>
      <c r="C3605" s="53">
        <f t="shared" si="204"/>
        <v>0.1873933333333333</v>
      </c>
      <c r="E3605" s="53">
        <f t="shared" si="201"/>
        <v>0.1873933333333333</v>
      </c>
    </row>
    <row r="3606" spans="1:6">
      <c r="A3606" s="59">
        <v>39287</v>
      </c>
      <c r="C3606" s="53">
        <f t="shared" si="204"/>
        <v>0.18687999999999996</v>
      </c>
      <c r="E3606" s="53">
        <f t="shared" si="201"/>
        <v>0.18687999999999996</v>
      </c>
    </row>
    <row r="3607" spans="1:6">
      <c r="A3607" s="59">
        <v>39288</v>
      </c>
      <c r="C3607" s="53">
        <f t="shared" si="204"/>
        <v>0.18636666666666662</v>
      </c>
      <c r="E3607" s="53">
        <f t="shared" si="201"/>
        <v>0.18636666666666662</v>
      </c>
    </row>
    <row r="3608" spans="1:6">
      <c r="A3608" s="59">
        <v>39289</v>
      </c>
      <c r="C3608" s="53">
        <f t="shared" si="204"/>
        <v>0.18585333333333329</v>
      </c>
      <c r="E3608" s="53">
        <f t="shared" si="201"/>
        <v>0.18585333333333329</v>
      </c>
    </row>
    <row r="3609" spans="1:6">
      <c r="A3609" s="59">
        <v>39290</v>
      </c>
      <c r="C3609" s="53">
        <f t="shared" si="204"/>
        <v>0.18533999999999995</v>
      </c>
      <c r="E3609" s="53">
        <f t="shared" si="201"/>
        <v>0.18533999999999995</v>
      </c>
    </row>
    <row r="3610" spans="1:6">
      <c r="A3610" s="59">
        <v>39291</v>
      </c>
      <c r="C3610" s="53">
        <f t="shared" si="204"/>
        <v>0.18482666666666661</v>
      </c>
      <c r="E3610" s="53">
        <f t="shared" si="201"/>
        <v>0.18482666666666661</v>
      </c>
    </row>
    <row r="3611" spans="1:6">
      <c r="A3611" s="59">
        <v>39292</v>
      </c>
      <c r="C3611" s="53">
        <f t="shared" si="204"/>
        <v>0.18431333333333327</v>
      </c>
      <c r="E3611" s="53">
        <f t="shared" si="201"/>
        <v>0.18431333333333327</v>
      </c>
    </row>
    <row r="3612" spans="1:6">
      <c r="A3612" s="80">
        <v>39293</v>
      </c>
      <c r="B3612" s="81">
        <v>225137</v>
      </c>
      <c r="C3612" s="82">
        <f>0.2338-0.05</f>
        <v>0.18380000000000002</v>
      </c>
      <c r="E3612" s="53">
        <f t="shared" si="201"/>
        <v>0.18380000000000002</v>
      </c>
      <c r="F3612" s="52">
        <f>(C3614-C3612)/2</f>
        <v>-6.5500000000000003E-3</v>
      </c>
    </row>
    <row r="3613" spans="1:6">
      <c r="A3613" s="59">
        <v>39294</v>
      </c>
      <c r="C3613" s="53">
        <f>C3612+F$3612</f>
        <v>0.17725000000000002</v>
      </c>
      <c r="E3613" s="53">
        <f t="shared" si="201"/>
        <v>0.17725000000000002</v>
      </c>
    </row>
    <row r="3614" spans="1:6">
      <c r="A3614" s="80">
        <v>39295</v>
      </c>
      <c r="B3614" s="81">
        <v>214496</v>
      </c>
      <c r="C3614" s="82">
        <f>0.2207-0.05</f>
        <v>0.17070000000000002</v>
      </c>
      <c r="E3614" s="53">
        <f t="shared" si="201"/>
        <v>0.17070000000000002</v>
      </c>
      <c r="F3614" s="52">
        <f>(C3625-C3614)/11</f>
        <v>-1.8181818181821225E-5</v>
      </c>
    </row>
    <row r="3615" spans="1:6">
      <c r="A3615" s="59">
        <v>39296</v>
      </c>
      <c r="C3615" s="53">
        <f>C3614+F$3614</f>
        <v>0.17068181818181818</v>
      </c>
      <c r="E3615" s="53">
        <f t="shared" si="201"/>
        <v>0.17068181818181818</v>
      </c>
    </row>
    <row r="3616" spans="1:6">
      <c r="A3616" s="59">
        <v>39297</v>
      </c>
      <c r="C3616" s="53">
        <f t="shared" ref="C3616:C3624" si="205">C3615+F$3614</f>
        <v>0.17066363636363635</v>
      </c>
      <c r="E3616" s="53">
        <f t="shared" si="201"/>
        <v>0.17066363636363635</v>
      </c>
    </row>
    <row r="3617" spans="1:10">
      <c r="A3617" s="59">
        <v>39298</v>
      </c>
      <c r="C3617" s="53">
        <f t="shared" si="205"/>
        <v>0.17064545454545452</v>
      </c>
      <c r="E3617" s="53">
        <f t="shared" si="201"/>
        <v>0.17064545454545452</v>
      </c>
    </row>
    <row r="3618" spans="1:10">
      <c r="A3618" s="59">
        <v>39299</v>
      </c>
      <c r="C3618" s="53">
        <f t="shared" si="205"/>
        <v>0.17062727272727268</v>
      </c>
      <c r="E3618" s="53">
        <f t="shared" si="201"/>
        <v>0.17062727272727268</v>
      </c>
    </row>
    <row r="3619" spans="1:10">
      <c r="A3619" s="59">
        <v>39300</v>
      </c>
      <c r="C3619" s="53">
        <f t="shared" si="205"/>
        <v>0.17060909090909085</v>
      </c>
      <c r="E3619" s="53">
        <f t="shared" si="201"/>
        <v>0.17060909090909085</v>
      </c>
    </row>
    <row r="3620" spans="1:10">
      <c r="A3620" s="59">
        <v>39301</v>
      </c>
      <c r="C3620" s="53">
        <f t="shared" si="205"/>
        <v>0.17059090909090902</v>
      </c>
      <c r="E3620" s="53">
        <f t="shared" si="201"/>
        <v>0.17059090909090902</v>
      </c>
    </row>
    <row r="3621" spans="1:10">
      <c r="A3621" s="59">
        <v>39302</v>
      </c>
      <c r="C3621" s="53">
        <f t="shared" si="205"/>
        <v>0.17057272727272718</v>
      </c>
      <c r="E3621" s="53">
        <f t="shared" si="201"/>
        <v>0.17057272727272718</v>
      </c>
    </row>
    <row r="3622" spans="1:10">
      <c r="A3622" s="59">
        <v>39303</v>
      </c>
      <c r="C3622" s="53">
        <f t="shared" si="205"/>
        <v>0.17055454545454535</v>
      </c>
      <c r="E3622" s="53">
        <f t="shared" si="201"/>
        <v>0.17055454545454535</v>
      </c>
    </row>
    <row r="3623" spans="1:10">
      <c r="A3623" s="59">
        <v>39304</v>
      </c>
      <c r="C3623" s="53">
        <f t="shared" si="205"/>
        <v>0.17053636363636351</v>
      </c>
      <c r="E3623" s="53">
        <f t="shared" si="201"/>
        <v>0.17053636363636351</v>
      </c>
    </row>
    <row r="3624" spans="1:10">
      <c r="A3624" s="59">
        <v>39305</v>
      </c>
      <c r="C3624" s="53">
        <f t="shared" si="205"/>
        <v>0.17051818181818168</v>
      </c>
      <c r="E3624" s="53">
        <f t="shared" si="201"/>
        <v>0.17051818181818168</v>
      </c>
    </row>
    <row r="3625" spans="1:10">
      <c r="A3625" s="80">
        <v>39306</v>
      </c>
      <c r="B3625" s="81">
        <v>225056</v>
      </c>
      <c r="C3625" s="82">
        <f>0.2205-0.05</f>
        <v>0.17049999999999998</v>
      </c>
      <c r="E3625" s="53">
        <f t="shared" si="201"/>
        <v>0.17049999999999998</v>
      </c>
      <c r="F3625" s="52">
        <f>(C3627-C3625)/2</f>
        <v>3.5000000000000031E-3</v>
      </c>
    </row>
    <row r="3626" spans="1:10">
      <c r="A3626" s="59">
        <v>39307</v>
      </c>
      <c r="C3626" s="53">
        <f>C3625+F$3625</f>
        <v>0.17399999999999999</v>
      </c>
      <c r="E3626" s="53">
        <f t="shared" si="201"/>
        <v>0.17399999999999999</v>
      </c>
      <c r="J3626" s="86"/>
    </row>
    <row r="3627" spans="1:10">
      <c r="A3627" s="80">
        <v>39308</v>
      </c>
      <c r="B3627" s="81">
        <v>225651</v>
      </c>
      <c r="C3627" s="82">
        <f>0.2275-0.05</f>
        <v>0.17749999999999999</v>
      </c>
      <c r="E3627" s="53">
        <f t="shared" si="201"/>
        <v>0.17749999999999999</v>
      </c>
      <c r="F3627" s="52">
        <f>(C3634-C3627)/7</f>
        <v>-1.228571428571428E-3</v>
      </c>
    </row>
    <row r="3628" spans="1:10">
      <c r="A3628" s="59">
        <v>39309</v>
      </c>
      <c r="C3628" s="53">
        <f t="shared" ref="C3628:C3633" si="206">C3627+F$3627</f>
        <v>0.17627142857142855</v>
      </c>
      <c r="E3628" s="53">
        <f t="shared" si="201"/>
        <v>0.17627142857142855</v>
      </c>
    </row>
    <row r="3629" spans="1:10">
      <c r="A3629" s="59">
        <v>39310</v>
      </c>
      <c r="C3629" s="53">
        <f t="shared" si="206"/>
        <v>0.17504285714285711</v>
      </c>
      <c r="E3629" s="53">
        <f t="shared" si="201"/>
        <v>0.17504285714285711</v>
      </c>
    </row>
    <row r="3630" spans="1:10">
      <c r="A3630" s="59">
        <v>39311</v>
      </c>
      <c r="C3630" s="53">
        <f t="shared" si="206"/>
        <v>0.17381428571428567</v>
      </c>
      <c r="E3630" s="53">
        <f t="shared" si="201"/>
        <v>0.17381428571428567</v>
      </c>
    </row>
    <row r="3631" spans="1:10">
      <c r="A3631" s="59">
        <v>39312</v>
      </c>
      <c r="C3631" s="53">
        <f t="shared" si="206"/>
        <v>0.17258571428571423</v>
      </c>
      <c r="E3631" s="53">
        <f t="shared" si="201"/>
        <v>0.17258571428571423</v>
      </c>
    </row>
    <row r="3632" spans="1:10">
      <c r="A3632" s="59">
        <v>39313</v>
      </c>
      <c r="C3632" s="53">
        <f t="shared" si="206"/>
        <v>0.17135714285714279</v>
      </c>
      <c r="E3632" s="53">
        <f t="shared" si="201"/>
        <v>0.17135714285714279</v>
      </c>
    </row>
    <row r="3633" spans="1:6">
      <c r="A3633" s="59">
        <v>39314</v>
      </c>
      <c r="C3633" s="53">
        <f t="shared" si="206"/>
        <v>0.17012857142857135</v>
      </c>
      <c r="E3633" s="53">
        <f t="shared" si="201"/>
        <v>0.17012857142857135</v>
      </c>
    </row>
    <row r="3634" spans="1:6">
      <c r="A3634" s="80">
        <v>39315</v>
      </c>
      <c r="B3634" s="81">
        <v>225529</v>
      </c>
      <c r="C3634" s="82">
        <f>0.2189-0.05</f>
        <v>0.16889999999999999</v>
      </c>
      <c r="E3634" s="53">
        <f t="shared" si="201"/>
        <v>0.16889999999999999</v>
      </c>
      <c r="F3634" s="52">
        <f>(C3648-C3634)/14</f>
        <v>-3.9999999999999959E-4</v>
      </c>
    </row>
    <row r="3635" spans="1:6">
      <c r="A3635" s="59">
        <v>39316</v>
      </c>
      <c r="C3635" s="53">
        <f>C3634+F$3634</f>
        <v>0.16849999999999998</v>
      </c>
      <c r="E3635" s="53">
        <f t="shared" si="201"/>
        <v>0.16849999999999998</v>
      </c>
    </row>
    <row r="3636" spans="1:6">
      <c r="A3636" s="59">
        <v>39317</v>
      </c>
      <c r="C3636" s="53">
        <f t="shared" ref="C3636:C3647" si="207">C3635+F$3634</f>
        <v>0.16809999999999997</v>
      </c>
      <c r="E3636" s="53">
        <f t="shared" si="201"/>
        <v>0.16809999999999997</v>
      </c>
    </row>
    <row r="3637" spans="1:6">
      <c r="A3637" s="59">
        <v>39318</v>
      </c>
      <c r="C3637" s="53">
        <f t="shared" si="207"/>
        <v>0.16769999999999996</v>
      </c>
      <c r="E3637" s="53">
        <f t="shared" si="201"/>
        <v>0.16769999999999996</v>
      </c>
    </row>
    <row r="3638" spans="1:6">
      <c r="A3638" s="59">
        <v>39319</v>
      </c>
      <c r="C3638" s="53">
        <f t="shared" si="207"/>
        <v>0.16729999999999995</v>
      </c>
      <c r="E3638" s="53">
        <f t="shared" ref="E3638:E3701" si="208">C3638</f>
        <v>0.16729999999999995</v>
      </c>
    </row>
    <row r="3639" spans="1:6">
      <c r="A3639" s="59">
        <v>39320</v>
      </c>
      <c r="C3639" s="53">
        <f t="shared" si="207"/>
        <v>0.16689999999999994</v>
      </c>
      <c r="E3639" s="53">
        <f t="shared" si="208"/>
        <v>0.16689999999999994</v>
      </c>
    </row>
    <row r="3640" spans="1:6">
      <c r="A3640" s="59">
        <v>39321</v>
      </c>
      <c r="C3640" s="53">
        <f t="shared" si="207"/>
        <v>0.16649999999999993</v>
      </c>
      <c r="E3640" s="53">
        <f t="shared" si="208"/>
        <v>0.16649999999999993</v>
      </c>
    </row>
    <row r="3641" spans="1:6">
      <c r="A3641" s="59">
        <v>39322</v>
      </c>
      <c r="C3641" s="53">
        <f t="shared" si="207"/>
        <v>0.16609999999999991</v>
      </c>
      <c r="E3641" s="53">
        <f t="shared" si="208"/>
        <v>0.16609999999999991</v>
      </c>
    </row>
    <row r="3642" spans="1:6">
      <c r="A3642" s="59">
        <v>39323</v>
      </c>
      <c r="C3642" s="53">
        <f t="shared" si="207"/>
        <v>0.1656999999999999</v>
      </c>
      <c r="E3642" s="53">
        <f t="shared" si="208"/>
        <v>0.1656999999999999</v>
      </c>
    </row>
    <row r="3643" spans="1:6">
      <c r="A3643" s="59">
        <v>39324</v>
      </c>
      <c r="C3643" s="53">
        <f t="shared" si="207"/>
        <v>0.16529999999999989</v>
      </c>
      <c r="E3643" s="53">
        <f t="shared" si="208"/>
        <v>0.16529999999999989</v>
      </c>
    </row>
    <row r="3644" spans="1:6">
      <c r="A3644" s="59">
        <v>39325</v>
      </c>
      <c r="C3644" s="53">
        <f t="shared" si="207"/>
        <v>0.16489999999999988</v>
      </c>
      <c r="E3644" s="53">
        <f t="shared" si="208"/>
        <v>0.16489999999999988</v>
      </c>
    </row>
    <row r="3645" spans="1:6">
      <c r="A3645" s="59">
        <v>39326</v>
      </c>
      <c r="C3645" s="53">
        <f t="shared" si="207"/>
        <v>0.16449999999999987</v>
      </c>
      <c r="E3645" s="53">
        <f t="shared" si="208"/>
        <v>0.16449999999999987</v>
      </c>
    </row>
    <row r="3646" spans="1:6">
      <c r="A3646" s="59">
        <v>39327</v>
      </c>
      <c r="C3646" s="53">
        <f t="shared" si="207"/>
        <v>0.16409999999999986</v>
      </c>
      <c r="E3646" s="53">
        <f t="shared" si="208"/>
        <v>0.16409999999999986</v>
      </c>
    </row>
    <row r="3647" spans="1:6">
      <c r="A3647" s="59">
        <v>39328</v>
      </c>
      <c r="C3647" s="53">
        <f t="shared" si="207"/>
        <v>0.16369999999999985</v>
      </c>
      <c r="E3647" s="53">
        <f t="shared" si="208"/>
        <v>0.16369999999999985</v>
      </c>
    </row>
    <row r="3648" spans="1:6">
      <c r="A3648" s="80">
        <v>39329</v>
      </c>
      <c r="B3648" s="81">
        <v>224197</v>
      </c>
      <c r="C3648" s="82">
        <f>0.2133-0.05</f>
        <v>0.1633</v>
      </c>
      <c r="E3648" s="53">
        <f t="shared" si="208"/>
        <v>0.1633</v>
      </c>
      <c r="F3648" s="52">
        <f>(C3668-C3648)/20</f>
        <v>3.799999999999998E-4</v>
      </c>
    </row>
    <row r="3649" spans="1:5">
      <c r="A3649" s="59">
        <v>39330</v>
      </c>
      <c r="C3649" s="53">
        <f>C3648+F$3648</f>
        <v>0.16367999999999999</v>
      </c>
      <c r="E3649" s="53">
        <f t="shared" si="208"/>
        <v>0.16367999999999999</v>
      </c>
    </row>
    <row r="3650" spans="1:5">
      <c r="A3650" s="59">
        <v>39331</v>
      </c>
      <c r="C3650" s="53">
        <f t="shared" ref="C3650:C3667" si="209">C3649+F$3648</f>
        <v>0.16405999999999998</v>
      </c>
      <c r="E3650" s="53">
        <f t="shared" si="208"/>
        <v>0.16405999999999998</v>
      </c>
    </row>
    <row r="3651" spans="1:5">
      <c r="A3651" s="59">
        <v>39332</v>
      </c>
      <c r="C3651" s="53">
        <f t="shared" si="209"/>
        <v>0.16443999999999998</v>
      </c>
      <c r="E3651" s="53">
        <f t="shared" si="208"/>
        <v>0.16443999999999998</v>
      </c>
    </row>
    <row r="3652" spans="1:5">
      <c r="A3652" s="59">
        <v>39333</v>
      </c>
      <c r="C3652" s="53">
        <f t="shared" si="209"/>
        <v>0.16481999999999997</v>
      </c>
      <c r="E3652" s="53">
        <f t="shared" si="208"/>
        <v>0.16481999999999997</v>
      </c>
    </row>
    <row r="3653" spans="1:5">
      <c r="A3653" s="59">
        <v>39334</v>
      </c>
      <c r="C3653" s="53">
        <f t="shared" si="209"/>
        <v>0.16519999999999996</v>
      </c>
      <c r="E3653" s="53">
        <f t="shared" si="208"/>
        <v>0.16519999999999996</v>
      </c>
    </row>
    <row r="3654" spans="1:5">
      <c r="A3654" s="59">
        <v>39335</v>
      </c>
      <c r="C3654" s="53">
        <f t="shared" si="209"/>
        <v>0.16557999999999995</v>
      </c>
      <c r="E3654" s="53">
        <f t="shared" si="208"/>
        <v>0.16557999999999995</v>
      </c>
    </row>
    <row r="3655" spans="1:5">
      <c r="A3655" s="59">
        <v>39336</v>
      </c>
      <c r="C3655" s="53">
        <f t="shared" si="209"/>
        <v>0.16595999999999994</v>
      </c>
      <c r="E3655" s="53">
        <f t="shared" si="208"/>
        <v>0.16595999999999994</v>
      </c>
    </row>
    <row r="3656" spans="1:5">
      <c r="A3656" s="59">
        <v>39337</v>
      </c>
      <c r="C3656" s="53">
        <f t="shared" si="209"/>
        <v>0.16633999999999993</v>
      </c>
      <c r="E3656" s="53">
        <f t="shared" si="208"/>
        <v>0.16633999999999993</v>
      </c>
    </row>
    <row r="3657" spans="1:5">
      <c r="A3657" s="59">
        <v>39338</v>
      </c>
      <c r="C3657" s="53">
        <f t="shared" si="209"/>
        <v>0.16671999999999992</v>
      </c>
      <c r="E3657" s="53">
        <f t="shared" si="208"/>
        <v>0.16671999999999992</v>
      </c>
    </row>
    <row r="3658" spans="1:5">
      <c r="A3658" s="59">
        <v>39339</v>
      </c>
      <c r="C3658" s="53">
        <f t="shared" si="209"/>
        <v>0.16709999999999992</v>
      </c>
      <c r="E3658" s="53">
        <f t="shared" si="208"/>
        <v>0.16709999999999992</v>
      </c>
    </row>
    <row r="3659" spans="1:5">
      <c r="A3659" s="59">
        <v>39340</v>
      </c>
      <c r="C3659" s="53">
        <f t="shared" si="209"/>
        <v>0.16747999999999991</v>
      </c>
      <c r="E3659" s="53">
        <f t="shared" si="208"/>
        <v>0.16747999999999991</v>
      </c>
    </row>
    <row r="3660" spans="1:5">
      <c r="A3660" s="59">
        <v>39341</v>
      </c>
      <c r="C3660" s="53">
        <f t="shared" si="209"/>
        <v>0.1678599999999999</v>
      </c>
      <c r="E3660" s="53">
        <f t="shared" si="208"/>
        <v>0.1678599999999999</v>
      </c>
    </row>
    <row r="3661" spans="1:5">
      <c r="A3661" s="59">
        <v>39342</v>
      </c>
      <c r="C3661" s="53">
        <f t="shared" si="209"/>
        <v>0.16823999999999989</v>
      </c>
      <c r="E3661" s="53">
        <f t="shared" si="208"/>
        <v>0.16823999999999989</v>
      </c>
    </row>
    <row r="3662" spans="1:5">
      <c r="A3662" s="59">
        <v>39343</v>
      </c>
      <c r="C3662" s="53">
        <f t="shared" si="209"/>
        <v>0.16861999999999988</v>
      </c>
      <c r="E3662" s="53">
        <f t="shared" si="208"/>
        <v>0.16861999999999988</v>
      </c>
    </row>
    <row r="3663" spans="1:5">
      <c r="A3663" s="59">
        <v>39344</v>
      </c>
      <c r="C3663" s="53">
        <f t="shared" si="209"/>
        <v>0.16899999999999987</v>
      </c>
      <c r="E3663" s="53">
        <f t="shared" si="208"/>
        <v>0.16899999999999987</v>
      </c>
    </row>
    <row r="3664" spans="1:5">
      <c r="A3664" s="59">
        <v>39345</v>
      </c>
      <c r="C3664" s="53">
        <f t="shared" si="209"/>
        <v>0.16937999999999986</v>
      </c>
      <c r="E3664" s="53">
        <f t="shared" si="208"/>
        <v>0.16937999999999986</v>
      </c>
    </row>
    <row r="3665" spans="1:6">
      <c r="A3665" s="59">
        <v>39346</v>
      </c>
      <c r="C3665" s="53">
        <f t="shared" si="209"/>
        <v>0.16975999999999986</v>
      </c>
      <c r="E3665" s="53">
        <f t="shared" si="208"/>
        <v>0.16975999999999986</v>
      </c>
    </row>
    <row r="3666" spans="1:6">
      <c r="A3666" s="59">
        <v>39347</v>
      </c>
      <c r="C3666" s="53">
        <f t="shared" si="209"/>
        <v>0.17013999999999985</v>
      </c>
      <c r="E3666" s="53">
        <f t="shared" si="208"/>
        <v>0.17013999999999985</v>
      </c>
    </row>
    <row r="3667" spans="1:6">
      <c r="A3667" s="59">
        <v>39348</v>
      </c>
      <c r="C3667" s="53">
        <f t="shared" si="209"/>
        <v>0.17051999999999984</v>
      </c>
      <c r="E3667" s="53">
        <f t="shared" si="208"/>
        <v>0.17051999999999984</v>
      </c>
    </row>
    <row r="3668" spans="1:6">
      <c r="A3668" s="80">
        <v>39349</v>
      </c>
      <c r="B3668" s="81">
        <v>223962</v>
      </c>
      <c r="C3668" s="82">
        <f>0.2209-0.05</f>
        <v>0.1709</v>
      </c>
      <c r="E3668" s="53">
        <f t="shared" si="208"/>
        <v>0.1709</v>
      </c>
      <c r="F3668" s="52">
        <f>(C3679-C3668)/11</f>
        <v>1.0627727272727271E-2</v>
      </c>
    </row>
    <row r="3669" spans="1:6">
      <c r="A3669" s="59">
        <v>39350</v>
      </c>
      <c r="C3669" s="53">
        <f>C3668+F$3668</f>
        <v>0.18152772727272726</v>
      </c>
      <c r="E3669" s="53">
        <f t="shared" si="208"/>
        <v>0.18152772727272726</v>
      </c>
    </row>
    <row r="3670" spans="1:6">
      <c r="A3670" s="59">
        <v>39351</v>
      </c>
      <c r="C3670" s="53">
        <f t="shared" ref="C3670:C3678" si="210">C3669+F$3668</f>
        <v>0.19215545454545452</v>
      </c>
      <c r="E3670" s="53">
        <f t="shared" si="208"/>
        <v>0.19215545454545452</v>
      </c>
    </row>
    <row r="3671" spans="1:6">
      <c r="A3671" s="59">
        <v>39352</v>
      </c>
      <c r="C3671" s="53">
        <f t="shared" si="210"/>
        <v>0.20278318181818178</v>
      </c>
      <c r="E3671" s="53">
        <f t="shared" si="208"/>
        <v>0.20278318181818178</v>
      </c>
    </row>
    <row r="3672" spans="1:6">
      <c r="A3672" s="59">
        <v>39353</v>
      </c>
      <c r="C3672" s="53">
        <f t="shared" si="210"/>
        <v>0.21341090909090904</v>
      </c>
      <c r="E3672" s="53">
        <f t="shared" si="208"/>
        <v>0.21341090909090904</v>
      </c>
    </row>
    <row r="3673" spans="1:6">
      <c r="A3673" s="59">
        <v>39354</v>
      </c>
      <c r="C3673" s="53">
        <f t="shared" si="210"/>
        <v>0.2240386363636363</v>
      </c>
      <c r="E3673" s="53">
        <f t="shared" si="208"/>
        <v>0.2240386363636363</v>
      </c>
    </row>
    <row r="3674" spans="1:6">
      <c r="A3674" s="59">
        <v>39355</v>
      </c>
      <c r="C3674" s="53">
        <f t="shared" si="210"/>
        <v>0.23466636363636356</v>
      </c>
      <c r="E3674" s="53">
        <f t="shared" si="208"/>
        <v>0.23466636363636356</v>
      </c>
    </row>
    <row r="3675" spans="1:6">
      <c r="A3675" s="59">
        <v>39356</v>
      </c>
      <c r="C3675" s="53">
        <f t="shared" si="210"/>
        <v>0.24529409090909082</v>
      </c>
      <c r="E3675" s="53">
        <f t="shared" si="208"/>
        <v>0.24529409090909082</v>
      </c>
    </row>
    <row r="3676" spans="1:6">
      <c r="A3676" s="59">
        <v>39357</v>
      </c>
      <c r="C3676" s="53">
        <f t="shared" si="210"/>
        <v>0.25592181818181808</v>
      </c>
      <c r="E3676" s="53">
        <f t="shared" si="208"/>
        <v>0.25592181818181808</v>
      </c>
    </row>
    <row r="3677" spans="1:6">
      <c r="A3677" s="59">
        <v>39358</v>
      </c>
      <c r="C3677" s="53">
        <f t="shared" si="210"/>
        <v>0.26654954545454534</v>
      </c>
      <c r="E3677" s="53">
        <f t="shared" si="208"/>
        <v>0.26654954545454534</v>
      </c>
    </row>
    <row r="3678" spans="1:6">
      <c r="A3678" s="59">
        <v>39359</v>
      </c>
      <c r="C3678" s="53">
        <f t="shared" si="210"/>
        <v>0.27717727272727261</v>
      </c>
      <c r="E3678" s="53">
        <f t="shared" si="208"/>
        <v>0.27717727272727261</v>
      </c>
    </row>
    <row r="3679" spans="1:6">
      <c r="A3679" s="80">
        <v>39360</v>
      </c>
      <c r="B3679" s="81">
        <v>215205</v>
      </c>
      <c r="C3679" s="82">
        <v>0.28780499999999998</v>
      </c>
      <c r="D3679" s="87"/>
      <c r="E3679" s="84">
        <f t="shared" si="208"/>
        <v>0.28780499999999998</v>
      </c>
      <c r="F3679" s="84">
        <f>(C3683-C3679)/4</f>
        <v>-6.6019999999999968E-3</v>
      </c>
    </row>
    <row r="3680" spans="1:6">
      <c r="A3680" s="59">
        <v>39361</v>
      </c>
      <c r="C3680" s="53">
        <f>C3679+F$3679</f>
        <v>0.28120299999999998</v>
      </c>
      <c r="E3680" s="53">
        <f t="shared" si="208"/>
        <v>0.28120299999999998</v>
      </c>
    </row>
    <row r="3681" spans="1:6">
      <c r="A3681" s="59">
        <v>39362</v>
      </c>
      <c r="C3681" s="53">
        <f>C3680+F$3679</f>
        <v>0.27460099999999998</v>
      </c>
      <c r="E3681" s="53">
        <f t="shared" si="208"/>
        <v>0.27460099999999998</v>
      </c>
    </row>
    <row r="3682" spans="1:6">
      <c r="A3682" s="59">
        <v>39363</v>
      </c>
      <c r="C3682" s="53">
        <f>C3681+F$3679</f>
        <v>0.26799899999999999</v>
      </c>
      <c r="E3682" s="53">
        <f t="shared" si="208"/>
        <v>0.26799899999999999</v>
      </c>
    </row>
    <row r="3683" spans="1:6">
      <c r="A3683" s="80">
        <v>39364</v>
      </c>
      <c r="B3683" s="81">
        <v>217604</v>
      </c>
      <c r="C3683" s="82">
        <v>0.26139699999999999</v>
      </c>
      <c r="D3683" s="87"/>
      <c r="E3683" s="84">
        <f t="shared" si="208"/>
        <v>0.26139699999999999</v>
      </c>
      <c r="F3683" s="84">
        <f>(C3696-C3683)/13</f>
        <v>-1.5587692307692312E-3</v>
      </c>
    </row>
    <row r="3684" spans="1:6">
      <c r="A3684" s="59">
        <v>39365</v>
      </c>
      <c r="C3684" s="53">
        <f>C3683+F$3683</f>
        <v>0.25983823076923074</v>
      </c>
      <c r="E3684" s="53">
        <f t="shared" si="208"/>
        <v>0.25983823076923074</v>
      </c>
    </row>
    <row r="3685" spans="1:6">
      <c r="A3685" s="59">
        <v>39366</v>
      </c>
      <c r="C3685" s="53">
        <f t="shared" ref="C3685:C3695" si="211">C3684+F$3683</f>
        <v>0.25827946153846149</v>
      </c>
      <c r="E3685" s="53">
        <f t="shared" si="208"/>
        <v>0.25827946153846149</v>
      </c>
    </row>
    <row r="3686" spans="1:6">
      <c r="A3686" s="59">
        <v>39367</v>
      </c>
      <c r="C3686" s="53">
        <f t="shared" si="211"/>
        <v>0.25672069230769223</v>
      </c>
      <c r="E3686" s="53">
        <f t="shared" si="208"/>
        <v>0.25672069230769223</v>
      </c>
    </row>
    <row r="3687" spans="1:6">
      <c r="A3687" s="59">
        <v>39368</v>
      </c>
      <c r="C3687" s="53">
        <f t="shared" si="211"/>
        <v>0.25516192307692298</v>
      </c>
      <c r="E3687" s="53">
        <f t="shared" si="208"/>
        <v>0.25516192307692298</v>
      </c>
    </row>
    <row r="3688" spans="1:6">
      <c r="A3688" s="59">
        <v>39369</v>
      </c>
      <c r="C3688" s="53">
        <f t="shared" si="211"/>
        <v>0.25360315384615373</v>
      </c>
      <c r="E3688" s="53">
        <f t="shared" si="208"/>
        <v>0.25360315384615373</v>
      </c>
    </row>
    <row r="3689" spans="1:6">
      <c r="A3689" s="59">
        <v>39370</v>
      </c>
      <c r="C3689" s="53">
        <f t="shared" si="211"/>
        <v>0.25204438461538448</v>
      </c>
      <c r="E3689" s="53">
        <f t="shared" si="208"/>
        <v>0.25204438461538448</v>
      </c>
    </row>
    <row r="3690" spans="1:6">
      <c r="A3690" s="59">
        <v>39371</v>
      </c>
      <c r="C3690" s="53">
        <f t="shared" si="211"/>
        <v>0.25048561538461522</v>
      </c>
      <c r="E3690" s="53">
        <f t="shared" si="208"/>
        <v>0.25048561538461522</v>
      </c>
    </row>
    <row r="3691" spans="1:6">
      <c r="A3691" s="59">
        <v>39372</v>
      </c>
      <c r="C3691" s="53">
        <f t="shared" si="211"/>
        <v>0.248926846153846</v>
      </c>
      <c r="E3691" s="53">
        <f t="shared" si="208"/>
        <v>0.248926846153846</v>
      </c>
    </row>
    <row r="3692" spans="1:6">
      <c r="A3692" s="59">
        <v>39373</v>
      </c>
      <c r="C3692" s="53">
        <f t="shared" si="211"/>
        <v>0.24736807692307677</v>
      </c>
      <c r="E3692" s="53">
        <f t="shared" si="208"/>
        <v>0.24736807692307677</v>
      </c>
    </row>
    <row r="3693" spans="1:6">
      <c r="A3693" s="59">
        <v>39374</v>
      </c>
      <c r="C3693" s="53">
        <f t="shared" si="211"/>
        <v>0.24580930769230755</v>
      </c>
      <c r="E3693" s="53">
        <f t="shared" si="208"/>
        <v>0.24580930769230755</v>
      </c>
    </row>
    <row r="3694" spans="1:6">
      <c r="A3694" s="59">
        <v>39375</v>
      </c>
      <c r="C3694" s="53">
        <f t="shared" si="211"/>
        <v>0.24425053846153832</v>
      </c>
      <c r="E3694" s="53">
        <f t="shared" si="208"/>
        <v>0.24425053846153832</v>
      </c>
    </row>
    <row r="3695" spans="1:6">
      <c r="A3695" s="59">
        <v>39376</v>
      </c>
      <c r="C3695" s="53">
        <f t="shared" si="211"/>
        <v>0.2426917692307691</v>
      </c>
      <c r="E3695" s="53">
        <f t="shared" si="208"/>
        <v>0.2426917692307691</v>
      </c>
    </row>
    <row r="3696" spans="1:6">
      <c r="A3696" s="80">
        <v>39377</v>
      </c>
      <c r="B3696" s="81">
        <v>208291</v>
      </c>
      <c r="C3696" s="82">
        <v>0.24113299999999999</v>
      </c>
      <c r="D3696" s="87"/>
      <c r="E3696" s="84">
        <f t="shared" si="208"/>
        <v>0.24113299999999999</v>
      </c>
      <c r="F3696" s="84">
        <f>(C3704-C3696)/8</f>
        <v>8.0565000000000012E-3</v>
      </c>
    </row>
    <row r="3697" spans="1:6">
      <c r="A3697" s="59">
        <v>39378</v>
      </c>
      <c r="C3697" s="53">
        <f>C3696+F$3696</f>
        <v>0.24918949999999998</v>
      </c>
      <c r="E3697" s="53">
        <f t="shared" si="208"/>
        <v>0.24918949999999998</v>
      </c>
    </row>
    <row r="3698" spans="1:6">
      <c r="A3698" s="59">
        <v>39379</v>
      </c>
      <c r="C3698" s="53">
        <f t="shared" ref="C3698:C3703" si="212">C3697+F$3696</f>
        <v>0.25724599999999997</v>
      </c>
      <c r="E3698" s="53">
        <f t="shared" si="208"/>
        <v>0.25724599999999997</v>
      </c>
    </row>
    <row r="3699" spans="1:6">
      <c r="A3699" s="59">
        <v>39380</v>
      </c>
      <c r="C3699" s="53">
        <f t="shared" si="212"/>
        <v>0.2653025</v>
      </c>
      <c r="E3699" s="53">
        <f t="shared" si="208"/>
        <v>0.2653025</v>
      </c>
    </row>
    <row r="3700" spans="1:6">
      <c r="A3700" s="59">
        <v>39381</v>
      </c>
      <c r="C3700" s="53">
        <f t="shared" si="212"/>
        <v>0.27335900000000002</v>
      </c>
      <c r="E3700" s="53">
        <f t="shared" si="208"/>
        <v>0.27335900000000002</v>
      </c>
    </row>
    <row r="3701" spans="1:6">
      <c r="A3701" s="59">
        <v>39382</v>
      </c>
      <c r="C3701" s="53">
        <f t="shared" si="212"/>
        <v>0.28141550000000004</v>
      </c>
      <c r="E3701" s="53">
        <f t="shared" si="208"/>
        <v>0.28141550000000004</v>
      </c>
    </row>
    <row r="3702" spans="1:6">
      <c r="A3702" s="59">
        <v>39383</v>
      </c>
      <c r="C3702" s="53">
        <f t="shared" si="212"/>
        <v>0.28947200000000006</v>
      </c>
      <c r="E3702" s="53">
        <f t="shared" ref="E3702:E3765" si="213">C3702</f>
        <v>0.28947200000000006</v>
      </c>
    </row>
    <row r="3703" spans="1:6">
      <c r="A3703" s="59">
        <v>39384</v>
      </c>
      <c r="C3703" s="53">
        <f t="shared" si="212"/>
        <v>0.29752850000000008</v>
      </c>
      <c r="E3703" s="53">
        <f t="shared" si="213"/>
        <v>0.29752850000000008</v>
      </c>
    </row>
    <row r="3704" spans="1:6">
      <c r="A3704" s="80">
        <v>39385</v>
      </c>
      <c r="B3704" s="81">
        <v>223159</v>
      </c>
      <c r="C3704" s="82">
        <v>0.305585</v>
      </c>
      <c r="D3704" s="87"/>
      <c r="E3704" s="84">
        <f t="shared" si="213"/>
        <v>0.305585</v>
      </c>
      <c r="F3704" s="84">
        <f>(C3713-C3704)/9</f>
        <v>-1.2630000000000018E-3</v>
      </c>
    </row>
    <row r="3705" spans="1:6">
      <c r="A3705" s="59">
        <v>39386</v>
      </c>
      <c r="C3705" s="53">
        <f>C3704+F$3704</f>
        <v>0.30432199999999998</v>
      </c>
      <c r="E3705" s="53">
        <f t="shared" si="213"/>
        <v>0.30432199999999998</v>
      </c>
    </row>
    <row r="3706" spans="1:6">
      <c r="A3706" s="59">
        <v>39387</v>
      </c>
      <c r="C3706" s="53">
        <f t="shared" ref="C3706:C3712" si="214">C3705+F$3704</f>
        <v>0.30305899999999997</v>
      </c>
      <c r="E3706" s="53">
        <f t="shared" si="213"/>
        <v>0.30305899999999997</v>
      </c>
    </row>
    <row r="3707" spans="1:6">
      <c r="A3707" s="59">
        <v>39388</v>
      </c>
      <c r="C3707" s="53">
        <f t="shared" si="214"/>
        <v>0.30179599999999995</v>
      </c>
      <c r="E3707" s="53">
        <f t="shared" si="213"/>
        <v>0.30179599999999995</v>
      </c>
    </row>
    <row r="3708" spans="1:6">
      <c r="A3708" s="59">
        <v>39389</v>
      </c>
      <c r="C3708" s="53">
        <f t="shared" si="214"/>
        <v>0.30053299999999994</v>
      </c>
      <c r="E3708" s="53">
        <f t="shared" si="213"/>
        <v>0.30053299999999994</v>
      </c>
    </row>
    <row r="3709" spans="1:6">
      <c r="A3709" s="59">
        <v>39390</v>
      </c>
      <c r="C3709" s="53">
        <f t="shared" si="214"/>
        <v>0.29926999999999992</v>
      </c>
      <c r="E3709" s="53">
        <f t="shared" si="213"/>
        <v>0.29926999999999992</v>
      </c>
    </row>
    <row r="3710" spans="1:6">
      <c r="A3710" s="59">
        <v>39391</v>
      </c>
      <c r="C3710" s="53">
        <f t="shared" si="214"/>
        <v>0.29800699999999991</v>
      </c>
      <c r="E3710" s="53">
        <f t="shared" si="213"/>
        <v>0.29800699999999991</v>
      </c>
    </row>
    <row r="3711" spans="1:6">
      <c r="A3711" s="59">
        <v>39392</v>
      </c>
      <c r="C3711" s="53">
        <f t="shared" si="214"/>
        <v>0.2967439999999999</v>
      </c>
      <c r="E3711" s="53">
        <f t="shared" si="213"/>
        <v>0.2967439999999999</v>
      </c>
    </row>
    <row r="3712" spans="1:6">
      <c r="A3712" s="59">
        <v>39393</v>
      </c>
      <c r="C3712" s="53">
        <f t="shared" si="214"/>
        <v>0.29548099999999988</v>
      </c>
      <c r="E3712" s="53">
        <f t="shared" si="213"/>
        <v>0.29548099999999988</v>
      </c>
    </row>
    <row r="3713" spans="1:6">
      <c r="A3713" s="80">
        <v>39394</v>
      </c>
      <c r="B3713" s="81">
        <v>223311</v>
      </c>
      <c r="C3713" s="82">
        <v>0.29421799999999998</v>
      </c>
      <c r="D3713" s="87"/>
      <c r="E3713" s="84">
        <f t="shared" si="213"/>
        <v>0.29421799999999998</v>
      </c>
      <c r="F3713" s="84">
        <f>(C3719-C3713)/6</f>
        <v>-8.0279999999999987E-3</v>
      </c>
    </row>
    <row r="3714" spans="1:6">
      <c r="A3714" s="59">
        <v>39395</v>
      </c>
      <c r="C3714" s="53">
        <f>C3713+F$3713</f>
        <v>0.28619</v>
      </c>
      <c r="E3714" s="53">
        <f t="shared" si="213"/>
        <v>0.28619</v>
      </c>
    </row>
    <row r="3715" spans="1:6">
      <c r="A3715" s="59">
        <v>39396</v>
      </c>
      <c r="C3715" s="53">
        <f>C3714+F$3713</f>
        <v>0.27816200000000002</v>
      </c>
      <c r="E3715" s="53">
        <f t="shared" si="213"/>
        <v>0.27816200000000002</v>
      </c>
    </row>
    <row r="3716" spans="1:6">
      <c r="A3716" s="59">
        <v>39397</v>
      </c>
      <c r="C3716" s="53">
        <f>C3715+F$3713</f>
        <v>0.27013400000000004</v>
      </c>
      <c r="E3716" s="53">
        <f t="shared" si="213"/>
        <v>0.27013400000000004</v>
      </c>
    </row>
    <row r="3717" spans="1:6">
      <c r="A3717" s="59">
        <v>39398</v>
      </c>
      <c r="C3717" s="53">
        <f>C3716+F$3713</f>
        <v>0.26210600000000006</v>
      </c>
      <c r="E3717" s="53">
        <f t="shared" si="213"/>
        <v>0.26210600000000006</v>
      </c>
    </row>
    <row r="3718" spans="1:6">
      <c r="A3718" s="59">
        <v>39399</v>
      </c>
      <c r="C3718" s="53">
        <f>C3717+F$3713</f>
        <v>0.25407800000000008</v>
      </c>
      <c r="E3718" s="53">
        <f t="shared" si="213"/>
        <v>0.25407800000000008</v>
      </c>
    </row>
    <row r="3719" spans="1:6">
      <c r="A3719" s="80">
        <v>39400</v>
      </c>
      <c r="B3719" s="81">
        <v>211146</v>
      </c>
      <c r="C3719" s="82">
        <v>0.24604999999999999</v>
      </c>
      <c r="D3719" s="87"/>
      <c r="E3719" s="84">
        <f t="shared" si="213"/>
        <v>0.24604999999999999</v>
      </c>
      <c r="F3719" s="84">
        <f>(C3733-C3719)/14</f>
        <v>9.5607142857143113E-4</v>
      </c>
    </row>
    <row r="3720" spans="1:6">
      <c r="A3720" s="59">
        <v>39401</v>
      </c>
      <c r="C3720" s="53">
        <f>C3719+F$3719</f>
        <v>0.24700607142857142</v>
      </c>
      <c r="E3720" s="53">
        <f t="shared" si="213"/>
        <v>0.24700607142857142</v>
      </c>
    </row>
    <row r="3721" spans="1:6">
      <c r="A3721" s="59">
        <v>39402</v>
      </c>
      <c r="C3721" s="53">
        <f t="shared" ref="C3721:C3732" si="215">C3720+F$3719</f>
        <v>0.24796214285714285</v>
      </c>
      <c r="E3721" s="53">
        <f t="shared" si="213"/>
        <v>0.24796214285714285</v>
      </c>
    </row>
    <row r="3722" spans="1:6">
      <c r="A3722" s="59">
        <v>39403</v>
      </c>
      <c r="C3722" s="53">
        <f t="shared" si="215"/>
        <v>0.24891821428571428</v>
      </c>
      <c r="E3722" s="53">
        <f t="shared" si="213"/>
        <v>0.24891821428571428</v>
      </c>
    </row>
    <row r="3723" spans="1:6">
      <c r="A3723" s="59">
        <v>39404</v>
      </c>
      <c r="C3723" s="53">
        <f t="shared" si="215"/>
        <v>0.24987428571428572</v>
      </c>
      <c r="E3723" s="53">
        <f t="shared" si="213"/>
        <v>0.24987428571428572</v>
      </c>
    </row>
    <row r="3724" spans="1:6">
      <c r="A3724" s="59">
        <v>39405</v>
      </c>
      <c r="C3724" s="53">
        <f t="shared" si="215"/>
        <v>0.25083035714285717</v>
      </c>
      <c r="E3724" s="53">
        <f t="shared" si="213"/>
        <v>0.25083035714285717</v>
      </c>
    </row>
    <row r="3725" spans="1:6">
      <c r="A3725" s="59">
        <v>39406</v>
      </c>
      <c r="B3725" s="78"/>
      <c r="C3725" s="53">
        <f t="shared" si="215"/>
        <v>0.25178642857142863</v>
      </c>
      <c r="E3725" s="53">
        <f t="shared" si="213"/>
        <v>0.25178642857142863</v>
      </c>
    </row>
    <row r="3726" spans="1:6">
      <c r="A3726" s="59">
        <v>39407</v>
      </c>
      <c r="C3726" s="53">
        <f t="shared" si="215"/>
        <v>0.25274250000000009</v>
      </c>
      <c r="E3726" s="53">
        <f t="shared" si="213"/>
        <v>0.25274250000000009</v>
      </c>
    </row>
    <row r="3727" spans="1:6">
      <c r="A3727" s="59">
        <v>39408</v>
      </c>
      <c r="C3727" s="53">
        <f t="shared" si="215"/>
        <v>0.25369857142857155</v>
      </c>
      <c r="E3727" s="53">
        <f t="shared" si="213"/>
        <v>0.25369857142857155</v>
      </c>
    </row>
    <row r="3728" spans="1:6">
      <c r="A3728" s="59">
        <v>39409</v>
      </c>
      <c r="C3728" s="53">
        <f t="shared" si="215"/>
        <v>0.25465464285714301</v>
      </c>
      <c r="E3728" s="53">
        <f t="shared" si="213"/>
        <v>0.25465464285714301</v>
      </c>
    </row>
    <row r="3729" spans="1:6">
      <c r="A3729" s="59">
        <v>39410</v>
      </c>
      <c r="C3729" s="53">
        <f t="shared" si="215"/>
        <v>0.25561071428571447</v>
      </c>
      <c r="E3729" s="53">
        <f t="shared" si="213"/>
        <v>0.25561071428571447</v>
      </c>
    </row>
    <row r="3730" spans="1:6">
      <c r="A3730" s="59">
        <v>39411</v>
      </c>
      <c r="C3730" s="53">
        <f t="shared" si="215"/>
        <v>0.25656678571428593</v>
      </c>
      <c r="E3730" s="53">
        <f t="shared" si="213"/>
        <v>0.25656678571428593</v>
      </c>
    </row>
    <row r="3731" spans="1:6">
      <c r="A3731" s="59">
        <v>39412</v>
      </c>
      <c r="C3731" s="53">
        <f t="shared" si="215"/>
        <v>0.25752285714285739</v>
      </c>
      <c r="E3731" s="53">
        <f t="shared" si="213"/>
        <v>0.25752285714285739</v>
      </c>
    </row>
    <row r="3732" spans="1:6">
      <c r="A3732" s="59">
        <v>39413</v>
      </c>
      <c r="C3732" s="53">
        <f t="shared" si="215"/>
        <v>0.25847892857142885</v>
      </c>
      <c r="E3732" s="53">
        <f t="shared" si="213"/>
        <v>0.25847892857142885</v>
      </c>
    </row>
    <row r="3733" spans="1:6">
      <c r="A3733" s="80">
        <v>39414</v>
      </c>
      <c r="B3733" s="81">
        <v>212664</v>
      </c>
      <c r="C3733" s="82">
        <v>0.25943500000000003</v>
      </c>
      <c r="D3733" s="87"/>
      <c r="E3733" s="84">
        <f t="shared" si="213"/>
        <v>0.25943500000000003</v>
      </c>
      <c r="F3733" s="84">
        <f>(C3735-C3733)/2</f>
        <v>-1.7660000000000176E-3</v>
      </c>
    </row>
    <row r="3734" spans="1:6">
      <c r="A3734" s="59">
        <v>39415</v>
      </c>
      <c r="C3734" s="53">
        <f>C3733+F$3733</f>
        <v>0.25766900000000004</v>
      </c>
      <c r="E3734" s="53">
        <f t="shared" si="213"/>
        <v>0.25766900000000004</v>
      </c>
    </row>
    <row r="3735" spans="1:6">
      <c r="A3735" s="80">
        <v>39416</v>
      </c>
      <c r="B3735" s="81">
        <v>213598</v>
      </c>
      <c r="C3735" s="82">
        <v>0.25590299999999999</v>
      </c>
      <c r="D3735" s="87"/>
      <c r="E3735" s="84">
        <f t="shared" si="213"/>
        <v>0.25590299999999999</v>
      </c>
      <c r="F3735" s="84">
        <f>(C3740-C3735)/5</f>
        <v>3.475600000000001E-3</v>
      </c>
    </row>
    <row r="3736" spans="1:6">
      <c r="A3736" s="59">
        <v>39417</v>
      </c>
      <c r="C3736" s="53">
        <f>C3735+F$3735</f>
        <v>0.25937860000000001</v>
      </c>
      <c r="E3736" s="53">
        <f t="shared" si="213"/>
        <v>0.25937860000000001</v>
      </c>
    </row>
    <row r="3737" spans="1:6">
      <c r="A3737" s="59">
        <v>39418</v>
      </c>
      <c r="C3737" s="53">
        <f>C3736+F$3735</f>
        <v>0.26285420000000004</v>
      </c>
      <c r="E3737" s="53">
        <f t="shared" si="213"/>
        <v>0.26285420000000004</v>
      </c>
    </row>
    <row r="3738" spans="1:6">
      <c r="A3738" s="59">
        <v>39419</v>
      </c>
      <c r="C3738" s="53">
        <f>C3737+F$3735</f>
        <v>0.26632980000000006</v>
      </c>
      <c r="E3738" s="53">
        <f t="shared" si="213"/>
        <v>0.26632980000000006</v>
      </c>
    </row>
    <row r="3739" spans="1:6">
      <c r="A3739" s="59">
        <v>39420</v>
      </c>
      <c r="C3739" s="53">
        <f>C3738+F$3735</f>
        <v>0.26980540000000008</v>
      </c>
      <c r="E3739" s="53">
        <f t="shared" si="213"/>
        <v>0.26980540000000008</v>
      </c>
    </row>
    <row r="3740" spans="1:6">
      <c r="A3740" s="80">
        <v>39421</v>
      </c>
      <c r="B3740" s="81">
        <v>220183</v>
      </c>
      <c r="C3740" s="82">
        <v>0.273281</v>
      </c>
      <c r="D3740" s="87"/>
      <c r="E3740" s="84">
        <f t="shared" si="213"/>
        <v>0.273281</v>
      </c>
      <c r="F3740" s="84">
        <f>(C3746-C3740)/6</f>
        <v>-1.3601666666666623E-3</v>
      </c>
    </row>
    <row r="3741" spans="1:6">
      <c r="A3741" s="59">
        <v>39422</v>
      </c>
      <c r="C3741" s="53">
        <f>C3740+F$3740</f>
        <v>0.27192083333333333</v>
      </c>
      <c r="E3741" s="53">
        <f t="shared" si="213"/>
        <v>0.27192083333333333</v>
      </c>
    </row>
    <row r="3742" spans="1:6">
      <c r="A3742" s="59">
        <v>39423</v>
      </c>
      <c r="C3742" s="53">
        <f>C3741+F$3740</f>
        <v>0.27056066666666667</v>
      </c>
      <c r="E3742" s="53">
        <f t="shared" si="213"/>
        <v>0.27056066666666667</v>
      </c>
    </row>
    <row r="3743" spans="1:6">
      <c r="A3743" s="59">
        <v>39424</v>
      </c>
      <c r="C3743" s="53">
        <f>C3742+F$3740</f>
        <v>0.26920050000000001</v>
      </c>
      <c r="E3743" s="53">
        <f t="shared" si="213"/>
        <v>0.26920050000000001</v>
      </c>
    </row>
    <row r="3744" spans="1:6">
      <c r="A3744" s="59">
        <v>39425</v>
      </c>
      <c r="C3744" s="53">
        <f>C3743+F$3740</f>
        <v>0.26784033333333335</v>
      </c>
      <c r="E3744" s="53">
        <f t="shared" si="213"/>
        <v>0.26784033333333335</v>
      </c>
    </row>
    <row r="3745" spans="1:10">
      <c r="A3745" s="59">
        <v>39426</v>
      </c>
      <c r="B3745" s="78"/>
      <c r="C3745" s="53">
        <f>C3744+F$3740</f>
        <v>0.26648016666666668</v>
      </c>
      <c r="E3745" s="53">
        <f t="shared" si="213"/>
        <v>0.26648016666666668</v>
      </c>
    </row>
    <row r="3746" spans="1:10">
      <c r="A3746" s="80">
        <v>39427</v>
      </c>
      <c r="B3746" s="81">
        <v>215345</v>
      </c>
      <c r="C3746" s="82">
        <v>0.26512000000000002</v>
      </c>
      <c r="D3746" s="87"/>
      <c r="E3746" s="84">
        <f t="shared" si="213"/>
        <v>0.26512000000000002</v>
      </c>
      <c r="F3746" s="84">
        <f>(C3750-C3746)/4</f>
        <v>8.1944999999999935E-3</v>
      </c>
    </row>
    <row r="3747" spans="1:10">
      <c r="A3747" s="59">
        <v>39428</v>
      </c>
      <c r="C3747" s="53">
        <f>C3746+F$3746</f>
        <v>0.27331450000000002</v>
      </c>
      <c r="E3747" s="53">
        <f t="shared" si="213"/>
        <v>0.27331450000000002</v>
      </c>
    </row>
    <row r="3748" spans="1:10">
      <c r="A3748" s="59">
        <v>39429</v>
      </c>
      <c r="C3748" s="53">
        <f>C3747+F$3746</f>
        <v>0.28150900000000001</v>
      </c>
      <c r="E3748" s="53">
        <f t="shared" si="213"/>
        <v>0.28150900000000001</v>
      </c>
    </row>
    <row r="3749" spans="1:10">
      <c r="A3749" s="59">
        <v>39430</v>
      </c>
      <c r="C3749" s="53">
        <f>C3748+F$3746</f>
        <v>0.2897035</v>
      </c>
      <c r="E3749" s="53">
        <f t="shared" si="213"/>
        <v>0.2897035</v>
      </c>
    </row>
    <row r="3750" spans="1:10">
      <c r="A3750" s="80">
        <v>39431</v>
      </c>
      <c r="B3750" s="81">
        <v>216572</v>
      </c>
      <c r="C3750" s="82">
        <v>0.297898</v>
      </c>
      <c r="D3750" s="87"/>
      <c r="E3750" s="84">
        <f t="shared" si="213"/>
        <v>0.297898</v>
      </c>
      <c r="F3750" s="84">
        <f>(C3766-C3750)/16</f>
        <v>3.1931874999999998E-3</v>
      </c>
      <c r="H3750" s="77">
        <f>SUM($C$3750:$C$3979)/COUNT($C$3750:$C$3979)</f>
        <v>0.39692671521739137</v>
      </c>
      <c r="I3750" s="85">
        <f>SUM(C3750:C3979)</f>
        <v>91.293144500000011</v>
      </c>
      <c r="J3750" s="85">
        <f>MAX(C3750:C3979)</f>
        <v>0.55481899999999995</v>
      </c>
    </row>
    <row r="3751" spans="1:10">
      <c r="A3751" s="59">
        <v>39432</v>
      </c>
      <c r="C3751" s="53">
        <f>C3750+F$3750</f>
        <v>0.30109118749999997</v>
      </c>
      <c r="E3751" s="53">
        <f t="shared" si="213"/>
        <v>0.30109118749999997</v>
      </c>
    </row>
    <row r="3752" spans="1:10">
      <c r="A3752" s="59">
        <v>39433</v>
      </c>
      <c r="B3752" s="78"/>
      <c r="C3752" s="53">
        <f t="shared" ref="C3752:C3765" si="216">C3751+F$3750</f>
        <v>0.30428437499999994</v>
      </c>
      <c r="E3752" s="53">
        <f t="shared" si="213"/>
        <v>0.30428437499999994</v>
      </c>
    </row>
    <row r="3753" spans="1:10">
      <c r="A3753" s="59">
        <v>39434</v>
      </c>
      <c r="C3753" s="53">
        <f t="shared" si="216"/>
        <v>0.30747756249999991</v>
      </c>
      <c r="E3753" s="53">
        <f t="shared" si="213"/>
        <v>0.30747756249999991</v>
      </c>
    </row>
    <row r="3754" spans="1:10">
      <c r="A3754" s="59">
        <v>39435</v>
      </c>
      <c r="C3754" s="53">
        <f t="shared" si="216"/>
        <v>0.31067074999999988</v>
      </c>
      <c r="E3754" s="53">
        <f t="shared" si="213"/>
        <v>0.31067074999999988</v>
      </c>
    </row>
    <row r="3755" spans="1:10">
      <c r="A3755" s="59">
        <v>39436</v>
      </c>
      <c r="B3755" s="78"/>
      <c r="C3755" s="53">
        <f t="shared" si="216"/>
        <v>0.31386393749999986</v>
      </c>
      <c r="E3755" s="53">
        <f t="shared" si="213"/>
        <v>0.31386393749999986</v>
      </c>
    </row>
    <row r="3756" spans="1:10">
      <c r="A3756" s="59">
        <v>39437</v>
      </c>
      <c r="C3756" s="53">
        <f t="shared" si="216"/>
        <v>0.31705712499999983</v>
      </c>
      <c r="E3756" s="53">
        <f t="shared" si="213"/>
        <v>0.31705712499999983</v>
      </c>
    </row>
    <row r="3757" spans="1:10">
      <c r="A3757" s="59">
        <v>39438</v>
      </c>
      <c r="C3757" s="53">
        <f t="shared" si="216"/>
        <v>0.3202503124999998</v>
      </c>
      <c r="E3757" s="53">
        <f t="shared" si="213"/>
        <v>0.3202503124999998</v>
      </c>
    </row>
    <row r="3758" spans="1:10">
      <c r="A3758" s="59">
        <v>39439</v>
      </c>
      <c r="C3758" s="53">
        <f t="shared" si="216"/>
        <v>0.32344349999999977</v>
      </c>
      <c r="E3758" s="53">
        <f t="shared" si="213"/>
        <v>0.32344349999999977</v>
      </c>
    </row>
    <row r="3759" spans="1:10">
      <c r="A3759" s="59">
        <v>39440</v>
      </c>
      <c r="C3759" s="53">
        <f t="shared" si="216"/>
        <v>0.32663668749999974</v>
      </c>
      <c r="E3759" s="53">
        <f t="shared" si="213"/>
        <v>0.32663668749999974</v>
      </c>
    </row>
    <row r="3760" spans="1:10">
      <c r="A3760" s="59">
        <v>39441</v>
      </c>
      <c r="C3760" s="53">
        <f t="shared" si="216"/>
        <v>0.32982987499999972</v>
      </c>
      <c r="E3760" s="53">
        <f t="shared" si="213"/>
        <v>0.32982987499999972</v>
      </c>
    </row>
    <row r="3761" spans="1:6">
      <c r="A3761" s="59">
        <v>39442</v>
      </c>
      <c r="C3761" s="53">
        <f t="shared" si="216"/>
        <v>0.33302306249999969</v>
      </c>
      <c r="E3761" s="53">
        <f t="shared" si="213"/>
        <v>0.33302306249999969</v>
      </c>
    </row>
    <row r="3762" spans="1:6">
      <c r="A3762" s="59">
        <v>39443</v>
      </c>
      <c r="C3762" s="53">
        <f t="shared" si="216"/>
        <v>0.33621624999999966</v>
      </c>
      <c r="E3762" s="53">
        <f t="shared" si="213"/>
        <v>0.33621624999999966</v>
      </c>
    </row>
    <row r="3763" spans="1:6">
      <c r="A3763" s="59">
        <v>39444</v>
      </c>
      <c r="C3763" s="53">
        <f t="shared" si="216"/>
        <v>0.33940943749999963</v>
      </c>
      <c r="E3763" s="53">
        <f t="shared" si="213"/>
        <v>0.33940943749999963</v>
      </c>
    </row>
    <row r="3764" spans="1:6">
      <c r="A3764" s="59">
        <v>39445</v>
      </c>
      <c r="C3764" s="53">
        <f t="shared" si="216"/>
        <v>0.34260262499999961</v>
      </c>
      <c r="E3764" s="53">
        <f t="shared" si="213"/>
        <v>0.34260262499999961</v>
      </c>
    </row>
    <row r="3765" spans="1:6">
      <c r="A3765" s="59">
        <v>39446</v>
      </c>
      <c r="C3765" s="53">
        <f t="shared" si="216"/>
        <v>0.34579581249999958</v>
      </c>
      <c r="E3765" s="53">
        <f t="shared" si="213"/>
        <v>0.34579581249999958</v>
      </c>
    </row>
    <row r="3766" spans="1:6">
      <c r="A3766" s="80">
        <v>39447</v>
      </c>
      <c r="B3766" s="81">
        <v>222058</v>
      </c>
      <c r="C3766" s="82">
        <v>0.34898899999999999</v>
      </c>
      <c r="D3766" s="87"/>
      <c r="E3766" s="84">
        <f t="shared" ref="E3766:E3829" si="217">C3766</f>
        <v>0.34898899999999999</v>
      </c>
      <c r="F3766" s="84">
        <f>(C3778-C3766)/12</f>
        <v>1.5351666666666662E-3</v>
      </c>
    </row>
    <row r="3767" spans="1:6">
      <c r="A3767" s="59">
        <v>39448</v>
      </c>
      <c r="C3767" s="53">
        <f>C3766+F$3766</f>
        <v>0.35052416666666664</v>
      </c>
      <c r="E3767" s="53">
        <f t="shared" si="217"/>
        <v>0.35052416666666664</v>
      </c>
    </row>
    <row r="3768" spans="1:6">
      <c r="A3768" s="59">
        <v>39449</v>
      </c>
      <c r="C3768" s="53">
        <f t="shared" ref="C3768:C3777" si="218">C3767+F$3766</f>
        <v>0.35205933333333328</v>
      </c>
      <c r="E3768" s="53">
        <f t="shared" si="217"/>
        <v>0.35205933333333328</v>
      </c>
    </row>
    <row r="3769" spans="1:6">
      <c r="A3769" s="59">
        <v>39450</v>
      </c>
      <c r="C3769" s="53">
        <f t="shared" si="218"/>
        <v>0.35359449999999992</v>
      </c>
      <c r="E3769" s="53">
        <f t="shared" si="217"/>
        <v>0.35359449999999992</v>
      </c>
    </row>
    <row r="3770" spans="1:6">
      <c r="A3770" s="59">
        <v>39451</v>
      </c>
      <c r="C3770" s="53">
        <f t="shared" si="218"/>
        <v>0.35512966666666657</v>
      </c>
      <c r="E3770" s="53">
        <f t="shared" si="217"/>
        <v>0.35512966666666657</v>
      </c>
    </row>
    <row r="3771" spans="1:6">
      <c r="A3771" s="59">
        <v>39452</v>
      </c>
      <c r="C3771" s="53">
        <f t="shared" si="218"/>
        <v>0.35666483333333321</v>
      </c>
      <c r="E3771" s="53">
        <f t="shared" si="217"/>
        <v>0.35666483333333321</v>
      </c>
    </row>
    <row r="3772" spans="1:6">
      <c r="A3772" s="59">
        <v>39453</v>
      </c>
      <c r="C3772" s="53">
        <f t="shared" si="218"/>
        <v>0.35819999999999985</v>
      </c>
      <c r="E3772" s="53">
        <f t="shared" si="217"/>
        <v>0.35819999999999985</v>
      </c>
    </row>
    <row r="3773" spans="1:6">
      <c r="A3773" s="59">
        <v>39454</v>
      </c>
      <c r="C3773" s="53">
        <f t="shared" si="218"/>
        <v>0.35973516666666649</v>
      </c>
      <c r="E3773" s="53">
        <f t="shared" si="217"/>
        <v>0.35973516666666649</v>
      </c>
    </row>
    <row r="3774" spans="1:6">
      <c r="A3774" s="59">
        <v>39455</v>
      </c>
      <c r="C3774" s="53">
        <f t="shared" si="218"/>
        <v>0.36127033333333314</v>
      </c>
      <c r="E3774" s="53">
        <f t="shared" si="217"/>
        <v>0.36127033333333314</v>
      </c>
    </row>
    <row r="3775" spans="1:6">
      <c r="A3775" s="59">
        <v>39456</v>
      </c>
      <c r="C3775" s="53">
        <f t="shared" si="218"/>
        <v>0.36280549999999978</v>
      </c>
      <c r="E3775" s="53">
        <f t="shared" si="217"/>
        <v>0.36280549999999978</v>
      </c>
    </row>
    <row r="3776" spans="1:6">
      <c r="A3776" s="59">
        <v>39457</v>
      </c>
      <c r="C3776" s="53">
        <f t="shared" si="218"/>
        <v>0.36434066666666642</v>
      </c>
      <c r="E3776" s="53">
        <f t="shared" si="217"/>
        <v>0.36434066666666642</v>
      </c>
    </row>
    <row r="3777" spans="1:6">
      <c r="A3777" s="59">
        <v>39458</v>
      </c>
      <c r="C3777" s="53">
        <f t="shared" si="218"/>
        <v>0.36587583333333307</v>
      </c>
      <c r="E3777" s="53">
        <f t="shared" si="217"/>
        <v>0.36587583333333307</v>
      </c>
    </row>
    <row r="3778" spans="1:6">
      <c r="A3778" s="80">
        <v>39459</v>
      </c>
      <c r="B3778" s="81">
        <v>221842</v>
      </c>
      <c r="C3778" s="82">
        <v>0.36741099999999999</v>
      </c>
      <c r="D3778" s="87"/>
      <c r="E3778" s="84">
        <f t="shared" si="217"/>
        <v>0.36741099999999999</v>
      </c>
      <c r="F3778" s="84">
        <f>(C3786-C3778)/8</f>
        <v>7.9436250000000028E-3</v>
      </c>
    </row>
    <row r="3779" spans="1:6">
      <c r="A3779" s="59">
        <v>39460</v>
      </c>
      <c r="C3779" s="53">
        <f>C3778+F$3778</f>
        <v>0.375354625</v>
      </c>
      <c r="E3779" s="53">
        <f t="shared" si="217"/>
        <v>0.375354625</v>
      </c>
    </row>
    <row r="3780" spans="1:6">
      <c r="A3780" s="59">
        <v>39461</v>
      </c>
      <c r="C3780" s="53">
        <f t="shared" ref="C3780:C3785" si="219">C3779+F$3778</f>
        <v>0.38329825000000001</v>
      </c>
      <c r="E3780" s="53">
        <f t="shared" si="217"/>
        <v>0.38329825000000001</v>
      </c>
    </row>
    <row r="3781" spans="1:6">
      <c r="A3781" s="59">
        <v>39462</v>
      </c>
      <c r="C3781" s="53">
        <f t="shared" si="219"/>
        <v>0.39124187500000002</v>
      </c>
      <c r="E3781" s="53">
        <f t="shared" si="217"/>
        <v>0.39124187500000002</v>
      </c>
    </row>
    <row r="3782" spans="1:6">
      <c r="A3782" s="59">
        <v>39463</v>
      </c>
      <c r="C3782" s="53">
        <f t="shared" si="219"/>
        <v>0.39918550000000003</v>
      </c>
      <c r="E3782" s="53">
        <f t="shared" si="217"/>
        <v>0.39918550000000003</v>
      </c>
    </row>
    <row r="3783" spans="1:6">
      <c r="A3783" s="59">
        <v>39464</v>
      </c>
      <c r="C3783" s="53">
        <f t="shared" si="219"/>
        <v>0.40712912500000004</v>
      </c>
      <c r="E3783" s="53">
        <f t="shared" si="217"/>
        <v>0.40712912500000004</v>
      </c>
    </row>
    <row r="3784" spans="1:6">
      <c r="A3784" s="59">
        <v>39465</v>
      </c>
      <c r="C3784" s="53">
        <f t="shared" si="219"/>
        <v>0.41507275000000005</v>
      </c>
      <c r="E3784" s="53">
        <f t="shared" si="217"/>
        <v>0.41507275000000005</v>
      </c>
    </row>
    <row r="3785" spans="1:6">
      <c r="A3785" s="59">
        <v>39466</v>
      </c>
      <c r="C3785" s="53">
        <f t="shared" si="219"/>
        <v>0.42301637500000006</v>
      </c>
      <c r="E3785" s="53">
        <f t="shared" si="217"/>
        <v>0.42301637500000006</v>
      </c>
    </row>
    <row r="3786" spans="1:6">
      <c r="A3786" s="80">
        <v>39467</v>
      </c>
      <c r="B3786" s="81">
        <v>223553</v>
      </c>
      <c r="C3786" s="82">
        <v>0.43096000000000001</v>
      </c>
      <c r="D3786" s="87"/>
      <c r="E3786" s="84">
        <f t="shared" si="217"/>
        <v>0.43096000000000001</v>
      </c>
      <c r="F3786" s="84">
        <f>(C3790-C3786)/4</f>
        <v>-1.1599999999999999E-2</v>
      </c>
    </row>
    <row r="3787" spans="1:6">
      <c r="A3787" s="59">
        <v>39468</v>
      </c>
      <c r="C3787" s="53">
        <f>C3786+F$3786</f>
        <v>0.41936000000000001</v>
      </c>
      <c r="E3787" s="53">
        <f t="shared" si="217"/>
        <v>0.41936000000000001</v>
      </c>
    </row>
    <row r="3788" spans="1:6">
      <c r="A3788" s="59">
        <v>39469</v>
      </c>
      <c r="C3788" s="53">
        <f>C3787+F$3786</f>
        <v>0.40776000000000001</v>
      </c>
      <c r="E3788" s="53">
        <f t="shared" si="217"/>
        <v>0.40776000000000001</v>
      </c>
    </row>
    <row r="3789" spans="1:6">
      <c r="A3789" s="59">
        <v>39470</v>
      </c>
      <c r="C3789" s="53">
        <f>C3788+F$3786</f>
        <v>0.39616000000000001</v>
      </c>
      <c r="E3789" s="53">
        <f t="shared" si="217"/>
        <v>0.39616000000000001</v>
      </c>
    </row>
    <row r="3790" spans="1:6">
      <c r="A3790" s="80">
        <v>39471</v>
      </c>
      <c r="B3790" s="81">
        <v>221067</v>
      </c>
      <c r="C3790" s="82">
        <v>0.38456000000000001</v>
      </c>
      <c r="D3790" s="87"/>
      <c r="E3790" s="84">
        <f t="shared" si="217"/>
        <v>0.38456000000000001</v>
      </c>
      <c r="F3790" s="84">
        <f>(C3796-C3790)/6</f>
        <v>3.614666666666664E-3</v>
      </c>
    </row>
    <row r="3791" spans="1:6">
      <c r="A3791" s="59">
        <v>39472</v>
      </c>
      <c r="C3791" s="53">
        <f>C3790+F$3790</f>
        <v>0.38817466666666667</v>
      </c>
      <c r="E3791" s="53">
        <f t="shared" si="217"/>
        <v>0.38817466666666667</v>
      </c>
    </row>
    <row r="3792" spans="1:6">
      <c r="A3792" s="59">
        <v>39473</v>
      </c>
      <c r="C3792" s="53">
        <f>C3791+F$3790</f>
        <v>0.39178933333333332</v>
      </c>
      <c r="E3792" s="53">
        <f t="shared" si="217"/>
        <v>0.39178933333333332</v>
      </c>
    </row>
    <row r="3793" spans="1:6">
      <c r="A3793" s="59">
        <v>39474</v>
      </c>
      <c r="C3793" s="53">
        <f>C3792+F$3790</f>
        <v>0.39540399999999998</v>
      </c>
      <c r="E3793" s="53">
        <f t="shared" si="217"/>
        <v>0.39540399999999998</v>
      </c>
    </row>
    <row r="3794" spans="1:6">
      <c r="A3794" s="59">
        <v>39475</v>
      </c>
      <c r="C3794" s="53">
        <f>C3793+F$3790</f>
        <v>0.39901866666666663</v>
      </c>
      <c r="E3794" s="53">
        <f t="shared" si="217"/>
        <v>0.39901866666666663</v>
      </c>
    </row>
    <row r="3795" spans="1:6">
      <c r="A3795" s="59">
        <v>39476</v>
      </c>
      <c r="C3795" s="53">
        <f>C3794+F$3790</f>
        <v>0.40263333333333329</v>
      </c>
      <c r="E3795" s="53">
        <f t="shared" si="217"/>
        <v>0.40263333333333329</v>
      </c>
    </row>
    <row r="3796" spans="1:6">
      <c r="A3796" s="80">
        <v>39477</v>
      </c>
      <c r="B3796" s="81">
        <v>220626</v>
      </c>
      <c r="C3796" s="82">
        <v>0.406248</v>
      </c>
      <c r="D3796" s="87"/>
      <c r="E3796" s="84">
        <f t="shared" si="217"/>
        <v>0.406248</v>
      </c>
      <c r="F3796" s="84">
        <f>(C3803-C3796)/7</f>
        <v>4.0567142857142868E-3</v>
      </c>
    </row>
    <row r="3797" spans="1:6">
      <c r="A3797" s="59">
        <v>39478</v>
      </c>
      <c r="C3797" s="53">
        <f t="shared" ref="C3797:C3802" si="220">C3796+F$3796</f>
        <v>0.4103047142857143</v>
      </c>
      <c r="E3797" s="53">
        <f t="shared" si="217"/>
        <v>0.4103047142857143</v>
      </c>
    </row>
    <row r="3798" spans="1:6">
      <c r="A3798" s="59">
        <v>39479</v>
      </c>
      <c r="C3798" s="53">
        <f t="shared" si="220"/>
        <v>0.4143614285714286</v>
      </c>
      <c r="E3798" s="53">
        <f t="shared" si="217"/>
        <v>0.4143614285714286</v>
      </c>
    </row>
    <row r="3799" spans="1:6">
      <c r="A3799" s="59">
        <v>39480</v>
      </c>
      <c r="C3799" s="53">
        <f t="shared" si="220"/>
        <v>0.41841814285714291</v>
      </c>
      <c r="E3799" s="53">
        <f t="shared" si="217"/>
        <v>0.41841814285714291</v>
      </c>
    </row>
    <row r="3800" spans="1:6">
      <c r="A3800" s="59">
        <v>39481</v>
      </c>
      <c r="C3800" s="53">
        <f t="shared" si="220"/>
        <v>0.42247485714285721</v>
      </c>
      <c r="E3800" s="53">
        <f t="shared" si="217"/>
        <v>0.42247485714285721</v>
      </c>
    </row>
    <row r="3801" spans="1:6">
      <c r="A3801" s="59">
        <v>39482</v>
      </c>
      <c r="C3801" s="53">
        <f t="shared" si="220"/>
        <v>0.42653157142857151</v>
      </c>
      <c r="E3801" s="53">
        <f t="shared" si="217"/>
        <v>0.42653157142857151</v>
      </c>
    </row>
    <row r="3802" spans="1:6">
      <c r="A3802" s="59">
        <v>39483</v>
      </c>
      <c r="C3802" s="53">
        <f t="shared" si="220"/>
        <v>0.43058828571428581</v>
      </c>
      <c r="E3802" s="53">
        <f t="shared" si="217"/>
        <v>0.43058828571428581</v>
      </c>
    </row>
    <row r="3803" spans="1:6">
      <c r="A3803" s="80">
        <v>39484</v>
      </c>
      <c r="B3803" s="81">
        <v>219725</v>
      </c>
      <c r="C3803" s="82">
        <v>0.434645</v>
      </c>
      <c r="D3803" s="87"/>
      <c r="E3803" s="84">
        <f t="shared" si="217"/>
        <v>0.434645</v>
      </c>
      <c r="F3803" s="84">
        <f>(C3806-C3803)/3</f>
        <v>-2.3746666666666729E-3</v>
      </c>
    </row>
    <row r="3804" spans="1:6">
      <c r="A3804" s="59">
        <v>39485</v>
      </c>
      <c r="C3804" s="53">
        <f>C3803+F$3803</f>
        <v>0.43227033333333331</v>
      </c>
      <c r="E3804" s="53">
        <f t="shared" si="217"/>
        <v>0.43227033333333331</v>
      </c>
    </row>
    <row r="3805" spans="1:6">
      <c r="A3805" s="59">
        <v>39486</v>
      </c>
      <c r="C3805" s="53">
        <f>C3804+F$3803</f>
        <v>0.42989566666666662</v>
      </c>
      <c r="E3805" s="53">
        <f t="shared" si="217"/>
        <v>0.42989566666666662</v>
      </c>
    </row>
    <row r="3806" spans="1:6">
      <c r="A3806" s="80">
        <v>39487</v>
      </c>
      <c r="B3806" s="81">
        <v>220250</v>
      </c>
      <c r="C3806" s="82">
        <v>0.42752099999999998</v>
      </c>
      <c r="D3806" s="87"/>
      <c r="E3806" s="84">
        <f t="shared" si="217"/>
        <v>0.42752099999999998</v>
      </c>
      <c r="F3806" s="84">
        <f>(C3824-C3806)/18</f>
        <v>2.3132222222222226E-3</v>
      </c>
    </row>
    <row r="3807" spans="1:6">
      <c r="A3807" s="59">
        <v>39488</v>
      </c>
      <c r="C3807" s="53">
        <f>C3806+F$3806</f>
        <v>0.42983422222222223</v>
      </c>
      <c r="E3807" s="53">
        <f t="shared" si="217"/>
        <v>0.42983422222222223</v>
      </c>
    </row>
    <row r="3808" spans="1:6">
      <c r="A3808" s="59">
        <v>39489</v>
      </c>
      <c r="C3808" s="53">
        <f t="shared" ref="C3808:C3823" si="221">C3807+F$3806</f>
        <v>0.43214744444444447</v>
      </c>
      <c r="E3808" s="53">
        <f t="shared" si="217"/>
        <v>0.43214744444444447</v>
      </c>
    </row>
    <row r="3809" spans="1:6">
      <c r="A3809" s="59">
        <v>39490</v>
      </c>
      <c r="C3809" s="53">
        <f t="shared" si="221"/>
        <v>0.43446066666666672</v>
      </c>
      <c r="E3809" s="53">
        <f t="shared" si="217"/>
        <v>0.43446066666666672</v>
      </c>
    </row>
    <row r="3810" spans="1:6">
      <c r="A3810" s="59">
        <v>39491</v>
      </c>
      <c r="C3810" s="53">
        <f t="shared" si="221"/>
        <v>0.43677388888888896</v>
      </c>
      <c r="E3810" s="53">
        <f t="shared" si="217"/>
        <v>0.43677388888888896</v>
      </c>
    </row>
    <row r="3811" spans="1:6">
      <c r="A3811" s="59">
        <v>39492</v>
      </c>
      <c r="C3811" s="53">
        <f t="shared" si="221"/>
        <v>0.43908711111111121</v>
      </c>
      <c r="E3811" s="53">
        <f t="shared" si="217"/>
        <v>0.43908711111111121</v>
      </c>
    </row>
    <row r="3812" spans="1:6">
      <c r="A3812" s="59">
        <v>39493</v>
      </c>
      <c r="C3812" s="53">
        <f t="shared" si="221"/>
        <v>0.44140033333333345</v>
      </c>
      <c r="E3812" s="53">
        <f t="shared" si="217"/>
        <v>0.44140033333333345</v>
      </c>
    </row>
    <row r="3813" spans="1:6">
      <c r="A3813" s="59">
        <v>39494</v>
      </c>
      <c r="C3813" s="53">
        <f t="shared" si="221"/>
        <v>0.44371355555555569</v>
      </c>
      <c r="E3813" s="53">
        <f t="shared" si="217"/>
        <v>0.44371355555555569</v>
      </c>
    </row>
    <row r="3814" spans="1:6">
      <c r="A3814" s="59">
        <v>39495</v>
      </c>
      <c r="C3814" s="53">
        <f t="shared" si="221"/>
        <v>0.44602677777777794</v>
      </c>
      <c r="E3814" s="53">
        <f t="shared" si="217"/>
        <v>0.44602677777777794</v>
      </c>
    </row>
    <row r="3815" spans="1:6">
      <c r="A3815" s="59">
        <v>39496</v>
      </c>
      <c r="C3815" s="53">
        <f t="shared" si="221"/>
        <v>0.44834000000000018</v>
      </c>
      <c r="E3815" s="53">
        <f t="shared" si="217"/>
        <v>0.44834000000000018</v>
      </c>
    </row>
    <row r="3816" spans="1:6">
      <c r="A3816" s="59">
        <v>39497</v>
      </c>
      <c r="C3816" s="53">
        <f t="shared" si="221"/>
        <v>0.45065322222222243</v>
      </c>
      <c r="E3816" s="53">
        <f t="shared" si="217"/>
        <v>0.45065322222222243</v>
      </c>
    </row>
    <row r="3817" spans="1:6">
      <c r="A3817" s="59">
        <v>39498</v>
      </c>
      <c r="C3817" s="53">
        <f t="shared" si="221"/>
        <v>0.45296644444444467</v>
      </c>
      <c r="E3817" s="53">
        <f t="shared" si="217"/>
        <v>0.45296644444444467</v>
      </c>
    </row>
    <row r="3818" spans="1:6">
      <c r="A3818" s="59">
        <v>39499</v>
      </c>
      <c r="C3818" s="53">
        <f t="shared" si="221"/>
        <v>0.45527966666666692</v>
      </c>
      <c r="E3818" s="53">
        <f t="shared" si="217"/>
        <v>0.45527966666666692</v>
      </c>
    </row>
    <row r="3819" spans="1:6">
      <c r="A3819" s="59">
        <v>39500</v>
      </c>
      <c r="C3819" s="53">
        <f t="shared" si="221"/>
        <v>0.45759288888888916</v>
      </c>
      <c r="E3819" s="53">
        <f t="shared" si="217"/>
        <v>0.45759288888888916</v>
      </c>
    </row>
    <row r="3820" spans="1:6">
      <c r="A3820" s="59">
        <v>39501</v>
      </c>
      <c r="C3820" s="53">
        <f t="shared" si="221"/>
        <v>0.4599061111111114</v>
      </c>
      <c r="E3820" s="53">
        <f t="shared" si="217"/>
        <v>0.4599061111111114</v>
      </c>
    </row>
    <row r="3821" spans="1:6">
      <c r="A3821" s="59">
        <v>39502</v>
      </c>
      <c r="C3821" s="53">
        <f t="shared" si="221"/>
        <v>0.46221933333333365</v>
      </c>
      <c r="E3821" s="53">
        <f t="shared" si="217"/>
        <v>0.46221933333333365</v>
      </c>
    </row>
    <row r="3822" spans="1:6">
      <c r="A3822" s="59">
        <v>39503</v>
      </c>
      <c r="C3822" s="53">
        <f t="shared" si="221"/>
        <v>0.46453255555555589</v>
      </c>
      <c r="E3822" s="53">
        <f t="shared" si="217"/>
        <v>0.46453255555555589</v>
      </c>
    </row>
    <row r="3823" spans="1:6">
      <c r="A3823" s="59">
        <v>39504</v>
      </c>
      <c r="C3823" s="53">
        <f t="shared" si="221"/>
        <v>0.46684577777777814</v>
      </c>
      <c r="E3823" s="53">
        <f t="shared" si="217"/>
        <v>0.46684577777777814</v>
      </c>
    </row>
    <row r="3824" spans="1:6">
      <c r="A3824" s="80">
        <v>39505</v>
      </c>
      <c r="B3824" s="81">
        <v>221044</v>
      </c>
      <c r="C3824" s="82">
        <v>0.46915899999999999</v>
      </c>
      <c r="D3824" s="87"/>
      <c r="E3824" s="84">
        <f t="shared" si="217"/>
        <v>0.46915899999999999</v>
      </c>
      <c r="F3824" s="84">
        <f>(C3828-C3824)/4</f>
        <v>1.1765250000000005E-2</v>
      </c>
    </row>
    <row r="3825" spans="1:6">
      <c r="A3825" s="59">
        <v>39506</v>
      </c>
      <c r="C3825" s="53">
        <f>C3824+F$3824</f>
        <v>0.48092425</v>
      </c>
      <c r="E3825" s="53">
        <f t="shared" si="217"/>
        <v>0.48092425</v>
      </c>
    </row>
    <row r="3826" spans="1:6">
      <c r="A3826" s="59">
        <v>39507</v>
      </c>
      <c r="C3826" s="53">
        <f>C3825+F$3824</f>
        <v>0.4926895</v>
      </c>
      <c r="E3826" s="53">
        <f t="shared" si="217"/>
        <v>0.4926895</v>
      </c>
    </row>
    <row r="3827" spans="1:6">
      <c r="A3827" s="59">
        <v>39508</v>
      </c>
      <c r="C3827" s="53">
        <f>C3826+F$3824</f>
        <v>0.50445475000000006</v>
      </c>
      <c r="E3827" s="53">
        <f t="shared" si="217"/>
        <v>0.50445475000000006</v>
      </c>
    </row>
    <row r="3828" spans="1:6">
      <c r="A3828" s="80">
        <v>39509</v>
      </c>
      <c r="B3828" s="81">
        <v>221892</v>
      </c>
      <c r="C3828" s="82">
        <v>0.51622000000000001</v>
      </c>
      <c r="D3828" s="87"/>
      <c r="E3828" s="84">
        <f t="shared" si="217"/>
        <v>0.51622000000000001</v>
      </c>
      <c r="F3828" s="84">
        <f>(C3838-C3828)/10</f>
        <v>-4.5930000000000025E-3</v>
      </c>
    </row>
    <row r="3829" spans="1:6">
      <c r="A3829" s="59">
        <v>39510</v>
      </c>
      <c r="C3829" s="53">
        <f>C3828+F$3828</f>
        <v>0.51162700000000005</v>
      </c>
      <c r="E3829" s="53">
        <f t="shared" si="217"/>
        <v>0.51162700000000005</v>
      </c>
    </row>
    <row r="3830" spans="1:6">
      <c r="A3830" s="59">
        <v>39511</v>
      </c>
      <c r="C3830" s="53">
        <f t="shared" ref="C3830:C3837" si="222">C3829+F$3828</f>
        <v>0.5070340000000001</v>
      </c>
      <c r="E3830" s="53">
        <f t="shared" ref="E3830:E3893" si="223">C3830</f>
        <v>0.5070340000000001</v>
      </c>
    </row>
    <row r="3831" spans="1:6">
      <c r="A3831" s="59">
        <v>39512</v>
      </c>
      <c r="C3831" s="53">
        <f t="shared" si="222"/>
        <v>0.50244100000000014</v>
      </c>
      <c r="E3831" s="53">
        <f t="shared" si="223"/>
        <v>0.50244100000000014</v>
      </c>
    </row>
    <row r="3832" spans="1:6">
      <c r="A3832" s="59">
        <v>39513</v>
      </c>
      <c r="C3832" s="53">
        <f t="shared" si="222"/>
        <v>0.49784800000000012</v>
      </c>
      <c r="E3832" s="53">
        <f t="shared" si="223"/>
        <v>0.49784800000000012</v>
      </c>
    </row>
    <row r="3833" spans="1:6">
      <c r="A3833" s="59">
        <v>39514</v>
      </c>
      <c r="C3833" s="53">
        <f t="shared" si="222"/>
        <v>0.49325500000000011</v>
      </c>
      <c r="E3833" s="53">
        <f t="shared" si="223"/>
        <v>0.49325500000000011</v>
      </c>
    </row>
    <row r="3834" spans="1:6">
      <c r="A3834" s="59">
        <v>39515</v>
      </c>
      <c r="C3834" s="53">
        <f t="shared" si="222"/>
        <v>0.4886620000000001</v>
      </c>
      <c r="E3834" s="53">
        <f t="shared" si="223"/>
        <v>0.4886620000000001</v>
      </c>
    </row>
    <row r="3835" spans="1:6">
      <c r="A3835" s="59">
        <v>39516</v>
      </c>
      <c r="C3835" s="53">
        <f t="shared" si="222"/>
        <v>0.48406900000000008</v>
      </c>
      <c r="E3835" s="53">
        <f t="shared" si="223"/>
        <v>0.48406900000000008</v>
      </c>
    </row>
    <row r="3836" spans="1:6">
      <c r="A3836" s="59">
        <v>39517</v>
      </c>
      <c r="C3836" s="53">
        <f t="shared" si="222"/>
        <v>0.47947600000000007</v>
      </c>
      <c r="E3836" s="53">
        <f t="shared" si="223"/>
        <v>0.47947600000000007</v>
      </c>
    </row>
    <row r="3837" spans="1:6">
      <c r="A3837" s="59">
        <v>39518</v>
      </c>
      <c r="C3837" s="53">
        <f t="shared" si="222"/>
        <v>0.47488300000000006</v>
      </c>
      <c r="E3837" s="53">
        <f t="shared" si="223"/>
        <v>0.47488300000000006</v>
      </c>
    </row>
    <row r="3838" spans="1:6">
      <c r="A3838" s="80">
        <v>39519</v>
      </c>
      <c r="B3838" s="81">
        <v>216552</v>
      </c>
      <c r="C3838" s="82">
        <v>0.47028999999999999</v>
      </c>
      <c r="D3838" s="87"/>
      <c r="E3838" s="84">
        <f t="shared" si="223"/>
        <v>0.47028999999999999</v>
      </c>
      <c r="F3838" s="84">
        <f>(C3850-C3838)/12</f>
        <v>6.7787500000000001E-3</v>
      </c>
    </row>
    <row r="3839" spans="1:6">
      <c r="A3839" s="59">
        <v>39520</v>
      </c>
      <c r="C3839" s="53">
        <f>C3838+F$3838</f>
        <v>0.47706874999999999</v>
      </c>
      <c r="E3839" s="53">
        <f t="shared" si="223"/>
        <v>0.47706874999999999</v>
      </c>
    </row>
    <row r="3840" spans="1:6">
      <c r="A3840" s="59">
        <v>39521</v>
      </c>
      <c r="C3840" s="53">
        <f t="shared" ref="C3840:C3849" si="224">C3839+F$3838</f>
        <v>0.48384749999999999</v>
      </c>
      <c r="E3840" s="53">
        <f t="shared" si="223"/>
        <v>0.48384749999999999</v>
      </c>
    </row>
    <row r="3841" spans="1:6">
      <c r="A3841" s="59">
        <v>39522</v>
      </c>
      <c r="C3841" s="53">
        <f t="shared" si="224"/>
        <v>0.49062624999999999</v>
      </c>
      <c r="E3841" s="53">
        <f t="shared" si="223"/>
        <v>0.49062624999999999</v>
      </c>
    </row>
    <row r="3842" spans="1:6">
      <c r="A3842" s="59">
        <v>39523</v>
      </c>
      <c r="C3842" s="53">
        <f t="shared" si="224"/>
        <v>0.49740499999999999</v>
      </c>
      <c r="E3842" s="53">
        <f t="shared" si="223"/>
        <v>0.49740499999999999</v>
      </c>
    </row>
    <row r="3843" spans="1:6">
      <c r="A3843" s="59">
        <v>39524</v>
      </c>
      <c r="C3843" s="53">
        <f t="shared" si="224"/>
        <v>0.50418374999999993</v>
      </c>
      <c r="E3843" s="53">
        <f t="shared" si="223"/>
        <v>0.50418374999999993</v>
      </c>
    </row>
    <row r="3844" spans="1:6">
      <c r="A3844" s="59">
        <v>39525</v>
      </c>
      <c r="C3844" s="53">
        <f t="shared" si="224"/>
        <v>0.51096249999999999</v>
      </c>
      <c r="E3844" s="53">
        <f t="shared" si="223"/>
        <v>0.51096249999999999</v>
      </c>
    </row>
    <row r="3845" spans="1:6">
      <c r="A3845" s="59">
        <v>39526</v>
      </c>
      <c r="C3845" s="53">
        <f t="shared" si="224"/>
        <v>0.51774125000000004</v>
      </c>
      <c r="E3845" s="53">
        <f t="shared" si="223"/>
        <v>0.51774125000000004</v>
      </c>
    </row>
    <row r="3846" spans="1:6">
      <c r="A3846" s="59">
        <v>39527</v>
      </c>
      <c r="C3846" s="53">
        <f t="shared" si="224"/>
        <v>0.5245200000000001</v>
      </c>
      <c r="E3846" s="53">
        <f t="shared" si="223"/>
        <v>0.5245200000000001</v>
      </c>
    </row>
    <row r="3847" spans="1:6">
      <c r="A3847" s="59">
        <v>39528</v>
      </c>
      <c r="C3847" s="53">
        <f t="shared" si="224"/>
        <v>0.53129875000000015</v>
      </c>
      <c r="E3847" s="53">
        <f t="shared" si="223"/>
        <v>0.53129875000000015</v>
      </c>
    </row>
    <row r="3848" spans="1:6">
      <c r="A3848" s="59">
        <v>39529</v>
      </c>
      <c r="C3848" s="53">
        <f t="shared" si="224"/>
        <v>0.53807750000000021</v>
      </c>
      <c r="E3848" s="53">
        <f t="shared" si="223"/>
        <v>0.53807750000000021</v>
      </c>
    </row>
    <row r="3849" spans="1:6">
      <c r="A3849" s="59">
        <v>39530</v>
      </c>
      <c r="C3849" s="53">
        <f t="shared" si="224"/>
        <v>0.54485625000000026</v>
      </c>
      <c r="E3849" s="53">
        <f t="shared" si="223"/>
        <v>0.54485625000000026</v>
      </c>
    </row>
    <row r="3850" spans="1:6">
      <c r="A3850" s="80">
        <v>39531</v>
      </c>
      <c r="B3850" s="81">
        <v>223441</v>
      </c>
      <c r="C3850" s="82">
        <v>0.55163499999999999</v>
      </c>
      <c r="D3850" s="87"/>
      <c r="E3850" s="84">
        <f t="shared" si="223"/>
        <v>0.55163499999999999</v>
      </c>
      <c r="F3850" s="84">
        <f>(C3857-C3850)/7</f>
        <v>4.5485714285713782E-4</v>
      </c>
    </row>
    <row r="3851" spans="1:6">
      <c r="A3851" s="59">
        <v>39532</v>
      </c>
      <c r="C3851" s="53">
        <f t="shared" ref="C3851:C3856" si="225">C3850+F$3850</f>
        <v>0.55208985714285708</v>
      </c>
      <c r="E3851" s="53">
        <f t="shared" si="223"/>
        <v>0.55208985714285708</v>
      </c>
    </row>
    <row r="3852" spans="1:6">
      <c r="A3852" s="59">
        <v>39533</v>
      </c>
      <c r="C3852" s="53">
        <f t="shared" si="225"/>
        <v>0.55254471428571417</v>
      </c>
      <c r="E3852" s="53">
        <f t="shared" si="223"/>
        <v>0.55254471428571417</v>
      </c>
    </row>
    <row r="3853" spans="1:6">
      <c r="A3853" s="59">
        <v>39534</v>
      </c>
      <c r="C3853" s="53">
        <f t="shared" si="225"/>
        <v>0.55299957142857126</v>
      </c>
      <c r="E3853" s="53">
        <f t="shared" si="223"/>
        <v>0.55299957142857126</v>
      </c>
    </row>
    <row r="3854" spans="1:6">
      <c r="A3854" s="59">
        <v>39535</v>
      </c>
      <c r="C3854" s="53">
        <f t="shared" si="225"/>
        <v>0.55345442857142835</v>
      </c>
      <c r="E3854" s="53">
        <f t="shared" si="223"/>
        <v>0.55345442857142835</v>
      </c>
    </row>
    <row r="3855" spans="1:6">
      <c r="A3855" s="59">
        <v>39536</v>
      </c>
      <c r="C3855" s="53">
        <f t="shared" si="225"/>
        <v>0.55390928571428544</v>
      </c>
      <c r="E3855" s="53">
        <f t="shared" si="223"/>
        <v>0.55390928571428544</v>
      </c>
    </row>
    <row r="3856" spans="1:6">
      <c r="A3856" s="59">
        <v>39537</v>
      </c>
      <c r="C3856" s="53">
        <f t="shared" si="225"/>
        <v>0.55436414285714253</v>
      </c>
      <c r="E3856" s="53">
        <f t="shared" si="223"/>
        <v>0.55436414285714253</v>
      </c>
    </row>
    <row r="3857" spans="1:6">
      <c r="A3857" s="80">
        <v>39538</v>
      </c>
      <c r="B3857" s="81">
        <v>223755</v>
      </c>
      <c r="C3857" s="82">
        <v>0.55481899999999995</v>
      </c>
      <c r="D3857" s="87"/>
      <c r="E3857" s="84">
        <f t="shared" si="223"/>
        <v>0.55481899999999995</v>
      </c>
      <c r="F3857" s="84">
        <f>(C3859-C3857)/2</f>
        <v>-2.1398499999999987E-2</v>
      </c>
    </row>
    <row r="3858" spans="1:6">
      <c r="A3858" s="59">
        <v>39539</v>
      </c>
      <c r="C3858" s="53">
        <f>C3857+F$3857</f>
        <v>0.53342049999999996</v>
      </c>
      <c r="E3858" s="53">
        <f t="shared" si="223"/>
        <v>0.53342049999999996</v>
      </c>
    </row>
    <row r="3859" spans="1:6">
      <c r="A3859" s="80">
        <v>39540</v>
      </c>
      <c r="B3859" s="81">
        <v>223401</v>
      </c>
      <c r="C3859" s="82">
        <v>0.51202199999999998</v>
      </c>
      <c r="D3859" s="87"/>
      <c r="E3859" s="84">
        <f t="shared" si="223"/>
        <v>0.51202199999999998</v>
      </c>
      <c r="F3859" s="84">
        <f>(C3869-C3859)/10</f>
        <v>-2.7109999999999968E-3</v>
      </c>
    </row>
    <row r="3860" spans="1:6">
      <c r="A3860" s="59">
        <v>39541</v>
      </c>
      <c r="C3860" s="53">
        <f>C3859+F$3859</f>
        <v>0.50931099999999996</v>
      </c>
      <c r="E3860" s="53">
        <f t="shared" si="223"/>
        <v>0.50931099999999996</v>
      </c>
    </row>
    <row r="3861" spans="1:6">
      <c r="A3861" s="59">
        <v>39542</v>
      </c>
      <c r="C3861" s="53">
        <f t="shared" ref="C3861:C3868" si="226">C3860+F$3859</f>
        <v>0.50659999999999994</v>
      </c>
      <c r="E3861" s="53">
        <f t="shared" si="223"/>
        <v>0.50659999999999994</v>
      </c>
    </row>
    <row r="3862" spans="1:6">
      <c r="A3862" s="59">
        <v>39543</v>
      </c>
      <c r="C3862" s="53">
        <f t="shared" si="226"/>
        <v>0.50388899999999992</v>
      </c>
      <c r="E3862" s="53">
        <f t="shared" si="223"/>
        <v>0.50388899999999992</v>
      </c>
    </row>
    <row r="3863" spans="1:6">
      <c r="A3863" s="59">
        <v>39544</v>
      </c>
      <c r="C3863" s="53">
        <f t="shared" si="226"/>
        <v>0.5011779999999999</v>
      </c>
      <c r="E3863" s="53">
        <f t="shared" si="223"/>
        <v>0.5011779999999999</v>
      </c>
    </row>
    <row r="3864" spans="1:6">
      <c r="A3864" s="59">
        <v>39545</v>
      </c>
      <c r="C3864" s="53">
        <f t="shared" si="226"/>
        <v>0.49846699999999988</v>
      </c>
      <c r="E3864" s="53">
        <f t="shared" si="223"/>
        <v>0.49846699999999988</v>
      </c>
    </row>
    <row r="3865" spans="1:6">
      <c r="A3865" s="59">
        <v>39546</v>
      </c>
      <c r="C3865" s="53">
        <f t="shared" si="226"/>
        <v>0.49575599999999986</v>
      </c>
      <c r="E3865" s="53">
        <f t="shared" si="223"/>
        <v>0.49575599999999986</v>
      </c>
    </row>
    <row r="3866" spans="1:6">
      <c r="A3866" s="59">
        <v>39547</v>
      </c>
      <c r="C3866" s="53">
        <f t="shared" si="226"/>
        <v>0.49304499999999984</v>
      </c>
      <c r="E3866" s="53">
        <f t="shared" si="223"/>
        <v>0.49304499999999984</v>
      </c>
    </row>
    <row r="3867" spans="1:6">
      <c r="A3867" s="59">
        <v>39548</v>
      </c>
      <c r="C3867" s="53">
        <f t="shared" si="226"/>
        <v>0.49033399999999983</v>
      </c>
      <c r="E3867" s="53">
        <f t="shared" si="223"/>
        <v>0.49033399999999983</v>
      </c>
    </row>
    <row r="3868" spans="1:6">
      <c r="A3868" s="59">
        <v>39549</v>
      </c>
      <c r="C3868" s="53">
        <f t="shared" si="226"/>
        <v>0.48762299999999981</v>
      </c>
      <c r="E3868" s="53">
        <f t="shared" si="223"/>
        <v>0.48762299999999981</v>
      </c>
    </row>
    <row r="3869" spans="1:6">
      <c r="A3869" s="80">
        <v>39550</v>
      </c>
      <c r="B3869" s="81">
        <v>204795</v>
      </c>
      <c r="C3869" s="82">
        <v>0.48491200000000001</v>
      </c>
      <c r="D3869" s="87"/>
      <c r="E3869" s="84">
        <f t="shared" si="223"/>
        <v>0.48491200000000001</v>
      </c>
      <c r="F3869" s="84">
        <f>(C3880-C3869)/11</f>
        <v>1.2498181818181803E-3</v>
      </c>
    </row>
    <row r="3870" spans="1:6">
      <c r="A3870" s="59">
        <v>39551</v>
      </c>
      <c r="C3870" s="53">
        <f>C3869+F$3869</f>
        <v>0.48616181818181819</v>
      </c>
      <c r="E3870" s="53">
        <f t="shared" si="223"/>
        <v>0.48616181818181819</v>
      </c>
    </row>
    <row r="3871" spans="1:6">
      <c r="A3871" s="59">
        <v>39552</v>
      </c>
      <c r="C3871" s="53">
        <f t="shared" ref="C3871:C3879" si="227">C3870+F$3869</f>
        <v>0.48741163636363638</v>
      </c>
      <c r="E3871" s="53">
        <f t="shared" si="223"/>
        <v>0.48741163636363638</v>
      </c>
    </row>
    <row r="3872" spans="1:6">
      <c r="A3872" s="59">
        <v>39553</v>
      </c>
      <c r="C3872" s="53">
        <f t="shared" si="227"/>
        <v>0.48866145454545457</v>
      </c>
      <c r="E3872" s="53">
        <f t="shared" si="223"/>
        <v>0.48866145454545457</v>
      </c>
    </row>
    <row r="3873" spans="1:6">
      <c r="A3873" s="59">
        <v>39554</v>
      </c>
      <c r="C3873" s="53">
        <f t="shared" si="227"/>
        <v>0.48991127272727275</v>
      </c>
      <c r="E3873" s="53">
        <f t="shared" si="223"/>
        <v>0.48991127272727275</v>
      </c>
    </row>
    <row r="3874" spans="1:6">
      <c r="A3874" s="59">
        <v>39555</v>
      </c>
      <c r="C3874" s="53">
        <f t="shared" si="227"/>
        <v>0.49116109090909094</v>
      </c>
      <c r="E3874" s="53">
        <f t="shared" si="223"/>
        <v>0.49116109090909094</v>
      </c>
    </row>
    <row r="3875" spans="1:6">
      <c r="A3875" s="59">
        <v>39556</v>
      </c>
      <c r="C3875" s="53">
        <f t="shared" si="227"/>
        <v>0.49241090909090912</v>
      </c>
      <c r="E3875" s="53">
        <f t="shared" si="223"/>
        <v>0.49241090909090912</v>
      </c>
    </row>
    <row r="3876" spans="1:6">
      <c r="A3876" s="59">
        <v>39557</v>
      </c>
      <c r="C3876" s="53">
        <f t="shared" si="227"/>
        <v>0.49366072727272731</v>
      </c>
      <c r="E3876" s="53">
        <f t="shared" si="223"/>
        <v>0.49366072727272731</v>
      </c>
    </row>
    <row r="3877" spans="1:6">
      <c r="A3877" s="59">
        <v>39558</v>
      </c>
      <c r="C3877" s="53">
        <f t="shared" si="227"/>
        <v>0.49491054545454549</v>
      </c>
      <c r="E3877" s="53">
        <f t="shared" si="223"/>
        <v>0.49491054545454549</v>
      </c>
    </row>
    <row r="3878" spans="1:6">
      <c r="A3878" s="59">
        <v>39559</v>
      </c>
      <c r="C3878" s="53">
        <f t="shared" si="227"/>
        <v>0.49616036363636368</v>
      </c>
      <c r="E3878" s="53">
        <f t="shared" si="223"/>
        <v>0.49616036363636368</v>
      </c>
    </row>
    <row r="3879" spans="1:6">
      <c r="A3879" s="59">
        <v>39560</v>
      </c>
      <c r="C3879" s="53">
        <f t="shared" si="227"/>
        <v>0.49741018181818186</v>
      </c>
      <c r="E3879" s="53">
        <f t="shared" si="223"/>
        <v>0.49741018181818186</v>
      </c>
    </row>
    <row r="3880" spans="1:6">
      <c r="A3880" s="80">
        <v>39561</v>
      </c>
      <c r="B3880" s="81">
        <v>223679</v>
      </c>
      <c r="C3880" s="82">
        <v>0.49865999999999999</v>
      </c>
      <c r="D3880" s="87"/>
      <c r="E3880" s="84">
        <f t="shared" si="223"/>
        <v>0.49865999999999999</v>
      </c>
      <c r="F3880" s="84">
        <f>(C3886-C3880)/6</f>
        <v>-1.7349000000000003E-2</v>
      </c>
    </row>
    <row r="3881" spans="1:6">
      <c r="A3881" s="59">
        <v>39562</v>
      </c>
      <c r="C3881" s="53">
        <f>C3880+F$3880</f>
        <v>0.48131099999999999</v>
      </c>
      <c r="E3881" s="53">
        <f t="shared" si="223"/>
        <v>0.48131099999999999</v>
      </c>
    </row>
    <row r="3882" spans="1:6">
      <c r="A3882" s="59">
        <v>39563</v>
      </c>
      <c r="C3882" s="53">
        <f>C3881+F$3880</f>
        <v>0.46396199999999999</v>
      </c>
      <c r="E3882" s="53">
        <f t="shared" si="223"/>
        <v>0.46396199999999999</v>
      </c>
    </row>
    <row r="3883" spans="1:6">
      <c r="A3883" s="59">
        <v>39564</v>
      </c>
      <c r="C3883" s="53">
        <f>C3882+F$3880</f>
        <v>0.44661299999999998</v>
      </c>
      <c r="E3883" s="53">
        <f t="shared" si="223"/>
        <v>0.44661299999999998</v>
      </c>
    </row>
    <row r="3884" spans="1:6">
      <c r="A3884" s="59">
        <v>39565</v>
      </c>
      <c r="C3884" s="53">
        <f>C3883+F$3880</f>
        <v>0.42926399999999998</v>
      </c>
      <c r="E3884" s="53">
        <f t="shared" si="223"/>
        <v>0.42926399999999998</v>
      </c>
    </row>
    <row r="3885" spans="1:6">
      <c r="A3885" s="59">
        <v>39566</v>
      </c>
      <c r="C3885" s="53">
        <f>C3884+F$3880</f>
        <v>0.41191499999999998</v>
      </c>
      <c r="E3885" s="53">
        <f t="shared" si="223"/>
        <v>0.41191499999999998</v>
      </c>
    </row>
    <row r="3886" spans="1:6">
      <c r="A3886" s="80">
        <v>39567</v>
      </c>
      <c r="B3886" s="81">
        <v>220758</v>
      </c>
      <c r="C3886" s="82">
        <v>0.39456599999999997</v>
      </c>
      <c r="D3886" s="87"/>
      <c r="E3886" s="84">
        <f t="shared" si="223"/>
        <v>0.39456599999999997</v>
      </c>
      <c r="F3886" s="84">
        <f>(C3889-C3886)/3</f>
        <v>1.8279666666666677E-2</v>
      </c>
    </row>
    <row r="3887" spans="1:6">
      <c r="A3887" s="59">
        <v>39568</v>
      </c>
      <c r="C3887" s="53">
        <f>C3886+F$3886</f>
        <v>0.41284566666666667</v>
      </c>
      <c r="E3887" s="53">
        <f t="shared" si="223"/>
        <v>0.41284566666666667</v>
      </c>
    </row>
    <row r="3888" spans="1:6">
      <c r="A3888" s="59">
        <v>39569</v>
      </c>
      <c r="C3888" s="53">
        <f>C3887+F$3886</f>
        <v>0.43112533333333336</v>
      </c>
      <c r="E3888" s="53">
        <f t="shared" si="223"/>
        <v>0.43112533333333336</v>
      </c>
    </row>
    <row r="3889" spans="1:6">
      <c r="A3889" s="80">
        <v>39570</v>
      </c>
      <c r="B3889" s="81">
        <v>223335</v>
      </c>
      <c r="C3889" s="82">
        <v>0.449405</v>
      </c>
      <c r="D3889" s="87"/>
      <c r="E3889" s="84">
        <f t="shared" si="223"/>
        <v>0.449405</v>
      </c>
      <c r="F3889" s="84">
        <f>(C3909-C3889)/20</f>
        <v>-3.3795500000000007E-3</v>
      </c>
    </row>
    <row r="3890" spans="1:6">
      <c r="A3890" s="59">
        <v>39571</v>
      </c>
      <c r="C3890" s="53">
        <f>C3889+F$3889</f>
        <v>0.44602544999999999</v>
      </c>
      <c r="E3890" s="53">
        <f t="shared" si="223"/>
        <v>0.44602544999999999</v>
      </c>
    </row>
    <row r="3891" spans="1:6">
      <c r="A3891" s="59">
        <v>39572</v>
      </c>
      <c r="C3891" s="53">
        <f t="shared" ref="C3891:C3908" si="228">C3890+F$3889</f>
        <v>0.44264589999999998</v>
      </c>
      <c r="E3891" s="53">
        <f t="shared" si="223"/>
        <v>0.44264589999999998</v>
      </c>
    </row>
    <row r="3892" spans="1:6">
      <c r="A3892" s="59">
        <v>39573</v>
      </c>
      <c r="C3892" s="53">
        <f t="shared" si="228"/>
        <v>0.43926634999999997</v>
      </c>
      <c r="E3892" s="53">
        <f t="shared" si="223"/>
        <v>0.43926634999999997</v>
      </c>
    </row>
    <row r="3893" spans="1:6">
      <c r="A3893" s="59">
        <v>39574</v>
      </c>
      <c r="C3893" s="53">
        <f t="shared" si="228"/>
        <v>0.43588679999999996</v>
      </c>
      <c r="E3893" s="53">
        <f t="shared" si="223"/>
        <v>0.43588679999999996</v>
      </c>
    </row>
    <row r="3894" spans="1:6">
      <c r="A3894" s="59">
        <v>39575</v>
      </c>
      <c r="C3894" s="53">
        <f t="shared" si="228"/>
        <v>0.43250724999999995</v>
      </c>
      <c r="E3894" s="53">
        <f t="shared" ref="E3894:E3957" si="229">C3894</f>
        <v>0.43250724999999995</v>
      </c>
    </row>
    <row r="3895" spans="1:6">
      <c r="A3895" s="59">
        <v>39576</v>
      </c>
      <c r="C3895" s="53">
        <f t="shared" si="228"/>
        <v>0.42912769999999995</v>
      </c>
      <c r="E3895" s="53">
        <f t="shared" si="229"/>
        <v>0.42912769999999995</v>
      </c>
    </row>
    <row r="3896" spans="1:6">
      <c r="A3896" s="59">
        <v>39577</v>
      </c>
      <c r="C3896" s="53">
        <f t="shared" si="228"/>
        <v>0.42574814999999994</v>
      </c>
      <c r="E3896" s="53">
        <f t="shared" si="229"/>
        <v>0.42574814999999994</v>
      </c>
    </row>
    <row r="3897" spans="1:6">
      <c r="A3897" s="59">
        <v>39578</v>
      </c>
      <c r="C3897" s="53">
        <f t="shared" si="228"/>
        <v>0.42236859999999993</v>
      </c>
      <c r="E3897" s="53">
        <f t="shared" si="229"/>
        <v>0.42236859999999993</v>
      </c>
    </row>
    <row r="3898" spans="1:6">
      <c r="A3898" s="59">
        <v>39579</v>
      </c>
      <c r="C3898" s="53">
        <f t="shared" si="228"/>
        <v>0.41898904999999992</v>
      </c>
      <c r="E3898" s="53">
        <f t="shared" si="229"/>
        <v>0.41898904999999992</v>
      </c>
    </row>
    <row r="3899" spans="1:6">
      <c r="A3899" s="59">
        <v>39580</v>
      </c>
      <c r="C3899" s="53">
        <f t="shared" si="228"/>
        <v>0.41560949999999991</v>
      </c>
      <c r="E3899" s="53">
        <f t="shared" si="229"/>
        <v>0.41560949999999991</v>
      </c>
    </row>
    <row r="3900" spans="1:6">
      <c r="A3900" s="59">
        <v>39581</v>
      </c>
      <c r="C3900" s="53">
        <f t="shared" si="228"/>
        <v>0.4122299499999999</v>
      </c>
      <c r="E3900" s="53">
        <f t="shared" si="229"/>
        <v>0.4122299499999999</v>
      </c>
    </row>
    <row r="3901" spans="1:6">
      <c r="A3901" s="59">
        <v>39582</v>
      </c>
      <c r="C3901" s="53">
        <f t="shared" si="228"/>
        <v>0.40885039999999989</v>
      </c>
      <c r="E3901" s="53">
        <f t="shared" si="229"/>
        <v>0.40885039999999989</v>
      </c>
    </row>
    <row r="3902" spans="1:6">
      <c r="A3902" s="59">
        <v>39583</v>
      </c>
      <c r="C3902" s="53">
        <f t="shared" si="228"/>
        <v>0.40547084999999988</v>
      </c>
      <c r="E3902" s="53">
        <f t="shared" si="229"/>
        <v>0.40547084999999988</v>
      </c>
    </row>
    <row r="3903" spans="1:6">
      <c r="A3903" s="59">
        <v>39584</v>
      </c>
      <c r="C3903" s="53">
        <f t="shared" si="228"/>
        <v>0.40209129999999987</v>
      </c>
      <c r="E3903" s="53">
        <f t="shared" si="229"/>
        <v>0.40209129999999987</v>
      </c>
    </row>
    <row r="3904" spans="1:6">
      <c r="A3904" s="59">
        <v>39585</v>
      </c>
      <c r="C3904" s="53">
        <f t="shared" si="228"/>
        <v>0.39871174999999986</v>
      </c>
      <c r="E3904" s="53">
        <f t="shared" si="229"/>
        <v>0.39871174999999986</v>
      </c>
    </row>
    <row r="3905" spans="1:6">
      <c r="A3905" s="59">
        <v>39586</v>
      </c>
      <c r="C3905" s="53">
        <f t="shared" si="228"/>
        <v>0.39533219999999986</v>
      </c>
      <c r="E3905" s="53">
        <f t="shared" si="229"/>
        <v>0.39533219999999986</v>
      </c>
    </row>
    <row r="3906" spans="1:6">
      <c r="A3906" s="59">
        <v>39587</v>
      </c>
      <c r="C3906" s="53">
        <f t="shared" si="228"/>
        <v>0.39195264999999985</v>
      </c>
      <c r="E3906" s="53">
        <f t="shared" si="229"/>
        <v>0.39195264999999985</v>
      </c>
    </row>
    <row r="3907" spans="1:6">
      <c r="A3907" s="59">
        <v>39588</v>
      </c>
      <c r="C3907" s="53">
        <f t="shared" si="228"/>
        <v>0.38857309999999984</v>
      </c>
      <c r="E3907" s="53">
        <f t="shared" si="229"/>
        <v>0.38857309999999984</v>
      </c>
    </row>
    <row r="3908" spans="1:6">
      <c r="A3908" s="59">
        <v>39589</v>
      </c>
      <c r="C3908" s="53">
        <f t="shared" si="228"/>
        <v>0.38519354999999983</v>
      </c>
      <c r="E3908" s="53">
        <f t="shared" si="229"/>
        <v>0.38519354999999983</v>
      </c>
    </row>
    <row r="3909" spans="1:6">
      <c r="A3909" s="80">
        <v>39590</v>
      </c>
      <c r="B3909" s="81">
        <v>218663</v>
      </c>
      <c r="C3909" s="82">
        <v>0.38181399999999999</v>
      </c>
      <c r="D3909" s="87"/>
      <c r="E3909" s="84">
        <f t="shared" si="229"/>
        <v>0.38181399999999999</v>
      </c>
      <c r="F3909" s="84">
        <f>(C3918-C3909)/9</f>
        <v>-3.1244444444444418E-3</v>
      </c>
    </row>
    <row r="3910" spans="1:6">
      <c r="A3910" s="59">
        <v>39591</v>
      </c>
      <c r="C3910" s="53">
        <f>C3909+F$3909</f>
        <v>0.37868955555555556</v>
      </c>
      <c r="E3910" s="53">
        <f t="shared" si="229"/>
        <v>0.37868955555555556</v>
      </c>
    </row>
    <row r="3911" spans="1:6">
      <c r="A3911" s="59">
        <v>39592</v>
      </c>
      <c r="C3911" s="53">
        <f t="shared" ref="C3911:C3917" si="230">C3910+F$3909</f>
        <v>0.37556511111111113</v>
      </c>
      <c r="E3911" s="53">
        <f t="shared" si="229"/>
        <v>0.37556511111111113</v>
      </c>
    </row>
    <row r="3912" spans="1:6">
      <c r="A3912" s="59">
        <v>39593</v>
      </c>
      <c r="C3912" s="53">
        <f t="shared" si="230"/>
        <v>0.3724406666666667</v>
      </c>
      <c r="E3912" s="53">
        <f t="shared" si="229"/>
        <v>0.3724406666666667</v>
      </c>
    </row>
    <row r="3913" spans="1:6">
      <c r="A3913" s="59">
        <v>39594</v>
      </c>
      <c r="C3913" s="53">
        <f t="shared" si="230"/>
        <v>0.36931622222222227</v>
      </c>
      <c r="E3913" s="53">
        <f t="shared" si="229"/>
        <v>0.36931622222222227</v>
      </c>
    </row>
    <row r="3914" spans="1:6">
      <c r="A3914" s="59">
        <v>39595</v>
      </c>
      <c r="C3914" s="53">
        <f t="shared" si="230"/>
        <v>0.36619177777777784</v>
      </c>
      <c r="E3914" s="53">
        <f t="shared" si="229"/>
        <v>0.36619177777777784</v>
      </c>
    </row>
    <row r="3915" spans="1:6">
      <c r="A3915" s="59">
        <v>39596</v>
      </c>
      <c r="C3915" s="53">
        <f t="shared" si="230"/>
        <v>0.36306733333333341</v>
      </c>
      <c r="E3915" s="53">
        <f t="shared" si="229"/>
        <v>0.36306733333333341</v>
      </c>
    </row>
    <row r="3916" spans="1:6">
      <c r="A3916" s="59">
        <v>39597</v>
      </c>
      <c r="C3916" s="53">
        <f t="shared" si="230"/>
        <v>0.35994288888888898</v>
      </c>
      <c r="E3916" s="53">
        <f t="shared" si="229"/>
        <v>0.35994288888888898</v>
      </c>
    </row>
    <row r="3917" spans="1:6">
      <c r="A3917" s="59">
        <v>39598</v>
      </c>
      <c r="C3917" s="53">
        <f t="shared" si="230"/>
        <v>0.35681844444444455</v>
      </c>
      <c r="E3917" s="53">
        <f t="shared" si="229"/>
        <v>0.35681844444444455</v>
      </c>
    </row>
    <row r="3918" spans="1:6">
      <c r="A3918" s="80">
        <v>39599</v>
      </c>
      <c r="B3918" s="81">
        <v>159212</v>
      </c>
      <c r="C3918" s="82">
        <v>0.35369400000000001</v>
      </c>
      <c r="D3918" s="87"/>
      <c r="E3918" s="84">
        <f t="shared" si="229"/>
        <v>0.35369400000000001</v>
      </c>
      <c r="F3918" s="84">
        <f>(C3923-C3918)/5</f>
        <v>8.4319999999999951E-3</v>
      </c>
    </row>
    <row r="3919" spans="1:6">
      <c r="A3919" s="59">
        <v>39600</v>
      </c>
      <c r="C3919" s="53">
        <f>C3918+F$3918</f>
        <v>0.362126</v>
      </c>
      <c r="E3919" s="53">
        <f t="shared" si="229"/>
        <v>0.362126</v>
      </c>
    </row>
    <row r="3920" spans="1:6">
      <c r="A3920" s="59">
        <v>39601</v>
      </c>
      <c r="C3920" s="53">
        <f>C3919+F$3918</f>
        <v>0.370558</v>
      </c>
      <c r="E3920" s="53">
        <f t="shared" si="229"/>
        <v>0.370558</v>
      </c>
    </row>
    <row r="3921" spans="1:6">
      <c r="A3921" s="59">
        <v>39602</v>
      </c>
      <c r="C3921" s="53">
        <f>C3920+F$3918</f>
        <v>0.37898999999999999</v>
      </c>
      <c r="E3921" s="53">
        <f t="shared" si="229"/>
        <v>0.37898999999999999</v>
      </c>
    </row>
    <row r="3922" spans="1:6">
      <c r="A3922" s="59">
        <v>39603</v>
      </c>
      <c r="C3922" s="53">
        <f>C3921+F$3918</f>
        <v>0.38742199999999999</v>
      </c>
      <c r="E3922" s="53">
        <f t="shared" si="229"/>
        <v>0.38742199999999999</v>
      </c>
    </row>
    <row r="3923" spans="1:6">
      <c r="A3923" s="80">
        <v>39604</v>
      </c>
      <c r="B3923" s="81">
        <v>218023</v>
      </c>
      <c r="C3923" s="82">
        <v>0.39585399999999998</v>
      </c>
      <c r="D3923" s="87"/>
      <c r="E3923" s="84">
        <f t="shared" si="229"/>
        <v>0.39585399999999998</v>
      </c>
      <c r="F3923" s="84">
        <f>(C3932-C3923)/9</f>
        <v>-5.1142222222222179E-3</v>
      </c>
    </row>
    <row r="3924" spans="1:6">
      <c r="A3924" s="59">
        <v>39605</v>
      </c>
      <c r="C3924" s="53">
        <f>C3923+F$3923</f>
        <v>0.39073977777777774</v>
      </c>
      <c r="E3924" s="53">
        <f t="shared" si="229"/>
        <v>0.39073977777777774</v>
      </c>
    </row>
    <row r="3925" spans="1:6">
      <c r="A3925" s="59">
        <v>39606</v>
      </c>
      <c r="C3925" s="53">
        <f t="shared" ref="C3925:C3931" si="231">C3924+F$3923</f>
        <v>0.3856255555555555</v>
      </c>
      <c r="E3925" s="53">
        <f t="shared" si="229"/>
        <v>0.3856255555555555</v>
      </c>
    </row>
    <row r="3926" spans="1:6">
      <c r="A3926" s="59">
        <v>39607</v>
      </c>
      <c r="C3926" s="53">
        <f t="shared" si="231"/>
        <v>0.38051133333333326</v>
      </c>
      <c r="E3926" s="53">
        <f t="shared" si="229"/>
        <v>0.38051133333333326</v>
      </c>
    </row>
    <row r="3927" spans="1:6">
      <c r="A3927" s="59">
        <v>39608</v>
      </c>
      <c r="C3927" s="53">
        <f t="shared" si="231"/>
        <v>0.37539711111111101</v>
      </c>
      <c r="E3927" s="53">
        <f t="shared" si="229"/>
        <v>0.37539711111111101</v>
      </c>
    </row>
    <row r="3928" spans="1:6">
      <c r="A3928" s="59">
        <v>39609</v>
      </c>
      <c r="C3928" s="53">
        <f t="shared" si="231"/>
        <v>0.37028288888888877</v>
      </c>
      <c r="E3928" s="53">
        <f t="shared" si="229"/>
        <v>0.37028288888888877</v>
      </c>
    </row>
    <row r="3929" spans="1:6">
      <c r="A3929" s="59">
        <v>39610</v>
      </c>
      <c r="C3929" s="53">
        <f t="shared" si="231"/>
        <v>0.36516866666666653</v>
      </c>
      <c r="E3929" s="53">
        <f t="shared" si="229"/>
        <v>0.36516866666666653</v>
      </c>
    </row>
    <row r="3930" spans="1:6">
      <c r="A3930" s="59">
        <v>39611</v>
      </c>
      <c r="C3930" s="53">
        <f t="shared" si="231"/>
        <v>0.36005444444444429</v>
      </c>
      <c r="E3930" s="53">
        <f t="shared" si="229"/>
        <v>0.36005444444444429</v>
      </c>
    </row>
    <row r="3931" spans="1:6">
      <c r="A3931" s="59">
        <v>39612</v>
      </c>
      <c r="C3931" s="53">
        <f t="shared" si="231"/>
        <v>0.35494022222222205</v>
      </c>
      <c r="E3931" s="53">
        <f t="shared" si="229"/>
        <v>0.35494022222222205</v>
      </c>
    </row>
    <row r="3932" spans="1:6">
      <c r="A3932" s="80">
        <v>39613</v>
      </c>
      <c r="B3932" s="81">
        <v>220046</v>
      </c>
      <c r="C3932" s="82">
        <v>0.34982600000000003</v>
      </c>
      <c r="D3932" s="87"/>
      <c r="E3932" s="84">
        <f t="shared" si="229"/>
        <v>0.34982600000000003</v>
      </c>
      <c r="F3932" s="84">
        <f>(C3937-C3932)/5</f>
        <v>1.6827999999999954E-3</v>
      </c>
    </row>
    <row r="3933" spans="1:6">
      <c r="A3933" s="59">
        <v>39614</v>
      </c>
      <c r="C3933" s="53">
        <f>C3932+F$3932</f>
        <v>0.35150880000000001</v>
      </c>
      <c r="E3933" s="53">
        <f t="shared" si="229"/>
        <v>0.35150880000000001</v>
      </c>
    </row>
    <row r="3934" spans="1:6">
      <c r="A3934" s="59">
        <v>39615</v>
      </c>
      <c r="C3934" s="53">
        <f>C3933+F$3932</f>
        <v>0.35319159999999999</v>
      </c>
      <c r="E3934" s="53">
        <f t="shared" si="229"/>
        <v>0.35319159999999999</v>
      </c>
    </row>
    <row r="3935" spans="1:6">
      <c r="A3935" s="59">
        <v>39616</v>
      </c>
      <c r="C3935" s="53">
        <f>C3934+F$3932</f>
        <v>0.35487439999999998</v>
      </c>
      <c r="E3935" s="53">
        <f t="shared" si="229"/>
        <v>0.35487439999999998</v>
      </c>
    </row>
    <row r="3936" spans="1:6">
      <c r="A3936" s="59">
        <v>39617</v>
      </c>
      <c r="C3936" s="53">
        <f>C3935+F$3932</f>
        <v>0.35655719999999996</v>
      </c>
      <c r="E3936" s="53">
        <f t="shared" si="229"/>
        <v>0.35655719999999996</v>
      </c>
    </row>
    <row r="3937" spans="1:6">
      <c r="A3937" s="80">
        <v>39618</v>
      </c>
      <c r="B3937" s="81">
        <v>222905</v>
      </c>
      <c r="C3937" s="82">
        <v>0.35824</v>
      </c>
      <c r="D3937" s="87"/>
      <c r="E3937" s="84">
        <f t="shared" si="229"/>
        <v>0.35824</v>
      </c>
      <c r="F3937" s="84">
        <f>(C3947-C3937)/10</f>
        <v>-7.7772999999999983E-3</v>
      </c>
    </row>
    <row r="3938" spans="1:6">
      <c r="A3938" s="59">
        <v>39619</v>
      </c>
      <c r="C3938" s="53">
        <f>C3937+F$3937</f>
        <v>0.35046270000000002</v>
      </c>
      <c r="E3938" s="53">
        <f t="shared" si="229"/>
        <v>0.35046270000000002</v>
      </c>
    </row>
    <row r="3939" spans="1:6">
      <c r="A3939" s="59">
        <v>39620</v>
      </c>
      <c r="C3939" s="53">
        <f t="shared" ref="C3939:C3946" si="232">C3938+F$3937</f>
        <v>0.34268540000000003</v>
      </c>
      <c r="E3939" s="53">
        <f t="shared" si="229"/>
        <v>0.34268540000000003</v>
      </c>
    </row>
    <row r="3940" spans="1:6">
      <c r="A3940" s="59">
        <v>39621</v>
      </c>
      <c r="C3940" s="53">
        <f t="shared" si="232"/>
        <v>0.33490810000000004</v>
      </c>
      <c r="E3940" s="53">
        <f t="shared" si="229"/>
        <v>0.33490810000000004</v>
      </c>
    </row>
    <row r="3941" spans="1:6">
      <c r="A3941" s="59">
        <v>39622</v>
      </c>
      <c r="C3941" s="53">
        <f t="shared" si="232"/>
        <v>0.32713080000000005</v>
      </c>
      <c r="E3941" s="53">
        <f t="shared" si="229"/>
        <v>0.32713080000000005</v>
      </c>
    </row>
    <row r="3942" spans="1:6">
      <c r="A3942" s="59">
        <v>39623</v>
      </c>
      <c r="C3942" s="53">
        <f t="shared" si="232"/>
        <v>0.31935350000000007</v>
      </c>
      <c r="E3942" s="53">
        <f t="shared" si="229"/>
        <v>0.31935350000000007</v>
      </c>
    </row>
    <row r="3943" spans="1:6">
      <c r="A3943" s="59">
        <v>39624</v>
      </c>
      <c r="C3943" s="53">
        <f t="shared" si="232"/>
        <v>0.31157620000000008</v>
      </c>
      <c r="E3943" s="53">
        <f t="shared" si="229"/>
        <v>0.31157620000000008</v>
      </c>
    </row>
    <row r="3944" spans="1:6">
      <c r="A3944" s="59">
        <v>39625</v>
      </c>
      <c r="C3944" s="53">
        <f t="shared" si="232"/>
        <v>0.30379890000000009</v>
      </c>
      <c r="E3944" s="53">
        <f t="shared" si="229"/>
        <v>0.30379890000000009</v>
      </c>
    </row>
    <row r="3945" spans="1:6">
      <c r="A3945" s="59">
        <v>39626</v>
      </c>
      <c r="C3945" s="53">
        <f t="shared" si="232"/>
        <v>0.29602160000000011</v>
      </c>
      <c r="E3945" s="53">
        <f t="shared" si="229"/>
        <v>0.29602160000000011</v>
      </c>
    </row>
    <row r="3946" spans="1:6">
      <c r="A3946" s="59">
        <v>39627</v>
      </c>
      <c r="C3946" s="53">
        <f t="shared" si="232"/>
        <v>0.28824430000000012</v>
      </c>
      <c r="E3946" s="53">
        <f t="shared" si="229"/>
        <v>0.28824430000000012</v>
      </c>
    </row>
    <row r="3947" spans="1:6">
      <c r="A3947" s="80">
        <v>39628</v>
      </c>
      <c r="B3947" s="81">
        <v>214205</v>
      </c>
      <c r="C3947" s="82">
        <v>0.28046700000000002</v>
      </c>
      <c r="D3947" s="87"/>
      <c r="E3947" s="84">
        <f t="shared" si="229"/>
        <v>0.28046700000000002</v>
      </c>
      <c r="F3947" s="84">
        <f>(C3949-C3947)/2</f>
        <v>4.3590000000000018E-3</v>
      </c>
    </row>
    <row r="3948" spans="1:6">
      <c r="A3948" s="59">
        <v>39629</v>
      </c>
      <c r="C3948" s="53">
        <f>C3947+F$3947</f>
        <v>0.28482600000000002</v>
      </c>
      <c r="E3948" s="53">
        <f t="shared" si="229"/>
        <v>0.28482600000000002</v>
      </c>
    </row>
    <row r="3949" spans="1:6">
      <c r="A3949" s="80">
        <v>39630</v>
      </c>
      <c r="B3949" s="81">
        <v>216913</v>
      </c>
      <c r="C3949" s="82">
        <v>0.28918500000000003</v>
      </c>
      <c r="D3949" s="87"/>
      <c r="E3949" s="84">
        <f t="shared" si="229"/>
        <v>0.28918500000000003</v>
      </c>
      <c r="F3949" s="84">
        <f>(C3956-C3949)/7</f>
        <v>-3.6930000000000018E-3</v>
      </c>
    </row>
    <row r="3950" spans="1:6">
      <c r="A3950" s="59">
        <v>39631</v>
      </c>
      <c r="C3950" s="53">
        <f t="shared" ref="C3950:C3955" si="233">C3949+F$3949</f>
        <v>0.28549200000000002</v>
      </c>
      <c r="E3950" s="53">
        <f t="shared" si="229"/>
        <v>0.28549200000000002</v>
      </c>
    </row>
    <row r="3951" spans="1:6">
      <c r="A3951" s="59">
        <v>39632</v>
      </c>
      <c r="C3951" s="53">
        <f t="shared" si="233"/>
        <v>0.28179900000000002</v>
      </c>
      <c r="E3951" s="53">
        <f t="shared" si="229"/>
        <v>0.28179900000000002</v>
      </c>
    </row>
    <row r="3952" spans="1:6">
      <c r="A3952" s="59">
        <v>39633</v>
      </c>
      <c r="C3952" s="53">
        <f t="shared" si="233"/>
        <v>0.27810600000000002</v>
      </c>
      <c r="E3952" s="53">
        <f t="shared" si="229"/>
        <v>0.27810600000000002</v>
      </c>
    </row>
    <row r="3953" spans="1:6">
      <c r="A3953" s="59">
        <v>39634</v>
      </c>
      <c r="C3953" s="53">
        <f t="shared" si="233"/>
        <v>0.27441300000000002</v>
      </c>
      <c r="E3953" s="53">
        <f t="shared" si="229"/>
        <v>0.27441300000000002</v>
      </c>
    </row>
    <row r="3954" spans="1:6">
      <c r="A3954" s="59">
        <v>39635</v>
      </c>
      <c r="C3954" s="53">
        <f t="shared" si="233"/>
        <v>0.27072000000000002</v>
      </c>
      <c r="E3954" s="53">
        <f t="shared" si="229"/>
        <v>0.27072000000000002</v>
      </c>
    </row>
    <row r="3955" spans="1:6">
      <c r="A3955" s="59">
        <v>39636</v>
      </c>
      <c r="C3955" s="53">
        <f t="shared" si="233"/>
        <v>0.26702700000000001</v>
      </c>
      <c r="E3955" s="53">
        <f t="shared" si="229"/>
        <v>0.26702700000000001</v>
      </c>
    </row>
    <row r="3956" spans="1:6">
      <c r="A3956" s="80">
        <v>39637</v>
      </c>
      <c r="B3956" s="81">
        <v>208723</v>
      </c>
      <c r="C3956" s="82">
        <v>0.26333400000000001</v>
      </c>
      <c r="D3956" s="87"/>
      <c r="E3956" s="84">
        <f t="shared" si="229"/>
        <v>0.26333400000000001</v>
      </c>
      <c r="F3956" s="84">
        <f>(C3969-C3956)/13</f>
        <v>1.4969230769230796E-4</v>
      </c>
    </row>
    <row r="3957" spans="1:6">
      <c r="A3957" s="59">
        <v>39638</v>
      </c>
      <c r="C3957" s="53">
        <f>C3956+F$3956</f>
        <v>0.26348369230769231</v>
      </c>
      <c r="E3957" s="53">
        <f t="shared" si="229"/>
        <v>0.26348369230769231</v>
      </c>
    </row>
    <row r="3958" spans="1:6">
      <c r="A3958" s="59">
        <v>39639</v>
      </c>
      <c r="C3958" s="53">
        <f t="shared" ref="C3958:C3968" si="234">C3957+F$3956</f>
        <v>0.2636333846153846</v>
      </c>
      <c r="E3958" s="53">
        <f t="shared" ref="E3958:E4021" si="235">C3958</f>
        <v>0.2636333846153846</v>
      </c>
    </row>
    <row r="3959" spans="1:6">
      <c r="A3959" s="59">
        <v>39640</v>
      </c>
      <c r="C3959" s="53">
        <f t="shared" si="234"/>
        <v>0.2637830769230769</v>
      </c>
      <c r="E3959" s="53">
        <f t="shared" si="235"/>
        <v>0.2637830769230769</v>
      </c>
    </row>
    <row r="3960" spans="1:6">
      <c r="A3960" s="59">
        <v>39641</v>
      </c>
      <c r="C3960" s="53">
        <f t="shared" si="234"/>
        <v>0.26393276923076919</v>
      </c>
      <c r="E3960" s="53">
        <f t="shared" si="235"/>
        <v>0.26393276923076919</v>
      </c>
    </row>
    <row r="3961" spans="1:6">
      <c r="A3961" s="59">
        <v>39642</v>
      </c>
      <c r="C3961" s="53">
        <f t="shared" si="234"/>
        <v>0.26408246153846149</v>
      </c>
      <c r="E3961" s="53">
        <f t="shared" si="235"/>
        <v>0.26408246153846149</v>
      </c>
    </row>
    <row r="3962" spans="1:6">
      <c r="A3962" s="59">
        <v>39643</v>
      </c>
      <c r="C3962" s="53">
        <f t="shared" si="234"/>
        <v>0.26423215384615378</v>
      </c>
      <c r="E3962" s="53">
        <f t="shared" si="235"/>
        <v>0.26423215384615378</v>
      </c>
    </row>
    <row r="3963" spans="1:6">
      <c r="A3963" s="59">
        <v>39644</v>
      </c>
      <c r="C3963" s="53">
        <f t="shared" si="234"/>
        <v>0.26438184615384608</v>
      </c>
      <c r="E3963" s="53">
        <f t="shared" si="235"/>
        <v>0.26438184615384608</v>
      </c>
    </row>
    <row r="3964" spans="1:6">
      <c r="A3964" s="59">
        <v>39645</v>
      </c>
      <c r="C3964" s="53">
        <f t="shared" si="234"/>
        <v>0.26453153846153837</v>
      </c>
      <c r="E3964" s="53">
        <f t="shared" si="235"/>
        <v>0.26453153846153837</v>
      </c>
    </row>
    <row r="3965" spans="1:6">
      <c r="A3965" s="59">
        <v>39646</v>
      </c>
      <c r="C3965" s="53">
        <f t="shared" si="234"/>
        <v>0.26468123076923067</v>
      </c>
      <c r="E3965" s="53">
        <f t="shared" si="235"/>
        <v>0.26468123076923067</v>
      </c>
    </row>
    <row r="3966" spans="1:6">
      <c r="A3966" s="59">
        <v>39647</v>
      </c>
      <c r="C3966" s="53">
        <f t="shared" si="234"/>
        <v>0.26483092307692296</v>
      </c>
      <c r="E3966" s="53">
        <f t="shared" si="235"/>
        <v>0.26483092307692296</v>
      </c>
    </row>
    <row r="3967" spans="1:6">
      <c r="A3967" s="59">
        <v>39648</v>
      </c>
      <c r="C3967" s="53">
        <f t="shared" si="234"/>
        <v>0.26498061538461526</v>
      </c>
      <c r="E3967" s="53">
        <f t="shared" si="235"/>
        <v>0.26498061538461526</v>
      </c>
    </row>
    <row r="3968" spans="1:6">
      <c r="A3968" s="59">
        <v>39649</v>
      </c>
      <c r="C3968" s="53">
        <f t="shared" si="234"/>
        <v>0.26513030769230755</v>
      </c>
      <c r="E3968" s="53">
        <f t="shared" si="235"/>
        <v>0.26513030769230755</v>
      </c>
    </row>
    <row r="3969" spans="1:6">
      <c r="A3969" s="80">
        <v>39650</v>
      </c>
      <c r="B3969" s="81">
        <v>219400</v>
      </c>
      <c r="C3969" s="82">
        <v>0.26528000000000002</v>
      </c>
      <c r="D3969" s="87"/>
      <c r="E3969" s="84">
        <f t="shared" si="235"/>
        <v>0.26528000000000002</v>
      </c>
      <c r="F3969" s="84">
        <f>(C3978-C3969)</f>
        <v>-1.7573000000000005E-2</v>
      </c>
    </row>
    <row r="3970" spans="1:6">
      <c r="A3970" s="59">
        <v>39651</v>
      </c>
      <c r="C3970" s="53">
        <f>C3969+F$3969</f>
        <v>0.24770700000000001</v>
      </c>
      <c r="E3970" s="53">
        <f t="shared" si="235"/>
        <v>0.24770700000000001</v>
      </c>
    </row>
    <row r="3971" spans="1:6">
      <c r="A3971" s="59">
        <v>39652</v>
      </c>
      <c r="C3971" s="53">
        <f t="shared" ref="C3971:C3977" si="236">C3970+F$3969</f>
        <v>0.23013400000000001</v>
      </c>
      <c r="E3971" s="53">
        <f t="shared" si="235"/>
        <v>0.23013400000000001</v>
      </c>
    </row>
    <row r="3972" spans="1:6">
      <c r="A3972" s="59">
        <v>39653</v>
      </c>
      <c r="C3972" s="53">
        <f t="shared" si="236"/>
        <v>0.212561</v>
      </c>
      <c r="E3972" s="53">
        <f t="shared" si="235"/>
        <v>0.212561</v>
      </c>
    </row>
    <row r="3973" spans="1:6">
      <c r="A3973" s="59">
        <v>39654</v>
      </c>
      <c r="C3973" s="53">
        <f t="shared" si="236"/>
        <v>0.19498799999999999</v>
      </c>
      <c r="E3973" s="53">
        <f t="shared" si="235"/>
        <v>0.19498799999999999</v>
      </c>
    </row>
    <row r="3974" spans="1:6">
      <c r="A3974" s="59">
        <v>39655</v>
      </c>
      <c r="C3974" s="53">
        <f t="shared" si="236"/>
        <v>0.17741499999999999</v>
      </c>
      <c r="E3974" s="53">
        <f t="shared" si="235"/>
        <v>0.17741499999999999</v>
      </c>
    </row>
    <row r="3975" spans="1:6">
      <c r="A3975" s="59">
        <v>39656</v>
      </c>
      <c r="C3975" s="53">
        <f t="shared" si="236"/>
        <v>0.15984199999999998</v>
      </c>
      <c r="E3975" s="53">
        <f t="shared" si="235"/>
        <v>0.15984199999999998</v>
      </c>
    </row>
    <row r="3976" spans="1:6">
      <c r="A3976" s="59">
        <v>39657</v>
      </c>
      <c r="C3976" s="53">
        <f t="shared" si="236"/>
        <v>0.14226899999999998</v>
      </c>
      <c r="E3976" s="53">
        <f t="shared" si="235"/>
        <v>0.14226899999999998</v>
      </c>
    </row>
    <row r="3977" spans="1:6">
      <c r="A3977" s="59">
        <v>39658</v>
      </c>
      <c r="C3977" s="53">
        <f t="shared" si="236"/>
        <v>0.12469599999999997</v>
      </c>
      <c r="E3977" s="53">
        <f t="shared" si="235"/>
        <v>0.12469599999999997</v>
      </c>
    </row>
    <row r="3978" spans="1:6">
      <c r="A3978" s="80">
        <v>39659</v>
      </c>
      <c r="B3978" s="81">
        <v>219413</v>
      </c>
      <c r="C3978" s="82">
        <v>0.24770700000000001</v>
      </c>
      <c r="D3978" s="87"/>
      <c r="E3978" s="84">
        <f t="shared" si="235"/>
        <v>0.24770700000000001</v>
      </c>
      <c r="F3978" s="84">
        <f>(C3980-C3978)</f>
        <v>-1.9213000000000008E-2</v>
      </c>
    </row>
    <row r="3979" spans="1:6">
      <c r="A3979" s="59">
        <v>39660</v>
      </c>
      <c r="C3979" s="53">
        <f>C3978+F$3978</f>
        <v>0.228494</v>
      </c>
      <c r="E3979" s="53">
        <f t="shared" si="235"/>
        <v>0.228494</v>
      </c>
    </row>
    <row r="3980" spans="1:6">
      <c r="A3980" s="80">
        <v>39661</v>
      </c>
      <c r="B3980" s="81">
        <v>213276</v>
      </c>
      <c r="C3980" s="82">
        <v>0.228494</v>
      </c>
      <c r="D3980" s="87"/>
      <c r="E3980" s="84">
        <f t="shared" si="235"/>
        <v>0.228494</v>
      </c>
      <c r="F3980" s="84">
        <f>(C3992-C3980)/12</f>
        <v>1.708833333333333E-3</v>
      </c>
    </row>
    <row r="3981" spans="1:6">
      <c r="A3981" s="59">
        <v>39662</v>
      </c>
      <c r="C3981" s="53">
        <f>C3980+F$3980</f>
        <v>0.23020283333333333</v>
      </c>
      <c r="E3981" s="53">
        <f t="shared" si="235"/>
        <v>0.23020283333333333</v>
      </c>
    </row>
    <row r="3982" spans="1:6">
      <c r="A3982" s="59">
        <v>39663</v>
      </c>
      <c r="C3982" s="53">
        <f t="shared" ref="C3982:C3991" si="237">C3981+F$3980</f>
        <v>0.23191166666666665</v>
      </c>
      <c r="E3982" s="53">
        <f t="shared" si="235"/>
        <v>0.23191166666666665</v>
      </c>
    </row>
    <row r="3983" spans="1:6">
      <c r="A3983" s="59">
        <v>39664</v>
      </c>
      <c r="C3983" s="53">
        <f t="shared" si="237"/>
        <v>0.23362049999999998</v>
      </c>
      <c r="E3983" s="53">
        <f t="shared" si="235"/>
        <v>0.23362049999999998</v>
      </c>
    </row>
    <row r="3984" spans="1:6">
      <c r="A3984" s="59">
        <v>39665</v>
      </c>
      <c r="C3984" s="53">
        <f t="shared" si="237"/>
        <v>0.23532933333333331</v>
      </c>
      <c r="E3984" s="53">
        <f t="shared" si="235"/>
        <v>0.23532933333333331</v>
      </c>
    </row>
    <row r="3985" spans="1:6">
      <c r="A3985" s="59">
        <v>39666</v>
      </c>
      <c r="C3985" s="53">
        <f t="shared" si="237"/>
        <v>0.23703816666666663</v>
      </c>
      <c r="E3985" s="53">
        <f t="shared" si="235"/>
        <v>0.23703816666666663</v>
      </c>
    </row>
    <row r="3986" spans="1:6">
      <c r="A3986" s="59">
        <v>39667</v>
      </c>
      <c r="C3986" s="53">
        <f t="shared" si="237"/>
        <v>0.23874699999999996</v>
      </c>
      <c r="E3986" s="53">
        <f t="shared" si="235"/>
        <v>0.23874699999999996</v>
      </c>
    </row>
    <row r="3987" spans="1:6">
      <c r="A3987" s="59">
        <v>39668</v>
      </c>
      <c r="C3987" s="53">
        <f t="shared" si="237"/>
        <v>0.24045583333333329</v>
      </c>
      <c r="E3987" s="53">
        <f t="shared" si="235"/>
        <v>0.24045583333333329</v>
      </c>
    </row>
    <row r="3988" spans="1:6">
      <c r="A3988" s="59">
        <v>39669</v>
      </c>
      <c r="C3988" s="53">
        <f t="shared" si="237"/>
        <v>0.24216466666666661</v>
      </c>
      <c r="E3988" s="53">
        <f t="shared" si="235"/>
        <v>0.24216466666666661</v>
      </c>
    </row>
    <row r="3989" spans="1:6">
      <c r="A3989" s="59">
        <v>39670</v>
      </c>
      <c r="C3989" s="53">
        <f t="shared" si="237"/>
        <v>0.24387349999999994</v>
      </c>
      <c r="E3989" s="53">
        <f t="shared" si="235"/>
        <v>0.24387349999999994</v>
      </c>
    </row>
    <row r="3990" spans="1:6">
      <c r="A3990" s="59">
        <v>39671</v>
      </c>
      <c r="C3990" s="53">
        <f t="shared" si="237"/>
        <v>0.24558233333333326</v>
      </c>
      <c r="E3990" s="53">
        <f t="shared" si="235"/>
        <v>0.24558233333333326</v>
      </c>
    </row>
    <row r="3991" spans="1:6">
      <c r="A3991" s="59">
        <v>39672</v>
      </c>
      <c r="C3991" s="53">
        <f t="shared" si="237"/>
        <v>0.24729116666666659</v>
      </c>
      <c r="E3991" s="53">
        <f t="shared" si="235"/>
        <v>0.24729116666666659</v>
      </c>
    </row>
    <row r="3992" spans="1:6">
      <c r="A3992" s="80">
        <v>39673</v>
      </c>
      <c r="B3992" s="81">
        <v>219918</v>
      </c>
      <c r="C3992" s="82">
        <v>0.249</v>
      </c>
      <c r="D3992" s="87"/>
      <c r="E3992" s="84">
        <f t="shared" si="235"/>
        <v>0.249</v>
      </c>
      <c r="F3992" s="84">
        <f>(C3998-C3992)/6</f>
        <v>1.0418333333333345E-3</v>
      </c>
    </row>
    <row r="3993" spans="1:6">
      <c r="A3993" s="59">
        <v>39674</v>
      </c>
      <c r="C3993" s="53">
        <f>C3992+F$3992</f>
        <v>0.25004183333333335</v>
      </c>
      <c r="E3993" s="53">
        <f t="shared" si="235"/>
        <v>0.25004183333333335</v>
      </c>
    </row>
    <row r="3994" spans="1:6">
      <c r="A3994" s="59">
        <v>39675</v>
      </c>
      <c r="C3994" s="53">
        <f>C3993+F$3992</f>
        <v>0.2510836666666667</v>
      </c>
      <c r="E3994" s="53">
        <f t="shared" si="235"/>
        <v>0.2510836666666667</v>
      </c>
    </row>
    <row r="3995" spans="1:6">
      <c r="A3995" s="59">
        <v>39676</v>
      </c>
      <c r="C3995" s="53">
        <f>C3994+F$3992</f>
        <v>0.25212550000000006</v>
      </c>
      <c r="E3995" s="53">
        <f t="shared" si="235"/>
        <v>0.25212550000000006</v>
      </c>
    </row>
    <row r="3996" spans="1:6">
      <c r="A3996" s="59">
        <v>39677</v>
      </c>
      <c r="C3996" s="53">
        <f>C3995+F$3992</f>
        <v>0.25316733333333341</v>
      </c>
      <c r="E3996" s="53">
        <f t="shared" si="235"/>
        <v>0.25316733333333341</v>
      </c>
    </row>
    <row r="3997" spans="1:6">
      <c r="A3997" s="59">
        <v>39678</v>
      </c>
      <c r="C3997" s="53">
        <f>C3996+F$3992</f>
        <v>0.25420916666666676</v>
      </c>
      <c r="E3997" s="53">
        <f t="shared" si="235"/>
        <v>0.25420916666666676</v>
      </c>
    </row>
    <row r="3998" spans="1:6">
      <c r="A3998" s="80">
        <v>39679</v>
      </c>
      <c r="B3998" s="81">
        <v>214471</v>
      </c>
      <c r="C3998" s="82">
        <v>0.25525100000000001</v>
      </c>
      <c r="D3998" s="87"/>
      <c r="E3998" s="84">
        <f t="shared" si="235"/>
        <v>0.25525100000000001</v>
      </c>
      <c r="F3998" s="84">
        <f>(C4005-C3998)/7</f>
        <v>-2.830428571428571E-3</v>
      </c>
    </row>
    <row r="3999" spans="1:6">
      <c r="A3999" s="59">
        <v>39680</v>
      </c>
      <c r="C3999" s="53">
        <f t="shared" ref="C3999:C4004" si="238">C3998+F$3998</f>
        <v>0.25242057142857144</v>
      </c>
      <c r="E3999" s="53">
        <f t="shared" si="235"/>
        <v>0.25242057142857144</v>
      </c>
    </row>
    <row r="4000" spans="1:6">
      <c r="A4000" s="59">
        <v>39681</v>
      </c>
      <c r="C4000" s="53">
        <f t="shared" si="238"/>
        <v>0.24959014285714287</v>
      </c>
      <c r="E4000" s="53">
        <f t="shared" si="235"/>
        <v>0.24959014285714287</v>
      </c>
    </row>
    <row r="4001" spans="1:6">
      <c r="A4001" s="59">
        <v>39682</v>
      </c>
      <c r="C4001" s="53">
        <f t="shared" si="238"/>
        <v>0.2467597142857143</v>
      </c>
      <c r="E4001" s="53">
        <f t="shared" si="235"/>
        <v>0.2467597142857143</v>
      </c>
    </row>
    <row r="4002" spans="1:6">
      <c r="A4002" s="59">
        <v>39683</v>
      </c>
      <c r="C4002" s="53">
        <f t="shared" si="238"/>
        <v>0.24392928571428574</v>
      </c>
      <c r="E4002" s="53">
        <f t="shared" si="235"/>
        <v>0.24392928571428574</v>
      </c>
    </row>
    <row r="4003" spans="1:6">
      <c r="A4003" s="59">
        <v>39684</v>
      </c>
      <c r="C4003" s="53">
        <f t="shared" si="238"/>
        <v>0.24109885714285717</v>
      </c>
      <c r="E4003" s="53">
        <f t="shared" si="235"/>
        <v>0.24109885714285717</v>
      </c>
    </row>
    <row r="4004" spans="1:6">
      <c r="A4004" s="59">
        <v>39685</v>
      </c>
      <c r="C4004" s="53">
        <f t="shared" si="238"/>
        <v>0.2382684285714286</v>
      </c>
      <c r="E4004" s="53">
        <f t="shared" si="235"/>
        <v>0.2382684285714286</v>
      </c>
    </row>
    <row r="4005" spans="1:6">
      <c r="A4005" s="80">
        <v>39686</v>
      </c>
      <c r="B4005" s="81">
        <v>212667</v>
      </c>
      <c r="C4005" s="82">
        <v>0.23543800000000001</v>
      </c>
      <c r="D4005" s="87"/>
      <c r="E4005" s="84">
        <f t="shared" si="235"/>
        <v>0.23543800000000001</v>
      </c>
      <c r="F4005" s="84">
        <f>(C4011-C4005)/6</f>
        <v>-2.8571666666666697E-3</v>
      </c>
    </row>
    <row r="4006" spans="1:6">
      <c r="A4006" s="59">
        <v>39687</v>
      </c>
      <c r="C4006" s="53">
        <f>C4005+F$4005</f>
        <v>0.23258083333333335</v>
      </c>
      <c r="E4006" s="53">
        <f t="shared" si="235"/>
        <v>0.23258083333333335</v>
      </c>
    </row>
    <row r="4007" spans="1:6">
      <c r="A4007" s="59">
        <v>39688</v>
      </c>
      <c r="C4007" s="53">
        <f>C4006+F$4005</f>
        <v>0.22972366666666669</v>
      </c>
      <c r="E4007" s="53">
        <f t="shared" si="235"/>
        <v>0.22972366666666669</v>
      </c>
    </row>
    <row r="4008" spans="1:6">
      <c r="A4008" s="59">
        <v>39689</v>
      </c>
      <c r="C4008" s="53">
        <f>C4007+F$4005</f>
        <v>0.22686650000000003</v>
      </c>
      <c r="E4008" s="53">
        <f t="shared" si="235"/>
        <v>0.22686650000000003</v>
      </c>
    </row>
    <row r="4009" spans="1:6">
      <c r="A4009" s="59">
        <v>39690</v>
      </c>
      <c r="C4009" s="53">
        <f>C4008+F$4005</f>
        <v>0.22400933333333337</v>
      </c>
      <c r="E4009" s="53">
        <f t="shared" si="235"/>
        <v>0.22400933333333337</v>
      </c>
    </row>
    <row r="4010" spans="1:6">
      <c r="A4010" s="59">
        <v>39691</v>
      </c>
      <c r="C4010" s="53">
        <f>C4009+F$4005</f>
        <v>0.22115216666666671</v>
      </c>
      <c r="E4010" s="53">
        <f t="shared" si="235"/>
        <v>0.22115216666666671</v>
      </c>
    </row>
    <row r="4011" spans="1:6">
      <c r="A4011" s="80">
        <v>39692</v>
      </c>
      <c r="B4011" s="81">
        <v>203425</v>
      </c>
      <c r="C4011" s="82">
        <v>0.21829499999999999</v>
      </c>
      <c r="D4011" s="87"/>
      <c r="E4011" s="84">
        <f t="shared" si="235"/>
        <v>0.21829499999999999</v>
      </c>
      <c r="F4011" s="84">
        <f>(C4018-C4011)/7</f>
        <v>-6.5299999999999885E-4</v>
      </c>
    </row>
    <row r="4012" spans="1:6">
      <c r="A4012" s="59">
        <v>39693</v>
      </c>
      <c r="C4012" s="53">
        <f t="shared" ref="C4012:C4017" si="239">C4011+F$4011</f>
        <v>0.217642</v>
      </c>
      <c r="E4012" s="53">
        <f t="shared" si="235"/>
        <v>0.217642</v>
      </c>
    </row>
    <row r="4013" spans="1:6">
      <c r="A4013" s="59">
        <v>39694</v>
      </c>
      <c r="C4013" s="53">
        <f t="shared" si="239"/>
        <v>0.21698900000000002</v>
      </c>
      <c r="E4013" s="53">
        <f t="shared" si="235"/>
        <v>0.21698900000000002</v>
      </c>
    </row>
    <row r="4014" spans="1:6">
      <c r="A4014" s="59">
        <v>39695</v>
      </c>
      <c r="C4014" s="53">
        <f t="shared" si="239"/>
        <v>0.21633600000000003</v>
      </c>
      <c r="E4014" s="53">
        <f t="shared" si="235"/>
        <v>0.21633600000000003</v>
      </c>
    </row>
    <row r="4015" spans="1:6">
      <c r="A4015" s="59">
        <v>39696</v>
      </c>
      <c r="C4015" s="53">
        <f t="shared" si="239"/>
        <v>0.21568300000000004</v>
      </c>
      <c r="E4015" s="53">
        <f t="shared" si="235"/>
        <v>0.21568300000000004</v>
      </c>
    </row>
    <row r="4016" spans="1:6">
      <c r="A4016" s="59">
        <v>39697</v>
      </c>
      <c r="C4016" s="53">
        <f t="shared" si="239"/>
        <v>0.21503000000000005</v>
      </c>
      <c r="E4016" s="53">
        <f t="shared" si="235"/>
        <v>0.21503000000000005</v>
      </c>
    </row>
    <row r="4017" spans="1:6">
      <c r="A4017" s="59">
        <v>39698</v>
      </c>
      <c r="C4017" s="53">
        <f t="shared" si="239"/>
        <v>0.21437700000000007</v>
      </c>
      <c r="E4017" s="53">
        <f t="shared" si="235"/>
        <v>0.21437700000000007</v>
      </c>
    </row>
    <row r="4018" spans="1:6">
      <c r="A4018" s="80">
        <v>39699</v>
      </c>
      <c r="B4018" s="81">
        <v>179725</v>
      </c>
      <c r="C4018" s="82">
        <v>0.213724</v>
      </c>
      <c r="D4018" s="87"/>
      <c r="E4018" s="84">
        <f t="shared" si="235"/>
        <v>0.213724</v>
      </c>
      <c r="F4018" s="84">
        <f>(C4026-C4018)/8</f>
        <v>2.3956250000000019E-3</v>
      </c>
    </row>
    <row r="4019" spans="1:6">
      <c r="A4019" s="59">
        <v>39700</v>
      </c>
      <c r="C4019" s="53">
        <f>C4018+F$4018</f>
        <v>0.21611962500000001</v>
      </c>
      <c r="E4019" s="53">
        <f t="shared" si="235"/>
        <v>0.21611962500000001</v>
      </c>
    </row>
    <row r="4020" spans="1:6">
      <c r="A4020" s="59">
        <v>39701</v>
      </c>
      <c r="C4020" s="53">
        <f t="shared" ref="C4020:C4025" si="240">C4019+F$4018</f>
        <v>0.21851525000000002</v>
      </c>
      <c r="E4020" s="53">
        <f t="shared" si="235"/>
        <v>0.21851525000000002</v>
      </c>
    </row>
    <row r="4021" spans="1:6">
      <c r="A4021" s="59">
        <v>39702</v>
      </c>
      <c r="C4021" s="53">
        <f t="shared" si="240"/>
        <v>0.22091087500000003</v>
      </c>
      <c r="E4021" s="53">
        <f t="shared" si="235"/>
        <v>0.22091087500000003</v>
      </c>
    </row>
    <row r="4022" spans="1:6">
      <c r="A4022" s="59">
        <v>39703</v>
      </c>
      <c r="C4022" s="53">
        <f t="shared" si="240"/>
        <v>0.22330650000000005</v>
      </c>
      <c r="E4022" s="53">
        <f t="shared" ref="E4022:E4041" si="241">C4022</f>
        <v>0.22330650000000005</v>
      </c>
    </row>
    <row r="4023" spans="1:6">
      <c r="A4023" s="59">
        <v>39704</v>
      </c>
      <c r="C4023" s="53">
        <f t="shared" si="240"/>
        <v>0.22570212500000006</v>
      </c>
      <c r="E4023" s="53">
        <f t="shared" si="241"/>
        <v>0.22570212500000006</v>
      </c>
    </row>
    <row r="4024" spans="1:6">
      <c r="A4024" s="59">
        <v>39705</v>
      </c>
      <c r="C4024" s="53">
        <f t="shared" si="240"/>
        <v>0.22809775000000007</v>
      </c>
      <c r="E4024" s="53">
        <f t="shared" si="241"/>
        <v>0.22809775000000007</v>
      </c>
    </row>
    <row r="4025" spans="1:6">
      <c r="A4025" s="59">
        <v>39706</v>
      </c>
      <c r="C4025" s="53">
        <f t="shared" si="240"/>
        <v>0.23049337500000008</v>
      </c>
      <c r="E4025" s="53">
        <f t="shared" si="241"/>
        <v>0.23049337500000008</v>
      </c>
    </row>
    <row r="4026" spans="1:6">
      <c r="A4026" s="80">
        <v>39707</v>
      </c>
      <c r="B4026" s="81">
        <v>215699</v>
      </c>
      <c r="C4026" s="82">
        <v>0.23288900000000001</v>
      </c>
      <c r="D4026" s="87"/>
      <c r="E4026" s="84">
        <f t="shared" si="241"/>
        <v>0.23288900000000001</v>
      </c>
      <c r="F4026" s="84">
        <f>(C4040-C4026)/14</f>
        <v>2.1186428571428567E-3</v>
      </c>
    </row>
    <row r="4027" spans="1:6">
      <c r="A4027" s="59">
        <v>39708</v>
      </c>
      <c r="C4027" s="53">
        <f>C4026+F$4026</f>
        <v>0.23500764285714287</v>
      </c>
      <c r="E4027" s="53">
        <f t="shared" si="241"/>
        <v>0.23500764285714287</v>
      </c>
    </row>
    <row r="4028" spans="1:6">
      <c r="A4028" s="59">
        <v>39709</v>
      </c>
      <c r="C4028" s="53">
        <f t="shared" ref="C4028:C4039" si="242">C4027+F$4026</f>
        <v>0.23712628571428573</v>
      </c>
      <c r="E4028" s="53">
        <f t="shared" si="241"/>
        <v>0.23712628571428573</v>
      </c>
    </row>
    <row r="4029" spans="1:6">
      <c r="A4029" s="59">
        <v>39710</v>
      </c>
      <c r="C4029" s="53">
        <f t="shared" si="242"/>
        <v>0.23924492857142859</v>
      </c>
      <c r="E4029" s="53">
        <f t="shared" si="241"/>
        <v>0.23924492857142859</v>
      </c>
    </row>
    <row r="4030" spans="1:6">
      <c r="A4030" s="59">
        <v>39711</v>
      </c>
      <c r="C4030" s="53">
        <f t="shared" si="242"/>
        <v>0.24136357142857146</v>
      </c>
      <c r="E4030" s="53">
        <f t="shared" si="241"/>
        <v>0.24136357142857146</v>
      </c>
    </row>
    <row r="4031" spans="1:6">
      <c r="A4031" s="59">
        <v>39712</v>
      </c>
      <c r="C4031" s="53">
        <f t="shared" si="242"/>
        <v>0.24348221428571432</v>
      </c>
      <c r="E4031" s="53">
        <f t="shared" si="241"/>
        <v>0.24348221428571432</v>
      </c>
    </row>
    <row r="4032" spans="1:6">
      <c r="A4032" s="59">
        <v>39713</v>
      </c>
      <c r="C4032" s="53">
        <f t="shared" si="242"/>
        <v>0.24560085714285718</v>
      </c>
      <c r="E4032" s="53">
        <f t="shared" si="241"/>
        <v>0.24560085714285718</v>
      </c>
    </row>
    <row r="4033" spans="1:6">
      <c r="A4033" s="59">
        <v>39714</v>
      </c>
      <c r="C4033" s="53">
        <f t="shared" si="242"/>
        <v>0.24771950000000004</v>
      </c>
      <c r="E4033" s="53">
        <f t="shared" si="241"/>
        <v>0.24771950000000004</v>
      </c>
    </row>
    <row r="4034" spans="1:6">
      <c r="A4034" s="59">
        <v>39715</v>
      </c>
      <c r="C4034" s="53">
        <f t="shared" si="242"/>
        <v>0.2498381428571429</v>
      </c>
      <c r="E4034" s="53">
        <f t="shared" si="241"/>
        <v>0.2498381428571429</v>
      </c>
    </row>
    <row r="4035" spans="1:6">
      <c r="A4035" s="59">
        <v>39716</v>
      </c>
      <c r="C4035" s="53">
        <f t="shared" si="242"/>
        <v>0.25195678571428576</v>
      </c>
      <c r="E4035" s="53">
        <f t="shared" si="241"/>
        <v>0.25195678571428576</v>
      </c>
    </row>
    <row r="4036" spans="1:6">
      <c r="A4036" s="59">
        <v>39717</v>
      </c>
      <c r="C4036" s="53">
        <f t="shared" si="242"/>
        <v>0.25407542857142862</v>
      </c>
      <c r="E4036" s="53">
        <f t="shared" si="241"/>
        <v>0.25407542857142862</v>
      </c>
    </row>
    <row r="4037" spans="1:6">
      <c r="A4037" s="59">
        <v>39718</v>
      </c>
      <c r="C4037" s="53">
        <f t="shared" si="242"/>
        <v>0.25619407142857148</v>
      </c>
      <c r="E4037" s="53">
        <f t="shared" si="241"/>
        <v>0.25619407142857148</v>
      </c>
    </row>
    <row r="4038" spans="1:6">
      <c r="A4038" s="59">
        <v>39719</v>
      </c>
      <c r="C4038" s="53">
        <f t="shared" si="242"/>
        <v>0.25831271428571434</v>
      </c>
      <c r="E4038" s="53">
        <f t="shared" si="241"/>
        <v>0.25831271428571434</v>
      </c>
    </row>
    <row r="4039" spans="1:6">
      <c r="A4039" s="59">
        <v>39720</v>
      </c>
      <c r="C4039" s="53">
        <f t="shared" si="242"/>
        <v>0.2604313571428572</v>
      </c>
      <c r="E4039" s="53">
        <f t="shared" si="241"/>
        <v>0.2604313571428572</v>
      </c>
    </row>
    <row r="4040" spans="1:6">
      <c r="A4040" s="80">
        <v>39721</v>
      </c>
      <c r="B4040" s="81">
        <v>209248</v>
      </c>
      <c r="C4040" s="82">
        <v>0.26255000000000001</v>
      </c>
      <c r="D4040" s="87"/>
      <c r="E4040" s="84">
        <f t="shared" si="241"/>
        <v>0.26255000000000001</v>
      </c>
      <c r="F4040" s="77">
        <f>(C4045-C4040)/5</f>
        <v>-5.6730000000000001E-3</v>
      </c>
    </row>
    <row r="4041" spans="1:6">
      <c r="A4041" s="59">
        <v>39722</v>
      </c>
      <c r="C4041" s="53">
        <f>C4040-F$4040</f>
        <v>0.26822299999999999</v>
      </c>
      <c r="E4041" s="53">
        <f t="shared" si="241"/>
        <v>0.26822299999999999</v>
      </c>
    </row>
    <row r="4042" spans="1:6">
      <c r="A4042" s="59">
        <v>39723</v>
      </c>
      <c r="C4042" s="53">
        <f>C4041-F$4040</f>
        <v>0.27389599999999997</v>
      </c>
      <c r="E4042" s="53">
        <f t="shared" ref="E4042:E4105" si="243">C4042</f>
        <v>0.27389599999999997</v>
      </c>
    </row>
    <row r="4043" spans="1:6">
      <c r="A4043" s="59">
        <v>39724</v>
      </c>
      <c r="C4043" s="53">
        <f>C4042-F$4040</f>
        <v>0.27956899999999996</v>
      </c>
      <c r="E4043" s="53">
        <f t="shared" si="243"/>
        <v>0.27956899999999996</v>
      </c>
    </row>
    <row r="4044" spans="1:6">
      <c r="A4044" s="59">
        <v>39725</v>
      </c>
      <c r="C4044" s="53">
        <f>C4043-F$4040</f>
        <v>0.28524199999999994</v>
      </c>
      <c r="E4044" s="53">
        <f t="shared" si="243"/>
        <v>0.28524199999999994</v>
      </c>
    </row>
    <row r="4045" spans="1:6">
      <c r="A4045" s="80">
        <v>39726</v>
      </c>
      <c r="B4045" s="81">
        <v>209173</v>
      </c>
      <c r="C4045" s="82">
        <v>0.234185</v>
      </c>
      <c r="E4045" s="53">
        <f t="shared" si="243"/>
        <v>0.234185</v>
      </c>
    </row>
    <row r="4046" spans="1:6">
      <c r="A4046" s="80">
        <v>39727</v>
      </c>
      <c r="B4046" s="81">
        <v>201163</v>
      </c>
      <c r="C4046" s="82">
        <v>0.221333</v>
      </c>
      <c r="E4046" s="53">
        <f t="shared" si="243"/>
        <v>0.221333</v>
      </c>
      <c r="F4046" s="52">
        <f>(C4055-C4046)/9</f>
        <v>1.0629999999999991E-3</v>
      </c>
    </row>
    <row r="4047" spans="1:6">
      <c r="A4047" s="59">
        <v>39728</v>
      </c>
      <c r="C4047" s="53">
        <f>C4046+F$4046</f>
        <v>0.22239600000000001</v>
      </c>
      <c r="E4047" s="53">
        <f t="shared" si="243"/>
        <v>0.22239600000000001</v>
      </c>
    </row>
    <row r="4048" spans="1:6">
      <c r="A4048" s="59">
        <v>39729</v>
      </c>
      <c r="C4048" s="53">
        <f t="shared" ref="C4048:C4054" si="244">C4047+F$4046</f>
        <v>0.22345900000000002</v>
      </c>
      <c r="E4048" s="53">
        <f t="shared" si="243"/>
        <v>0.22345900000000002</v>
      </c>
    </row>
    <row r="4049" spans="1:6">
      <c r="A4049" s="59">
        <v>39730</v>
      </c>
      <c r="C4049" s="53">
        <f t="shared" si="244"/>
        <v>0.22452200000000003</v>
      </c>
      <c r="E4049" s="53">
        <f t="shared" si="243"/>
        <v>0.22452200000000003</v>
      </c>
    </row>
    <row r="4050" spans="1:6">
      <c r="A4050" s="59">
        <v>39731</v>
      </c>
      <c r="C4050" s="53">
        <f t="shared" si="244"/>
        <v>0.22558500000000004</v>
      </c>
      <c r="E4050" s="53">
        <f t="shared" si="243"/>
        <v>0.22558500000000004</v>
      </c>
    </row>
    <row r="4051" spans="1:6">
      <c r="A4051" s="59">
        <v>39732</v>
      </c>
      <c r="C4051" s="53">
        <f t="shared" si="244"/>
        <v>0.22664800000000004</v>
      </c>
      <c r="E4051" s="53">
        <f t="shared" si="243"/>
        <v>0.22664800000000004</v>
      </c>
    </row>
    <row r="4052" spans="1:6">
      <c r="A4052" s="59">
        <v>39733</v>
      </c>
      <c r="C4052" s="53">
        <f t="shared" si="244"/>
        <v>0.22771100000000005</v>
      </c>
      <c r="E4052" s="53">
        <f t="shared" si="243"/>
        <v>0.22771100000000005</v>
      </c>
    </row>
    <row r="4053" spans="1:6">
      <c r="A4053" s="59">
        <v>39734</v>
      </c>
      <c r="C4053" s="53">
        <f t="shared" si="244"/>
        <v>0.22877400000000006</v>
      </c>
      <c r="E4053" s="53">
        <f t="shared" si="243"/>
        <v>0.22877400000000006</v>
      </c>
    </row>
    <row r="4054" spans="1:6">
      <c r="A4054" s="59">
        <v>39735</v>
      </c>
      <c r="C4054" s="53">
        <f t="shared" si="244"/>
        <v>0.22983700000000007</v>
      </c>
      <c r="E4054" s="53">
        <f t="shared" si="243"/>
        <v>0.22983700000000007</v>
      </c>
    </row>
    <row r="4055" spans="1:6">
      <c r="A4055" s="80">
        <v>39736</v>
      </c>
      <c r="B4055" s="81">
        <v>208527</v>
      </c>
      <c r="C4055" s="82">
        <v>0.23089999999999999</v>
      </c>
      <c r="E4055" s="53">
        <f t="shared" si="243"/>
        <v>0.23089999999999999</v>
      </c>
      <c r="F4055" s="52">
        <f>(C4081-C4055)/26</f>
        <v>4.1683076923076934E-3</v>
      </c>
    </row>
    <row r="4056" spans="1:6">
      <c r="A4056" s="59">
        <v>39737</v>
      </c>
      <c r="C4056" s="53">
        <f>C4055+F$4055</f>
        <v>0.23506830769230769</v>
      </c>
      <c r="E4056" s="53">
        <f t="shared" si="243"/>
        <v>0.23506830769230769</v>
      </c>
    </row>
    <row r="4057" spans="1:6">
      <c r="A4057" s="59">
        <v>39738</v>
      </c>
      <c r="C4057" s="53">
        <f t="shared" ref="C4057:C4080" si="245">C4056+F$4055</f>
        <v>0.23923661538461538</v>
      </c>
      <c r="E4057" s="53">
        <f t="shared" si="243"/>
        <v>0.23923661538461538</v>
      </c>
    </row>
    <row r="4058" spans="1:6">
      <c r="A4058" s="59">
        <v>39739</v>
      </c>
      <c r="C4058" s="53">
        <f t="shared" si="245"/>
        <v>0.24340492307692307</v>
      </c>
      <c r="E4058" s="53">
        <f t="shared" si="243"/>
        <v>0.24340492307692307</v>
      </c>
    </row>
    <row r="4059" spans="1:6">
      <c r="A4059" s="59">
        <v>39740</v>
      </c>
      <c r="C4059" s="53">
        <f t="shared" si="245"/>
        <v>0.24757323076923077</v>
      </c>
      <c r="E4059" s="53">
        <f t="shared" si="243"/>
        <v>0.24757323076923077</v>
      </c>
    </row>
    <row r="4060" spans="1:6">
      <c r="A4060" s="59">
        <v>39741</v>
      </c>
      <c r="C4060" s="53">
        <f t="shared" si="245"/>
        <v>0.25174153846153846</v>
      </c>
      <c r="E4060" s="53">
        <f t="shared" si="243"/>
        <v>0.25174153846153846</v>
      </c>
    </row>
    <row r="4061" spans="1:6">
      <c r="A4061" s="59">
        <v>39742</v>
      </c>
      <c r="C4061" s="53">
        <f t="shared" si="245"/>
        <v>0.25590984615384615</v>
      </c>
      <c r="E4061" s="53">
        <f t="shared" si="243"/>
        <v>0.25590984615384615</v>
      </c>
    </row>
    <row r="4062" spans="1:6">
      <c r="A4062" s="59">
        <v>39743</v>
      </c>
      <c r="C4062" s="53">
        <f t="shared" si="245"/>
        <v>0.26007815384615385</v>
      </c>
      <c r="E4062" s="53">
        <f t="shared" si="243"/>
        <v>0.26007815384615385</v>
      </c>
    </row>
    <row r="4063" spans="1:6">
      <c r="A4063" s="59">
        <v>39744</v>
      </c>
      <c r="C4063" s="53">
        <f t="shared" si="245"/>
        <v>0.26424646153846154</v>
      </c>
      <c r="E4063" s="53">
        <f t="shared" si="243"/>
        <v>0.26424646153846154</v>
      </c>
    </row>
    <row r="4064" spans="1:6">
      <c r="A4064" s="59">
        <v>39745</v>
      </c>
      <c r="C4064" s="53">
        <f t="shared" si="245"/>
        <v>0.26841476923076923</v>
      </c>
      <c r="E4064" s="53">
        <f t="shared" si="243"/>
        <v>0.26841476923076923</v>
      </c>
    </row>
    <row r="4065" spans="1:5">
      <c r="A4065" s="59">
        <v>39746</v>
      </c>
      <c r="C4065" s="53">
        <f t="shared" si="245"/>
        <v>0.27258307692307693</v>
      </c>
      <c r="E4065" s="53">
        <f t="shared" si="243"/>
        <v>0.27258307692307693</v>
      </c>
    </row>
    <row r="4066" spans="1:5">
      <c r="A4066" s="59">
        <v>39747</v>
      </c>
      <c r="C4066" s="53">
        <f t="shared" si="245"/>
        <v>0.27675138461538462</v>
      </c>
      <c r="E4066" s="53">
        <f t="shared" si="243"/>
        <v>0.27675138461538462</v>
      </c>
    </row>
    <row r="4067" spans="1:5">
      <c r="A4067" s="59">
        <v>39748</v>
      </c>
      <c r="C4067" s="53">
        <f t="shared" si="245"/>
        <v>0.28091969230769231</v>
      </c>
      <c r="E4067" s="53">
        <f t="shared" si="243"/>
        <v>0.28091969230769231</v>
      </c>
    </row>
    <row r="4068" spans="1:5">
      <c r="A4068" s="59">
        <v>39749</v>
      </c>
      <c r="C4068" s="53">
        <f t="shared" si="245"/>
        <v>0.28508800000000001</v>
      </c>
      <c r="E4068" s="53">
        <f t="shared" si="243"/>
        <v>0.28508800000000001</v>
      </c>
    </row>
    <row r="4069" spans="1:5">
      <c r="A4069" s="59">
        <v>39750</v>
      </c>
      <c r="C4069" s="53">
        <f t="shared" si="245"/>
        <v>0.2892563076923077</v>
      </c>
      <c r="E4069" s="53">
        <f t="shared" si="243"/>
        <v>0.2892563076923077</v>
      </c>
    </row>
    <row r="4070" spans="1:5">
      <c r="A4070" s="59">
        <v>39751</v>
      </c>
      <c r="C4070" s="53">
        <f t="shared" si="245"/>
        <v>0.29342461538461539</v>
      </c>
      <c r="E4070" s="53">
        <f t="shared" si="243"/>
        <v>0.29342461538461539</v>
      </c>
    </row>
    <row r="4071" spans="1:5">
      <c r="A4071" s="59">
        <v>39752</v>
      </c>
      <c r="C4071" s="53">
        <f t="shared" si="245"/>
        <v>0.29759292307692309</v>
      </c>
      <c r="E4071" s="53">
        <f t="shared" si="243"/>
        <v>0.29759292307692309</v>
      </c>
    </row>
    <row r="4072" spans="1:5">
      <c r="A4072" s="59">
        <v>39753</v>
      </c>
      <c r="C4072" s="53">
        <f t="shared" si="245"/>
        <v>0.30176123076923078</v>
      </c>
      <c r="E4072" s="53">
        <f t="shared" si="243"/>
        <v>0.30176123076923078</v>
      </c>
    </row>
    <row r="4073" spans="1:5">
      <c r="A4073" s="59">
        <v>39754</v>
      </c>
      <c r="C4073" s="53">
        <f t="shared" si="245"/>
        <v>0.30592953846153847</v>
      </c>
      <c r="E4073" s="53">
        <f t="shared" si="243"/>
        <v>0.30592953846153847</v>
      </c>
    </row>
    <row r="4074" spans="1:5">
      <c r="A4074" s="59">
        <v>39755</v>
      </c>
      <c r="C4074" s="53">
        <f t="shared" si="245"/>
        <v>0.31009784615384617</v>
      </c>
      <c r="E4074" s="53">
        <f t="shared" si="243"/>
        <v>0.31009784615384617</v>
      </c>
    </row>
    <row r="4075" spans="1:5">
      <c r="A4075" s="59">
        <v>39756</v>
      </c>
      <c r="C4075" s="53">
        <f t="shared" si="245"/>
        <v>0.31426615384615386</v>
      </c>
      <c r="E4075" s="53">
        <f t="shared" si="243"/>
        <v>0.31426615384615386</v>
      </c>
    </row>
    <row r="4076" spans="1:5">
      <c r="A4076" s="59">
        <v>39757</v>
      </c>
      <c r="C4076" s="53">
        <f t="shared" si="245"/>
        <v>0.31843446153846156</v>
      </c>
      <c r="E4076" s="53">
        <f t="shared" si="243"/>
        <v>0.31843446153846156</v>
      </c>
    </row>
    <row r="4077" spans="1:5">
      <c r="A4077" s="59">
        <v>39758</v>
      </c>
      <c r="C4077" s="53">
        <f t="shared" si="245"/>
        <v>0.32260276923076925</v>
      </c>
      <c r="E4077" s="53">
        <f t="shared" si="243"/>
        <v>0.32260276923076925</v>
      </c>
    </row>
    <row r="4078" spans="1:5">
      <c r="A4078" s="59">
        <v>39759</v>
      </c>
      <c r="C4078" s="53">
        <f t="shared" si="245"/>
        <v>0.32677107692307694</v>
      </c>
      <c r="E4078" s="53">
        <f t="shared" si="243"/>
        <v>0.32677107692307694</v>
      </c>
    </row>
    <row r="4079" spans="1:5">
      <c r="A4079" s="59">
        <v>39760</v>
      </c>
      <c r="C4079" s="53">
        <f t="shared" si="245"/>
        <v>0.33093938461538464</v>
      </c>
      <c r="E4079" s="53">
        <f t="shared" si="243"/>
        <v>0.33093938461538464</v>
      </c>
    </row>
    <row r="4080" spans="1:5">
      <c r="A4080" s="59">
        <v>39761</v>
      </c>
      <c r="C4080" s="53">
        <f t="shared" si="245"/>
        <v>0.33510769230769233</v>
      </c>
      <c r="E4080" s="53">
        <f t="shared" si="243"/>
        <v>0.33510769230769233</v>
      </c>
    </row>
    <row r="4081" spans="1:6">
      <c r="A4081" s="80">
        <v>39762</v>
      </c>
      <c r="B4081" s="81">
        <v>223270</v>
      </c>
      <c r="C4081" s="82">
        <v>0.33927600000000002</v>
      </c>
      <c r="E4081" s="53">
        <f t="shared" si="243"/>
        <v>0.33927600000000002</v>
      </c>
      <c r="F4081" s="52">
        <f>(C4084-C4081)/3</f>
        <v>-1.4005666666666675E-2</v>
      </c>
    </row>
    <row r="4082" spans="1:6">
      <c r="A4082" s="59">
        <v>39763</v>
      </c>
      <c r="C4082" s="53">
        <f>C4081+F$4081</f>
        <v>0.32527033333333333</v>
      </c>
      <c r="E4082" s="53">
        <f t="shared" si="243"/>
        <v>0.32527033333333333</v>
      </c>
    </row>
    <row r="4083" spans="1:6">
      <c r="A4083" s="59">
        <v>39764</v>
      </c>
      <c r="C4083" s="53">
        <f>C4082+F$4081</f>
        <v>0.31126466666666663</v>
      </c>
      <c r="E4083" s="53">
        <f t="shared" si="243"/>
        <v>0.31126466666666663</v>
      </c>
    </row>
    <row r="4084" spans="1:6">
      <c r="A4084" s="80">
        <v>39765</v>
      </c>
      <c r="B4084" s="81">
        <v>219206</v>
      </c>
      <c r="C4084" s="82">
        <v>0.297259</v>
      </c>
      <c r="E4084" s="53">
        <f t="shared" si="243"/>
        <v>0.297259</v>
      </c>
      <c r="F4084" s="52">
        <f>(C4087-C4084)/3</f>
        <v>-5.7670000000000039E-3</v>
      </c>
    </row>
    <row r="4085" spans="1:6">
      <c r="A4085" s="59">
        <v>39766</v>
      </c>
      <c r="C4085" s="53">
        <f>C4084+F$4084</f>
        <v>0.29149199999999997</v>
      </c>
      <c r="E4085" s="53">
        <f t="shared" si="243"/>
        <v>0.29149199999999997</v>
      </c>
    </row>
    <row r="4086" spans="1:6">
      <c r="A4086" s="59">
        <v>39767</v>
      </c>
      <c r="C4086" s="53">
        <f>C4085+F$4084</f>
        <v>0.28572499999999995</v>
      </c>
      <c r="E4086" s="53">
        <f t="shared" si="243"/>
        <v>0.28572499999999995</v>
      </c>
    </row>
    <row r="4087" spans="1:6">
      <c r="A4087" s="80">
        <v>39768</v>
      </c>
      <c r="B4087" s="81">
        <v>212937</v>
      </c>
      <c r="C4087" s="82">
        <v>0.27995799999999998</v>
      </c>
      <c r="E4087" s="53">
        <f t="shared" si="243"/>
        <v>0.27995799999999998</v>
      </c>
      <c r="F4087" s="52">
        <f>(C4093-C4087)/6</f>
        <v>2.5915000000000057E-3</v>
      </c>
    </row>
    <row r="4088" spans="1:6">
      <c r="A4088" s="59">
        <v>39769</v>
      </c>
      <c r="C4088" s="53">
        <f>C4087+F$4087</f>
        <v>0.28254950000000001</v>
      </c>
      <c r="E4088" s="53">
        <f t="shared" si="243"/>
        <v>0.28254950000000001</v>
      </c>
    </row>
    <row r="4089" spans="1:6">
      <c r="A4089" s="59">
        <v>39770</v>
      </c>
      <c r="C4089" s="53">
        <f>C4088+F$4087</f>
        <v>0.28514100000000003</v>
      </c>
      <c r="E4089" s="53">
        <f t="shared" si="243"/>
        <v>0.28514100000000003</v>
      </c>
    </row>
    <row r="4090" spans="1:6">
      <c r="A4090" s="59">
        <v>39771</v>
      </c>
      <c r="C4090" s="53">
        <f>C4089+F$4087</f>
        <v>0.28773250000000006</v>
      </c>
      <c r="E4090" s="53">
        <f t="shared" si="243"/>
        <v>0.28773250000000006</v>
      </c>
    </row>
    <row r="4091" spans="1:6">
      <c r="A4091" s="59">
        <v>39772</v>
      </c>
      <c r="C4091" s="53">
        <f>C4090+F$4087</f>
        <v>0.29032400000000008</v>
      </c>
      <c r="E4091" s="53">
        <f t="shared" si="243"/>
        <v>0.29032400000000008</v>
      </c>
    </row>
    <row r="4092" spans="1:6">
      <c r="A4092" s="59">
        <v>39773</v>
      </c>
      <c r="C4092" s="53">
        <f>C4091+F$4087</f>
        <v>0.29291550000000011</v>
      </c>
      <c r="E4092" s="53">
        <f t="shared" si="243"/>
        <v>0.29291550000000011</v>
      </c>
    </row>
    <row r="4093" spans="1:6">
      <c r="A4093" s="80">
        <v>39774</v>
      </c>
      <c r="B4093" s="81">
        <v>219804</v>
      </c>
      <c r="C4093" s="82">
        <v>0.29550700000000002</v>
      </c>
      <c r="E4093" s="53">
        <f t="shared" si="243"/>
        <v>0.29550700000000002</v>
      </c>
      <c r="F4093" s="52">
        <f>(C4112-C4093)/19</f>
        <v>1.0145263157894716E-3</v>
      </c>
    </row>
    <row r="4094" spans="1:6">
      <c r="A4094" s="59">
        <v>39775</v>
      </c>
      <c r="C4094" s="53">
        <f>C4093+F$4093</f>
        <v>0.29652152631578949</v>
      </c>
      <c r="E4094" s="53">
        <f t="shared" si="243"/>
        <v>0.29652152631578949</v>
      </c>
    </row>
    <row r="4095" spans="1:6">
      <c r="A4095" s="59">
        <v>39776</v>
      </c>
      <c r="C4095" s="53">
        <f t="shared" ref="C4095:C4111" si="246">C4094+F$4093</f>
        <v>0.29753605263157895</v>
      </c>
      <c r="E4095" s="53">
        <f t="shared" si="243"/>
        <v>0.29753605263157895</v>
      </c>
    </row>
    <row r="4096" spans="1:6">
      <c r="A4096" s="59">
        <v>39777</v>
      </c>
      <c r="C4096" s="53">
        <f t="shared" si="246"/>
        <v>0.29855057894736842</v>
      </c>
      <c r="E4096" s="53">
        <f t="shared" si="243"/>
        <v>0.29855057894736842</v>
      </c>
    </row>
    <row r="4097" spans="1:6">
      <c r="A4097" s="59">
        <v>39778</v>
      </c>
      <c r="C4097" s="53">
        <f t="shared" si="246"/>
        <v>0.29956510526315788</v>
      </c>
      <c r="E4097" s="53">
        <f t="shared" si="243"/>
        <v>0.29956510526315788</v>
      </c>
    </row>
    <row r="4098" spans="1:6">
      <c r="A4098" s="59">
        <v>39779</v>
      </c>
      <c r="C4098" s="53">
        <f t="shared" si="246"/>
        <v>0.30057963157894735</v>
      </c>
      <c r="E4098" s="53">
        <f t="shared" si="243"/>
        <v>0.30057963157894735</v>
      </c>
    </row>
    <row r="4099" spans="1:6">
      <c r="A4099" s="59">
        <v>39780</v>
      </c>
      <c r="C4099" s="53">
        <f t="shared" si="246"/>
        <v>0.30159415789473681</v>
      </c>
      <c r="E4099" s="53">
        <f t="shared" si="243"/>
        <v>0.30159415789473681</v>
      </c>
    </row>
    <row r="4100" spans="1:6">
      <c r="A4100" s="59">
        <v>39781</v>
      </c>
      <c r="C4100" s="53">
        <f t="shared" si="246"/>
        <v>0.30260868421052628</v>
      </c>
      <c r="E4100" s="53">
        <f t="shared" si="243"/>
        <v>0.30260868421052628</v>
      </c>
    </row>
    <row r="4101" spans="1:6">
      <c r="A4101" s="59">
        <v>39782</v>
      </c>
      <c r="C4101" s="53">
        <f t="shared" si="246"/>
        <v>0.30362321052631575</v>
      </c>
      <c r="E4101" s="53">
        <f t="shared" si="243"/>
        <v>0.30362321052631575</v>
      </c>
    </row>
    <row r="4102" spans="1:6">
      <c r="A4102" s="59">
        <v>39783</v>
      </c>
      <c r="C4102" s="53">
        <f t="shared" si="246"/>
        <v>0.30463773684210521</v>
      </c>
      <c r="E4102" s="53">
        <f t="shared" si="243"/>
        <v>0.30463773684210521</v>
      </c>
    </row>
    <row r="4103" spans="1:6">
      <c r="A4103" s="59">
        <v>39784</v>
      </c>
      <c r="C4103" s="53">
        <f t="shared" si="246"/>
        <v>0.30565226315789468</v>
      </c>
      <c r="E4103" s="53">
        <f t="shared" si="243"/>
        <v>0.30565226315789468</v>
      </c>
    </row>
    <row r="4104" spans="1:6">
      <c r="A4104" s="59">
        <v>39785</v>
      </c>
      <c r="C4104" s="53">
        <f t="shared" si="246"/>
        <v>0.30666678947368414</v>
      </c>
      <c r="E4104" s="53">
        <f t="shared" si="243"/>
        <v>0.30666678947368414</v>
      </c>
    </row>
    <row r="4105" spans="1:6">
      <c r="A4105" s="59">
        <v>39786</v>
      </c>
      <c r="C4105" s="53">
        <f t="shared" si="246"/>
        <v>0.30768131578947361</v>
      </c>
      <c r="E4105" s="53">
        <f t="shared" si="243"/>
        <v>0.30768131578947361</v>
      </c>
    </row>
    <row r="4106" spans="1:6">
      <c r="A4106" s="59">
        <v>39787</v>
      </c>
      <c r="C4106" s="53">
        <f t="shared" si="246"/>
        <v>0.30869584210526307</v>
      </c>
      <c r="E4106" s="53">
        <f t="shared" ref="E4106:E4169" si="247">C4106</f>
        <v>0.30869584210526307</v>
      </c>
    </row>
    <row r="4107" spans="1:6">
      <c r="A4107" s="59">
        <v>39788</v>
      </c>
      <c r="C4107" s="53">
        <f t="shared" si="246"/>
        <v>0.30971036842105254</v>
      </c>
      <c r="E4107" s="53">
        <f t="shared" si="247"/>
        <v>0.30971036842105254</v>
      </c>
    </row>
    <row r="4108" spans="1:6">
      <c r="A4108" s="59">
        <v>39789</v>
      </c>
      <c r="C4108" s="53">
        <f t="shared" si="246"/>
        <v>0.31072489473684201</v>
      </c>
      <c r="E4108" s="53">
        <f t="shared" si="247"/>
        <v>0.31072489473684201</v>
      </c>
    </row>
    <row r="4109" spans="1:6">
      <c r="A4109" s="59">
        <v>39790</v>
      </c>
      <c r="C4109" s="53">
        <f t="shared" si="246"/>
        <v>0.31173942105263147</v>
      </c>
      <c r="E4109" s="53">
        <f t="shared" si="247"/>
        <v>0.31173942105263147</v>
      </c>
    </row>
    <row r="4110" spans="1:6">
      <c r="A4110" s="59">
        <v>39791</v>
      </c>
      <c r="C4110" s="53">
        <f t="shared" si="246"/>
        <v>0.31275394736842094</v>
      </c>
      <c r="E4110" s="53">
        <f t="shared" si="247"/>
        <v>0.31275394736842094</v>
      </c>
    </row>
    <row r="4111" spans="1:6">
      <c r="A4111" s="59">
        <v>39792</v>
      </c>
      <c r="C4111" s="53">
        <f t="shared" si="246"/>
        <v>0.3137684736842104</v>
      </c>
      <c r="E4111" s="53">
        <f t="shared" si="247"/>
        <v>0.3137684736842104</v>
      </c>
    </row>
    <row r="4112" spans="1:6">
      <c r="A4112" s="80">
        <v>39793</v>
      </c>
      <c r="B4112" s="81">
        <v>221807</v>
      </c>
      <c r="C4112" s="82">
        <v>0.31478299999999998</v>
      </c>
      <c r="E4112" s="53">
        <f t="shared" si="247"/>
        <v>0.31478299999999998</v>
      </c>
      <c r="F4112" s="52">
        <f>(C4144-C4112)/32</f>
        <v>1.1247187499999999E-3</v>
      </c>
    </row>
    <row r="4113" spans="1:10">
      <c r="A4113" s="59">
        <v>39794</v>
      </c>
      <c r="C4113" s="53">
        <f>C4112+F$4112</f>
        <v>0.31590771874999996</v>
      </c>
      <c r="E4113" s="53">
        <f t="shared" si="247"/>
        <v>0.31590771874999996</v>
      </c>
    </row>
    <row r="4114" spans="1:10">
      <c r="A4114" s="59">
        <v>39795</v>
      </c>
      <c r="C4114" s="53">
        <f t="shared" ref="C4114:C4143" si="248">C4113+F$4112</f>
        <v>0.31703243749999993</v>
      </c>
      <c r="E4114" s="53">
        <f t="shared" si="247"/>
        <v>0.31703243749999993</v>
      </c>
    </row>
    <row r="4115" spans="1:10">
      <c r="A4115" s="59">
        <v>39796</v>
      </c>
      <c r="C4115" s="53">
        <f t="shared" si="248"/>
        <v>0.31815715624999991</v>
      </c>
      <c r="E4115" s="53">
        <f t="shared" si="247"/>
        <v>0.31815715624999991</v>
      </c>
    </row>
    <row r="4116" spans="1:10">
      <c r="A4116" s="59">
        <v>39797</v>
      </c>
      <c r="C4116" s="53">
        <f t="shared" si="248"/>
        <v>0.31928187499999988</v>
      </c>
      <c r="E4116" s="53">
        <f t="shared" si="247"/>
        <v>0.31928187499999988</v>
      </c>
      <c r="H4116" s="52">
        <f>SUM($C$4116:$C$4344)/COUNT($C$4116:$C$4344)</f>
        <v>0.3832898297852983</v>
      </c>
      <c r="I4116" s="53">
        <f>SUM(C4116:C4344)</f>
        <v>87.773371020833309</v>
      </c>
      <c r="J4116" s="53">
        <f>MAX(C4116:C4344)</f>
        <v>0.53296900000000003</v>
      </c>
    </row>
    <row r="4117" spans="1:10">
      <c r="A4117" s="59">
        <v>39798</v>
      </c>
      <c r="C4117" s="53">
        <f t="shared" si="248"/>
        <v>0.32040659374999986</v>
      </c>
      <c r="E4117" s="53">
        <f t="shared" si="247"/>
        <v>0.32040659374999986</v>
      </c>
    </row>
    <row r="4118" spans="1:10">
      <c r="A4118" s="59">
        <v>39799</v>
      </c>
      <c r="C4118" s="53">
        <f t="shared" si="248"/>
        <v>0.32153131249999983</v>
      </c>
      <c r="E4118" s="53">
        <f t="shared" si="247"/>
        <v>0.32153131249999983</v>
      </c>
    </row>
    <row r="4119" spans="1:10">
      <c r="A4119" s="59">
        <v>39800</v>
      </c>
      <c r="C4119" s="53">
        <f t="shared" si="248"/>
        <v>0.32265603124999981</v>
      </c>
      <c r="E4119" s="53">
        <f t="shared" si="247"/>
        <v>0.32265603124999981</v>
      </c>
    </row>
    <row r="4120" spans="1:10">
      <c r="A4120" s="59">
        <v>39801</v>
      </c>
      <c r="C4120" s="53">
        <f t="shared" si="248"/>
        <v>0.32378074999999978</v>
      </c>
      <c r="E4120" s="53">
        <f t="shared" si="247"/>
        <v>0.32378074999999978</v>
      </c>
    </row>
    <row r="4121" spans="1:10">
      <c r="A4121" s="59">
        <v>39802</v>
      </c>
      <c r="C4121" s="53">
        <f t="shared" si="248"/>
        <v>0.32490546874999976</v>
      </c>
      <c r="E4121" s="53">
        <f t="shared" si="247"/>
        <v>0.32490546874999976</v>
      </c>
    </row>
    <row r="4122" spans="1:10">
      <c r="A4122" s="59">
        <v>39803</v>
      </c>
      <c r="C4122" s="53">
        <f t="shared" si="248"/>
        <v>0.32603018749999974</v>
      </c>
      <c r="E4122" s="53">
        <f t="shared" si="247"/>
        <v>0.32603018749999974</v>
      </c>
    </row>
    <row r="4123" spans="1:10">
      <c r="A4123" s="59">
        <v>39804</v>
      </c>
      <c r="C4123" s="53">
        <f t="shared" si="248"/>
        <v>0.32715490624999971</v>
      </c>
      <c r="E4123" s="53">
        <f t="shared" si="247"/>
        <v>0.32715490624999971</v>
      </c>
    </row>
    <row r="4124" spans="1:10">
      <c r="A4124" s="59">
        <v>39805</v>
      </c>
      <c r="C4124" s="53">
        <f t="shared" si="248"/>
        <v>0.32827962499999969</v>
      </c>
      <c r="E4124" s="53">
        <f t="shared" si="247"/>
        <v>0.32827962499999969</v>
      </c>
    </row>
    <row r="4125" spans="1:10">
      <c r="A4125" s="59">
        <v>39806</v>
      </c>
      <c r="C4125" s="53">
        <f t="shared" si="248"/>
        <v>0.32940434374999966</v>
      </c>
      <c r="E4125" s="53">
        <f t="shared" si="247"/>
        <v>0.32940434374999966</v>
      </c>
    </row>
    <row r="4126" spans="1:10">
      <c r="A4126" s="59">
        <v>39807</v>
      </c>
      <c r="C4126" s="53">
        <f t="shared" si="248"/>
        <v>0.33052906249999964</v>
      </c>
      <c r="E4126" s="53">
        <f t="shared" si="247"/>
        <v>0.33052906249999964</v>
      </c>
    </row>
    <row r="4127" spans="1:10">
      <c r="A4127" s="59">
        <v>39808</v>
      </c>
      <c r="C4127" s="53">
        <f t="shared" si="248"/>
        <v>0.33165378124999961</v>
      </c>
      <c r="E4127" s="53">
        <f t="shared" si="247"/>
        <v>0.33165378124999961</v>
      </c>
    </row>
    <row r="4128" spans="1:10">
      <c r="A4128" s="59">
        <v>39809</v>
      </c>
      <c r="C4128" s="53">
        <f t="shared" si="248"/>
        <v>0.33277849999999959</v>
      </c>
      <c r="E4128" s="53">
        <f t="shared" si="247"/>
        <v>0.33277849999999959</v>
      </c>
    </row>
    <row r="4129" spans="1:6">
      <c r="A4129" s="59">
        <v>39810</v>
      </c>
      <c r="C4129" s="53">
        <f t="shared" si="248"/>
        <v>0.33390321874999956</v>
      </c>
      <c r="E4129" s="53">
        <f t="shared" si="247"/>
        <v>0.33390321874999956</v>
      </c>
    </row>
    <row r="4130" spans="1:6">
      <c r="A4130" s="59">
        <v>39811</v>
      </c>
      <c r="C4130" s="53">
        <f t="shared" si="248"/>
        <v>0.33502793749999954</v>
      </c>
      <c r="E4130" s="53">
        <f t="shared" si="247"/>
        <v>0.33502793749999954</v>
      </c>
    </row>
    <row r="4131" spans="1:6">
      <c r="A4131" s="59">
        <v>39812</v>
      </c>
      <c r="C4131" s="53">
        <f t="shared" si="248"/>
        <v>0.33615265624999952</v>
      </c>
      <c r="E4131" s="53">
        <f t="shared" si="247"/>
        <v>0.33615265624999952</v>
      </c>
    </row>
    <row r="4132" spans="1:6">
      <c r="A4132" s="59">
        <v>39813</v>
      </c>
      <c r="C4132" s="53">
        <f t="shared" si="248"/>
        <v>0.33727737499999949</v>
      </c>
      <c r="E4132" s="53">
        <f t="shared" si="247"/>
        <v>0.33727737499999949</v>
      </c>
    </row>
    <row r="4133" spans="1:6">
      <c r="A4133" s="59">
        <v>39814</v>
      </c>
      <c r="C4133" s="53">
        <f t="shared" si="248"/>
        <v>0.33840209374999947</v>
      </c>
      <c r="E4133" s="53">
        <f t="shared" si="247"/>
        <v>0.33840209374999947</v>
      </c>
    </row>
    <row r="4134" spans="1:6">
      <c r="A4134" s="59">
        <v>39815</v>
      </c>
      <c r="C4134" s="53">
        <f t="shared" si="248"/>
        <v>0.33952681249999944</v>
      </c>
      <c r="E4134" s="53">
        <f t="shared" si="247"/>
        <v>0.33952681249999944</v>
      </c>
    </row>
    <row r="4135" spans="1:6">
      <c r="A4135" s="59">
        <v>39816</v>
      </c>
      <c r="C4135" s="53">
        <f t="shared" si="248"/>
        <v>0.34065153124999942</v>
      </c>
      <c r="E4135" s="53">
        <f t="shared" si="247"/>
        <v>0.34065153124999942</v>
      </c>
    </row>
    <row r="4136" spans="1:6">
      <c r="A4136" s="59">
        <v>39817</v>
      </c>
      <c r="C4136" s="53">
        <f t="shared" si="248"/>
        <v>0.34177624999999939</v>
      </c>
      <c r="E4136" s="53">
        <f t="shared" si="247"/>
        <v>0.34177624999999939</v>
      </c>
    </row>
    <row r="4137" spans="1:6">
      <c r="A4137" s="59">
        <v>39818</v>
      </c>
      <c r="C4137" s="53">
        <f t="shared" si="248"/>
        <v>0.34290096874999937</v>
      </c>
      <c r="E4137" s="53">
        <f t="shared" si="247"/>
        <v>0.34290096874999937</v>
      </c>
    </row>
    <row r="4138" spans="1:6">
      <c r="A4138" s="59">
        <v>39819</v>
      </c>
      <c r="C4138" s="53">
        <f t="shared" si="248"/>
        <v>0.34402568749999934</v>
      </c>
      <c r="E4138" s="53">
        <f t="shared" si="247"/>
        <v>0.34402568749999934</v>
      </c>
    </row>
    <row r="4139" spans="1:6">
      <c r="A4139" s="59">
        <v>39820</v>
      </c>
      <c r="C4139" s="53">
        <f t="shared" si="248"/>
        <v>0.34515040624999932</v>
      </c>
      <c r="E4139" s="53">
        <f t="shared" si="247"/>
        <v>0.34515040624999932</v>
      </c>
    </row>
    <row r="4140" spans="1:6">
      <c r="A4140" s="59">
        <v>39821</v>
      </c>
      <c r="C4140" s="53">
        <f t="shared" si="248"/>
        <v>0.3462751249999993</v>
      </c>
      <c r="E4140" s="53">
        <f t="shared" si="247"/>
        <v>0.3462751249999993</v>
      </c>
    </row>
    <row r="4141" spans="1:6">
      <c r="A4141" s="59">
        <v>39822</v>
      </c>
      <c r="C4141" s="53">
        <f t="shared" si="248"/>
        <v>0.34739984374999927</v>
      </c>
      <c r="E4141" s="53">
        <f t="shared" si="247"/>
        <v>0.34739984374999927</v>
      </c>
    </row>
    <row r="4142" spans="1:6">
      <c r="A4142" s="59">
        <v>39823</v>
      </c>
      <c r="C4142" s="53">
        <f t="shared" si="248"/>
        <v>0.34852456249999925</v>
      </c>
      <c r="E4142" s="53">
        <f t="shared" si="247"/>
        <v>0.34852456249999925</v>
      </c>
    </row>
    <row r="4143" spans="1:6">
      <c r="A4143" s="59">
        <v>39824</v>
      </c>
      <c r="C4143" s="53">
        <f t="shared" si="248"/>
        <v>0.34964928124999922</v>
      </c>
      <c r="E4143" s="53">
        <f t="shared" si="247"/>
        <v>0.34964928124999922</v>
      </c>
    </row>
    <row r="4144" spans="1:6">
      <c r="A4144" s="80">
        <v>39825</v>
      </c>
      <c r="B4144" s="81">
        <v>205718</v>
      </c>
      <c r="C4144" s="82">
        <v>0.35077399999999997</v>
      </c>
      <c r="E4144" s="53">
        <f t="shared" si="247"/>
        <v>0.35077399999999997</v>
      </c>
      <c r="F4144" s="52">
        <f>(C4174-C4144)/30</f>
        <v>2.0340333333333351E-3</v>
      </c>
    </row>
    <row r="4145" spans="1:5">
      <c r="A4145" s="59">
        <v>39826</v>
      </c>
      <c r="C4145" s="53">
        <f>C4144+F$4144</f>
        <v>0.35280803333333333</v>
      </c>
      <c r="E4145" s="53">
        <f t="shared" si="247"/>
        <v>0.35280803333333333</v>
      </c>
    </row>
    <row r="4146" spans="1:5">
      <c r="A4146" s="59">
        <v>39827</v>
      </c>
      <c r="C4146" s="53">
        <f t="shared" ref="C4146:C4173" si="249">C4145+F$4144</f>
        <v>0.35484206666666668</v>
      </c>
      <c r="E4146" s="53">
        <f t="shared" si="247"/>
        <v>0.35484206666666668</v>
      </c>
    </row>
    <row r="4147" spans="1:5">
      <c r="A4147" s="59">
        <v>39828</v>
      </c>
      <c r="C4147" s="53">
        <f t="shared" si="249"/>
        <v>0.35687610000000003</v>
      </c>
      <c r="E4147" s="53">
        <f t="shared" si="247"/>
        <v>0.35687610000000003</v>
      </c>
    </row>
    <row r="4148" spans="1:5">
      <c r="A4148" s="59">
        <v>39829</v>
      </c>
      <c r="C4148" s="53">
        <f t="shared" si="249"/>
        <v>0.35891013333333338</v>
      </c>
      <c r="E4148" s="53">
        <f t="shared" si="247"/>
        <v>0.35891013333333338</v>
      </c>
    </row>
    <row r="4149" spans="1:5">
      <c r="A4149" s="59">
        <v>39830</v>
      </c>
      <c r="C4149" s="53">
        <f t="shared" si="249"/>
        <v>0.36094416666666673</v>
      </c>
      <c r="E4149" s="53">
        <f t="shared" si="247"/>
        <v>0.36094416666666673</v>
      </c>
    </row>
    <row r="4150" spans="1:5">
      <c r="A4150" s="59">
        <v>39831</v>
      </c>
      <c r="C4150" s="53">
        <f t="shared" si="249"/>
        <v>0.36297820000000008</v>
      </c>
      <c r="E4150" s="53">
        <f t="shared" si="247"/>
        <v>0.36297820000000008</v>
      </c>
    </row>
    <row r="4151" spans="1:5">
      <c r="A4151" s="59">
        <v>39832</v>
      </c>
      <c r="C4151" s="53">
        <f t="shared" si="249"/>
        <v>0.36501223333333344</v>
      </c>
      <c r="E4151" s="53">
        <f t="shared" si="247"/>
        <v>0.36501223333333344</v>
      </c>
    </row>
    <row r="4152" spans="1:5">
      <c r="A4152" s="59">
        <v>39833</v>
      </c>
      <c r="C4152" s="53">
        <f t="shared" si="249"/>
        <v>0.36704626666666679</v>
      </c>
      <c r="E4152" s="53">
        <f t="shared" si="247"/>
        <v>0.36704626666666679</v>
      </c>
    </row>
    <row r="4153" spans="1:5">
      <c r="A4153" s="59">
        <v>39834</v>
      </c>
      <c r="C4153" s="53">
        <f t="shared" si="249"/>
        <v>0.36908030000000014</v>
      </c>
      <c r="E4153" s="53">
        <f t="shared" si="247"/>
        <v>0.36908030000000014</v>
      </c>
    </row>
    <row r="4154" spans="1:5">
      <c r="A4154" s="59">
        <v>39835</v>
      </c>
      <c r="C4154" s="53">
        <f t="shared" si="249"/>
        <v>0.37111433333333349</v>
      </c>
      <c r="E4154" s="53">
        <f t="shared" si="247"/>
        <v>0.37111433333333349</v>
      </c>
    </row>
    <row r="4155" spans="1:5">
      <c r="A4155" s="59">
        <v>39836</v>
      </c>
      <c r="C4155" s="53">
        <f t="shared" si="249"/>
        <v>0.37314836666666684</v>
      </c>
      <c r="E4155" s="53">
        <f t="shared" si="247"/>
        <v>0.37314836666666684</v>
      </c>
    </row>
    <row r="4156" spans="1:5">
      <c r="A4156" s="59">
        <v>39837</v>
      </c>
      <c r="C4156" s="53">
        <f t="shared" si="249"/>
        <v>0.37518240000000019</v>
      </c>
      <c r="E4156" s="53">
        <f t="shared" si="247"/>
        <v>0.37518240000000019</v>
      </c>
    </row>
    <row r="4157" spans="1:5">
      <c r="A4157" s="59">
        <v>39838</v>
      </c>
      <c r="C4157" s="53">
        <f t="shared" si="249"/>
        <v>0.37721643333333355</v>
      </c>
      <c r="E4157" s="53">
        <f t="shared" si="247"/>
        <v>0.37721643333333355</v>
      </c>
    </row>
    <row r="4158" spans="1:5">
      <c r="A4158" s="59">
        <v>39839</v>
      </c>
      <c r="C4158" s="53">
        <f t="shared" si="249"/>
        <v>0.3792504666666669</v>
      </c>
      <c r="E4158" s="53">
        <f t="shared" si="247"/>
        <v>0.3792504666666669</v>
      </c>
    </row>
    <row r="4159" spans="1:5">
      <c r="A4159" s="59">
        <v>39840</v>
      </c>
      <c r="C4159" s="53">
        <f t="shared" si="249"/>
        <v>0.38128450000000025</v>
      </c>
      <c r="E4159" s="53">
        <f t="shared" si="247"/>
        <v>0.38128450000000025</v>
      </c>
    </row>
    <row r="4160" spans="1:5">
      <c r="A4160" s="59">
        <v>39841</v>
      </c>
      <c r="C4160" s="53">
        <f t="shared" si="249"/>
        <v>0.3833185333333336</v>
      </c>
      <c r="E4160" s="53">
        <f t="shared" si="247"/>
        <v>0.3833185333333336</v>
      </c>
    </row>
    <row r="4161" spans="1:6">
      <c r="A4161" s="59">
        <v>39842</v>
      </c>
      <c r="C4161" s="53">
        <f t="shared" si="249"/>
        <v>0.38535256666666695</v>
      </c>
      <c r="E4161" s="53">
        <f t="shared" si="247"/>
        <v>0.38535256666666695</v>
      </c>
    </row>
    <row r="4162" spans="1:6">
      <c r="A4162" s="59">
        <v>39843</v>
      </c>
      <c r="C4162" s="53">
        <f t="shared" si="249"/>
        <v>0.3873866000000003</v>
      </c>
      <c r="E4162" s="53">
        <f t="shared" si="247"/>
        <v>0.3873866000000003</v>
      </c>
    </row>
    <row r="4163" spans="1:6">
      <c r="A4163" s="59">
        <v>39844</v>
      </c>
      <c r="C4163" s="53">
        <f t="shared" si="249"/>
        <v>0.38942063333333365</v>
      </c>
      <c r="E4163" s="53">
        <f t="shared" si="247"/>
        <v>0.38942063333333365</v>
      </c>
    </row>
    <row r="4164" spans="1:6">
      <c r="A4164" s="59">
        <v>39845</v>
      </c>
      <c r="C4164" s="53">
        <f t="shared" si="249"/>
        <v>0.39145466666666701</v>
      </c>
      <c r="E4164" s="53">
        <f t="shared" si="247"/>
        <v>0.39145466666666701</v>
      </c>
    </row>
    <row r="4165" spans="1:6">
      <c r="A4165" s="59">
        <v>39846</v>
      </c>
      <c r="C4165" s="53">
        <f t="shared" si="249"/>
        <v>0.39348870000000036</v>
      </c>
      <c r="E4165" s="53">
        <f t="shared" si="247"/>
        <v>0.39348870000000036</v>
      </c>
    </row>
    <row r="4166" spans="1:6">
      <c r="A4166" s="59">
        <v>39847</v>
      </c>
      <c r="C4166" s="53">
        <f t="shared" si="249"/>
        <v>0.39552273333333371</v>
      </c>
      <c r="E4166" s="53">
        <f t="shared" si="247"/>
        <v>0.39552273333333371</v>
      </c>
    </row>
    <row r="4167" spans="1:6">
      <c r="A4167" s="59">
        <v>39848</v>
      </c>
      <c r="C4167" s="53">
        <f t="shared" si="249"/>
        <v>0.39755676666666706</v>
      </c>
      <c r="E4167" s="53">
        <f t="shared" si="247"/>
        <v>0.39755676666666706</v>
      </c>
    </row>
    <row r="4168" spans="1:6">
      <c r="A4168" s="59">
        <v>39849</v>
      </c>
      <c r="C4168" s="53">
        <f t="shared" si="249"/>
        <v>0.39959080000000041</v>
      </c>
      <c r="E4168" s="53">
        <f t="shared" si="247"/>
        <v>0.39959080000000041</v>
      </c>
    </row>
    <row r="4169" spans="1:6">
      <c r="A4169" s="59">
        <v>39850</v>
      </c>
      <c r="C4169" s="53">
        <f t="shared" si="249"/>
        <v>0.40162483333333376</v>
      </c>
      <c r="E4169" s="53">
        <f t="shared" si="247"/>
        <v>0.40162483333333376</v>
      </c>
    </row>
    <row r="4170" spans="1:6">
      <c r="A4170" s="59">
        <v>39851</v>
      </c>
      <c r="C4170" s="53">
        <f t="shared" si="249"/>
        <v>0.40365886666666712</v>
      </c>
      <c r="E4170" s="53">
        <f t="shared" ref="E4170:E4233" si="250">C4170</f>
        <v>0.40365886666666712</v>
      </c>
    </row>
    <row r="4171" spans="1:6">
      <c r="A4171" s="59">
        <v>39852</v>
      </c>
      <c r="C4171" s="53">
        <f t="shared" si="249"/>
        <v>0.40569290000000047</v>
      </c>
      <c r="E4171" s="53">
        <f t="shared" si="250"/>
        <v>0.40569290000000047</v>
      </c>
    </row>
    <row r="4172" spans="1:6">
      <c r="A4172" s="59">
        <v>39853</v>
      </c>
      <c r="C4172" s="53">
        <f t="shared" si="249"/>
        <v>0.40772693333333382</v>
      </c>
      <c r="E4172" s="53">
        <f t="shared" si="250"/>
        <v>0.40772693333333382</v>
      </c>
    </row>
    <row r="4173" spans="1:6">
      <c r="A4173" s="59">
        <v>39854</v>
      </c>
      <c r="C4173" s="53">
        <f t="shared" si="249"/>
        <v>0.40976096666666717</v>
      </c>
      <c r="E4173" s="53">
        <f t="shared" si="250"/>
        <v>0.40976096666666717</v>
      </c>
    </row>
    <row r="4174" spans="1:6">
      <c r="A4174" s="80">
        <v>39855</v>
      </c>
      <c r="B4174" s="81">
        <v>222357</v>
      </c>
      <c r="C4174" s="82">
        <v>0.41179500000000002</v>
      </c>
      <c r="E4174" s="53">
        <f t="shared" si="250"/>
        <v>0.41179500000000002</v>
      </c>
      <c r="F4174" s="52">
        <f>(C4176-C4174)/2</f>
        <v>-5.1070000000000004E-3</v>
      </c>
    </row>
    <row r="4175" spans="1:6">
      <c r="A4175" s="59">
        <v>39856</v>
      </c>
      <c r="C4175" s="53">
        <f>C4174+F$4174</f>
        <v>0.40668800000000005</v>
      </c>
      <c r="E4175" s="53">
        <f t="shared" si="250"/>
        <v>0.40668800000000005</v>
      </c>
    </row>
    <row r="4176" spans="1:6">
      <c r="A4176" s="80">
        <v>39857</v>
      </c>
      <c r="B4176" s="81">
        <v>221911</v>
      </c>
      <c r="C4176" s="82">
        <v>0.40158100000000002</v>
      </c>
      <c r="E4176" s="53">
        <f t="shared" si="250"/>
        <v>0.40158100000000002</v>
      </c>
      <c r="F4176" s="52">
        <f>(C4181-C4176)/5</f>
        <v>3.0995999999999914E-3</v>
      </c>
    </row>
    <row r="4177" spans="1:6">
      <c r="A4177" s="59">
        <v>39858</v>
      </c>
      <c r="C4177" s="53">
        <f>C4176+F$4176</f>
        <v>0.4046806</v>
      </c>
      <c r="E4177" s="53">
        <f t="shared" si="250"/>
        <v>0.4046806</v>
      </c>
    </row>
    <row r="4178" spans="1:6">
      <c r="A4178" s="59">
        <v>39859</v>
      </c>
      <c r="C4178" s="53">
        <f>C4177+F$4176</f>
        <v>0.40778019999999998</v>
      </c>
      <c r="E4178" s="53">
        <f t="shared" si="250"/>
        <v>0.40778019999999998</v>
      </c>
    </row>
    <row r="4179" spans="1:6">
      <c r="A4179" s="59">
        <v>39860</v>
      </c>
      <c r="C4179" s="53">
        <f>C4178+F$4176</f>
        <v>0.41087979999999996</v>
      </c>
      <c r="E4179" s="53">
        <f t="shared" si="250"/>
        <v>0.41087979999999996</v>
      </c>
    </row>
    <row r="4180" spans="1:6">
      <c r="A4180" s="59">
        <v>39861</v>
      </c>
      <c r="C4180" s="53">
        <f>C4179+F$4176</f>
        <v>0.41397939999999994</v>
      </c>
      <c r="E4180" s="53">
        <f t="shared" si="250"/>
        <v>0.41397939999999994</v>
      </c>
    </row>
    <row r="4181" spans="1:6">
      <c r="A4181" s="80">
        <v>39862</v>
      </c>
      <c r="B4181" s="81">
        <v>222919</v>
      </c>
      <c r="C4181" s="82">
        <v>0.41707899999999998</v>
      </c>
      <c r="E4181" s="53">
        <f t="shared" si="250"/>
        <v>0.41707899999999998</v>
      </c>
      <c r="F4181" s="52">
        <f>(C4186-C4181)/5</f>
        <v>1.2663200000000008E-2</v>
      </c>
    </row>
    <row r="4182" spans="1:6">
      <c r="A4182" s="59">
        <v>39863</v>
      </c>
      <c r="C4182" s="53">
        <f>C4181+F$4181</f>
        <v>0.42974219999999996</v>
      </c>
      <c r="E4182" s="53">
        <f t="shared" si="250"/>
        <v>0.42974219999999996</v>
      </c>
    </row>
    <row r="4183" spans="1:6">
      <c r="A4183" s="59">
        <v>39864</v>
      </c>
      <c r="C4183" s="53">
        <f>C4182+F$4181</f>
        <v>0.44240539999999995</v>
      </c>
      <c r="E4183" s="53">
        <f t="shared" si="250"/>
        <v>0.44240539999999995</v>
      </c>
    </row>
    <row r="4184" spans="1:6">
      <c r="A4184" s="59">
        <v>39865</v>
      </c>
      <c r="C4184" s="53">
        <f>C4183+F$4181</f>
        <v>0.45506859999999993</v>
      </c>
      <c r="E4184" s="53">
        <f t="shared" si="250"/>
        <v>0.45506859999999993</v>
      </c>
    </row>
    <row r="4185" spans="1:6">
      <c r="A4185" s="59">
        <v>39866</v>
      </c>
      <c r="C4185" s="53">
        <f>C4184+F$4181</f>
        <v>0.46773179999999992</v>
      </c>
      <c r="E4185" s="53">
        <f t="shared" si="250"/>
        <v>0.46773179999999992</v>
      </c>
    </row>
    <row r="4186" spans="1:6">
      <c r="A4186" s="80">
        <v>39867</v>
      </c>
      <c r="B4186" s="81">
        <v>223581</v>
      </c>
      <c r="C4186" s="82">
        <v>0.48039500000000002</v>
      </c>
      <c r="E4186" s="53">
        <f t="shared" si="250"/>
        <v>0.48039500000000002</v>
      </c>
      <c r="F4186" s="52">
        <f>(C4203-C4186)/17</f>
        <v>-3.7752941176470793E-4</v>
      </c>
    </row>
    <row r="4187" spans="1:6">
      <c r="A4187" s="59">
        <v>39868</v>
      </c>
      <c r="C4187" s="53">
        <f>C4186+F$4186</f>
        <v>0.4800174705882353</v>
      </c>
      <c r="E4187" s="53">
        <f t="shared" si="250"/>
        <v>0.4800174705882353</v>
      </c>
    </row>
    <row r="4188" spans="1:6">
      <c r="A4188" s="59">
        <v>39869</v>
      </c>
      <c r="C4188" s="53">
        <f t="shared" ref="C4188:C4202" si="251">C4187+F$4186</f>
        <v>0.47963994117647057</v>
      </c>
      <c r="E4188" s="53">
        <f t="shared" si="250"/>
        <v>0.47963994117647057</v>
      </c>
    </row>
    <row r="4189" spans="1:6">
      <c r="A4189" s="59">
        <v>39870</v>
      </c>
      <c r="C4189" s="53">
        <f t="shared" si="251"/>
        <v>0.47926241176470585</v>
      </c>
      <c r="E4189" s="53">
        <f t="shared" si="250"/>
        <v>0.47926241176470585</v>
      </c>
    </row>
    <row r="4190" spans="1:6">
      <c r="A4190" s="59">
        <v>39871</v>
      </c>
      <c r="C4190" s="53">
        <f t="shared" si="251"/>
        <v>0.47888488235294113</v>
      </c>
      <c r="E4190" s="53">
        <f t="shared" si="250"/>
        <v>0.47888488235294113</v>
      </c>
    </row>
    <row r="4191" spans="1:6">
      <c r="A4191" s="59">
        <v>39872</v>
      </c>
      <c r="C4191" s="53">
        <f t="shared" si="251"/>
        <v>0.47850735294117641</v>
      </c>
      <c r="E4191" s="53">
        <f t="shared" si="250"/>
        <v>0.47850735294117641</v>
      </c>
    </row>
    <row r="4192" spans="1:6">
      <c r="A4192" s="59">
        <v>39873</v>
      </c>
      <c r="C4192" s="53">
        <f t="shared" si="251"/>
        <v>0.47812982352941169</v>
      </c>
      <c r="E4192" s="53">
        <f t="shared" si="250"/>
        <v>0.47812982352941169</v>
      </c>
    </row>
    <row r="4193" spans="1:6">
      <c r="A4193" s="59">
        <v>39874</v>
      </c>
      <c r="C4193" s="53">
        <f t="shared" si="251"/>
        <v>0.47775229411764697</v>
      </c>
      <c r="E4193" s="53">
        <f t="shared" si="250"/>
        <v>0.47775229411764697</v>
      </c>
    </row>
    <row r="4194" spans="1:6">
      <c r="A4194" s="59">
        <v>39875</v>
      </c>
      <c r="C4194" s="53">
        <f t="shared" si="251"/>
        <v>0.47737476470588225</v>
      </c>
      <c r="E4194" s="53">
        <f t="shared" si="250"/>
        <v>0.47737476470588225</v>
      </c>
    </row>
    <row r="4195" spans="1:6">
      <c r="A4195" s="59">
        <v>39876</v>
      </c>
      <c r="C4195" s="53">
        <f t="shared" si="251"/>
        <v>0.47699723529411753</v>
      </c>
      <c r="E4195" s="53">
        <f t="shared" si="250"/>
        <v>0.47699723529411753</v>
      </c>
    </row>
    <row r="4196" spans="1:6">
      <c r="A4196" s="59">
        <v>39877</v>
      </c>
      <c r="C4196" s="53">
        <f t="shared" si="251"/>
        <v>0.47661970588235281</v>
      </c>
      <c r="E4196" s="53">
        <f t="shared" si="250"/>
        <v>0.47661970588235281</v>
      </c>
    </row>
    <row r="4197" spans="1:6">
      <c r="A4197" s="59">
        <v>39878</v>
      </c>
      <c r="C4197" s="53">
        <f t="shared" si="251"/>
        <v>0.47624217647058809</v>
      </c>
      <c r="E4197" s="53">
        <f t="shared" si="250"/>
        <v>0.47624217647058809</v>
      </c>
    </row>
    <row r="4198" spans="1:6">
      <c r="A4198" s="59">
        <v>39879</v>
      </c>
      <c r="C4198" s="53">
        <f t="shared" si="251"/>
        <v>0.47586464705882336</v>
      </c>
      <c r="E4198" s="53">
        <f t="shared" si="250"/>
        <v>0.47586464705882336</v>
      </c>
    </row>
    <row r="4199" spans="1:6">
      <c r="A4199" s="59">
        <v>39880</v>
      </c>
      <c r="C4199" s="53">
        <f t="shared" si="251"/>
        <v>0.47548711764705864</v>
      </c>
      <c r="E4199" s="53">
        <f t="shared" si="250"/>
        <v>0.47548711764705864</v>
      </c>
    </row>
    <row r="4200" spans="1:6">
      <c r="A4200" s="59">
        <v>39881</v>
      </c>
      <c r="C4200" s="53">
        <f t="shared" si="251"/>
        <v>0.47510958823529392</v>
      </c>
      <c r="E4200" s="53">
        <f t="shared" si="250"/>
        <v>0.47510958823529392</v>
      </c>
    </row>
    <row r="4201" spans="1:6">
      <c r="A4201" s="59">
        <v>39882</v>
      </c>
      <c r="C4201" s="53">
        <f t="shared" si="251"/>
        <v>0.4747320588235292</v>
      </c>
      <c r="E4201" s="53">
        <f t="shared" si="250"/>
        <v>0.4747320588235292</v>
      </c>
    </row>
    <row r="4202" spans="1:6">
      <c r="A4202" s="59">
        <v>39883</v>
      </c>
      <c r="C4202" s="53">
        <f t="shared" si="251"/>
        <v>0.47435452941176448</v>
      </c>
      <c r="E4202" s="53">
        <f t="shared" si="250"/>
        <v>0.47435452941176448</v>
      </c>
    </row>
    <row r="4203" spans="1:6">
      <c r="A4203" s="80">
        <v>39884</v>
      </c>
      <c r="B4203" s="81">
        <v>222816</v>
      </c>
      <c r="C4203" s="82">
        <v>0.47397699999999998</v>
      </c>
      <c r="E4203" s="53">
        <f t="shared" si="250"/>
        <v>0.47397699999999998</v>
      </c>
      <c r="F4203" s="52">
        <f>(C4205-C4203)/2</f>
        <v>9.3384999999999996E-3</v>
      </c>
    </row>
    <row r="4204" spans="1:6">
      <c r="A4204" s="59">
        <v>39885</v>
      </c>
      <c r="C4204" s="53">
        <f>C4203+F$4203</f>
        <v>0.48331550000000001</v>
      </c>
      <c r="E4204" s="53">
        <f t="shared" si="250"/>
        <v>0.48331550000000001</v>
      </c>
    </row>
    <row r="4205" spans="1:6">
      <c r="A4205" s="80">
        <v>39886</v>
      </c>
      <c r="B4205" s="81">
        <v>223422</v>
      </c>
      <c r="C4205" s="82">
        <v>0.49265399999999998</v>
      </c>
      <c r="E4205" s="53">
        <f t="shared" si="250"/>
        <v>0.49265399999999998</v>
      </c>
      <c r="F4205" s="52">
        <f>(C4208-C4205)/3</f>
        <v>-1.0419333333333336E-2</v>
      </c>
    </row>
    <row r="4206" spans="1:6">
      <c r="A4206" s="59">
        <v>39887</v>
      </c>
      <c r="C4206" s="53">
        <f>C4205+F$4205</f>
        <v>0.48223466666666664</v>
      </c>
      <c r="E4206" s="53">
        <f t="shared" si="250"/>
        <v>0.48223466666666664</v>
      </c>
    </row>
    <row r="4207" spans="1:6">
      <c r="A4207" s="59">
        <v>39888</v>
      </c>
      <c r="C4207" s="53">
        <f>C4206+F$4205</f>
        <v>0.47181533333333331</v>
      </c>
      <c r="E4207" s="53">
        <f t="shared" si="250"/>
        <v>0.47181533333333331</v>
      </c>
    </row>
    <row r="4208" spans="1:6">
      <c r="A4208" s="80">
        <v>39889</v>
      </c>
      <c r="B4208" s="81">
        <v>219899</v>
      </c>
      <c r="C4208" s="82">
        <v>0.46139599999999997</v>
      </c>
      <c r="E4208" s="53">
        <f t="shared" si="250"/>
        <v>0.46139599999999997</v>
      </c>
      <c r="F4208" s="52">
        <f>(C4211-C4208)/3</f>
        <v>1.9479999999999997E-2</v>
      </c>
    </row>
    <row r="4209" spans="1:6">
      <c r="A4209" s="59">
        <v>39890</v>
      </c>
      <c r="C4209" s="53">
        <f>C4208+F$4208</f>
        <v>0.48087599999999997</v>
      </c>
      <c r="E4209" s="53">
        <f t="shared" si="250"/>
        <v>0.48087599999999997</v>
      </c>
    </row>
    <row r="4210" spans="1:6">
      <c r="A4210" s="59">
        <v>39891</v>
      </c>
      <c r="C4210" s="53">
        <f>C4209+F$4208</f>
        <v>0.50035600000000002</v>
      </c>
      <c r="E4210" s="53">
        <f t="shared" si="250"/>
        <v>0.50035600000000002</v>
      </c>
    </row>
    <row r="4211" spans="1:6">
      <c r="A4211" s="80">
        <v>39892</v>
      </c>
      <c r="B4211" s="81">
        <v>223784</v>
      </c>
      <c r="C4211" s="82">
        <v>0.51983599999999996</v>
      </c>
      <c r="E4211" s="53">
        <f t="shared" si="250"/>
        <v>0.51983599999999996</v>
      </c>
      <c r="F4211" s="52">
        <f>(C4217-C4211)/6</f>
        <v>-9.5333333333333294E-3</v>
      </c>
    </row>
    <row r="4212" spans="1:6">
      <c r="A4212" s="59">
        <v>39893</v>
      </c>
      <c r="C4212" s="53">
        <f>C4211+F$4211</f>
        <v>0.51030266666666668</v>
      </c>
      <c r="E4212" s="53">
        <f t="shared" si="250"/>
        <v>0.51030266666666668</v>
      </c>
    </row>
    <row r="4213" spans="1:6">
      <c r="A4213" s="59">
        <v>39894</v>
      </c>
      <c r="C4213" s="53">
        <f>C4212+F$4211</f>
        <v>0.5007693333333334</v>
      </c>
      <c r="E4213" s="53">
        <f t="shared" si="250"/>
        <v>0.5007693333333334</v>
      </c>
    </row>
    <row r="4214" spans="1:6">
      <c r="A4214" s="59">
        <v>39895</v>
      </c>
      <c r="C4214" s="53">
        <f>C4213+F$4211</f>
        <v>0.49123600000000006</v>
      </c>
      <c r="E4214" s="53">
        <f t="shared" si="250"/>
        <v>0.49123600000000006</v>
      </c>
    </row>
    <row r="4215" spans="1:6">
      <c r="A4215" s="59">
        <v>39896</v>
      </c>
      <c r="C4215" s="53">
        <f>C4214+F$4211</f>
        <v>0.48170266666666672</v>
      </c>
      <c r="E4215" s="53">
        <f t="shared" si="250"/>
        <v>0.48170266666666672</v>
      </c>
    </row>
    <row r="4216" spans="1:6">
      <c r="A4216" s="59">
        <v>39897</v>
      </c>
      <c r="C4216" s="53">
        <f>C4215+F$4211</f>
        <v>0.47216933333333339</v>
      </c>
      <c r="E4216" s="53">
        <f t="shared" si="250"/>
        <v>0.47216933333333339</v>
      </c>
    </row>
    <row r="4217" spans="1:6">
      <c r="A4217" s="80">
        <v>39898</v>
      </c>
      <c r="B4217" s="81">
        <v>223538</v>
      </c>
      <c r="C4217" s="82">
        <v>0.46263599999999999</v>
      </c>
      <c r="E4217" s="53">
        <f t="shared" si="250"/>
        <v>0.46263599999999999</v>
      </c>
      <c r="F4217" s="52">
        <f>(C4228-C4217)/11</f>
        <v>3.3532727272727299E-3</v>
      </c>
    </row>
    <row r="4218" spans="1:6">
      <c r="A4218" s="59">
        <v>39899</v>
      </c>
      <c r="C4218" s="53">
        <f>C4217+F$4217</f>
        <v>0.4659892727272727</v>
      </c>
      <c r="E4218" s="53">
        <f t="shared" si="250"/>
        <v>0.4659892727272727</v>
      </c>
    </row>
    <row r="4219" spans="1:6">
      <c r="A4219" s="59">
        <v>39900</v>
      </c>
      <c r="C4219" s="53">
        <f t="shared" ref="C4219:C4227" si="252">C4218+F$4217</f>
        <v>0.4693425454545454</v>
      </c>
      <c r="E4219" s="53">
        <f t="shared" si="250"/>
        <v>0.4693425454545454</v>
      </c>
    </row>
    <row r="4220" spans="1:6">
      <c r="A4220" s="59">
        <v>39901</v>
      </c>
      <c r="C4220" s="53">
        <f t="shared" si="252"/>
        <v>0.47269581818181811</v>
      </c>
      <c r="E4220" s="53">
        <f t="shared" si="250"/>
        <v>0.47269581818181811</v>
      </c>
    </row>
    <row r="4221" spans="1:6">
      <c r="A4221" s="59">
        <v>39902</v>
      </c>
      <c r="C4221" s="53">
        <f t="shared" si="252"/>
        <v>0.47604909090909081</v>
      </c>
      <c r="E4221" s="53">
        <f t="shared" si="250"/>
        <v>0.47604909090909081</v>
      </c>
    </row>
    <row r="4222" spans="1:6">
      <c r="A4222" s="59">
        <v>39903</v>
      </c>
      <c r="C4222" s="53">
        <f t="shared" si="252"/>
        <v>0.47940236363636352</v>
      </c>
      <c r="E4222" s="53">
        <f t="shared" si="250"/>
        <v>0.47940236363636352</v>
      </c>
    </row>
    <row r="4223" spans="1:6">
      <c r="A4223" s="59">
        <v>39904</v>
      </c>
      <c r="C4223" s="53">
        <f t="shared" si="252"/>
        <v>0.48275563636363622</v>
      </c>
      <c r="E4223" s="53">
        <f t="shared" si="250"/>
        <v>0.48275563636363622</v>
      </c>
    </row>
    <row r="4224" spans="1:6">
      <c r="A4224" s="59">
        <v>39905</v>
      </c>
      <c r="C4224" s="53">
        <f t="shared" si="252"/>
        <v>0.48610890909090892</v>
      </c>
      <c r="E4224" s="53">
        <f t="shared" si="250"/>
        <v>0.48610890909090892</v>
      </c>
    </row>
    <row r="4225" spans="1:6">
      <c r="A4225" s="59">
        <v>39906</v>
      </c>
      <c r="C4225" s="53">
        <f t="shared" si="252"/>
        <v>0.48946218181818163</v>
      </c>
      <c r="E4225" s="53">
        <f t="shared" si="250"/>
        <v>0.48946218181818163</v>
      </c>
    </row>
    <row r="4226" spans="1:6">
      <c r="A4226" s="59">
        <v>39907</v>
      </c>
      <c r="C4226" s="53">
        <f t="shared" si="252"/>
        <v>0.49281545454545433</v>
      </c>
      <c r="E4226" s="53">
        <f t="shared" si="250"/>
        <v>0.49281545454545433</v>
      </c>
    </row>
    <row r="4227" spans="1:6">
      <c r="A4227" s="59">
        <v>39908</v>
      </c>
      <c r="C4227" s="53">
        <f t="shared" si="252"/>
        <v>0.49616872727272704</v>
      </c>
      <c r="E4227" s="53">
        <f t="shared" si="250"/>
        <v>0.49616872727272704</v>
      </c>
    </row>
    <row r="4228" spans="1:6">
      <c r="A4228" s="80">
        <v>39909</v>
      </c>
      <c r="B4228" s="81">
        <v>222327</v>
      </c>
      <c r="C4228" s="82">
        <v>0.49952200000000002</v>
      </c>
      <c r="E4228" s="53">
        <f t="shared" si="250"/>
        <v>0.49952200000000002</v>
      </c>
      <c r="F4228" s="52">
        <f>(C4235-C4228)/7</f>
        <v>-3.6908571428571463E-3</v>
      </c>
    </row>
    <row r="4229" spans="1:6">
      <c r="A4229" s="59">
        <v>39910</v>
      </c>
      <c r="C4229" s="53">
        <f t="shared" ref="C4229:C4234" si="253">C4228+F$4228</f>
        <v>0.49583114285714286</v>
      </c>
      <c r="E4229" s="53">
        <f t="shared" si="250"/>
        <v>0.49583114285714286</v>
      </c>
    </row>
    <row r="4230" spans="1:6">
      <c r="A4230" s="59">
        <v>39911</v>
      </c>
      <c r="C4230" s="53">
        <f t="shared" si="253"/>
        <v>0.4921402857142857</v>
      </c>
      <c r="E4230" s="53">
        <f t="shared" si="250"/>
        <v>0.4921402857142857</v>
      </c>
    </row>
    <row r="4231" spans="1:6">
      <c r="A4231" s="59">
        <v>39912</v>
      </c>
      <c r="C4231" s="53">
        <f t="shared" si="253"/>
        <v>0.48844942857142853</v>
      </c>
      <c r="E4231" s="53">
        <f t="shared" si="250"/>
        <v>0.48844942857142853</v>
      </c>
    </row>
    <row r="4232" spans="1:6">
      <c r="A4232" s="59">
        <v>39913</v>
      </c>
      <c r="C4232" s="53">
        <f t="shared" si="253"/>
        <v>0.48475857142857137</v>
      </c>
      <c r="E4232" s="53">
        <f t="shared" si="250"/>
        <v>0.48475857142857137</v>
      </c>
    </row>
    <row r="4233" spans="1:6">
      <c r="A4233" s="59">
        <v>39914</v>
      </c>
      <c r="C4233" s="53">
        <f t="shared" si="253"/>
        <v>0.48106771428571421</v>
      </c>
      <c r="E4233" s="53">
        <f t="shared" si="250"/>
        <v>0.48106771428571421</v>
      </c>
    </row>
    <row r="4234" spans="1:6">
      <c r="A4234" s="59">
        <v>39915</v>
      </c>
      <c r="C4234" s="53">
        <f t="shared" si="253"/>
        <v>0.47737685714285705</v>
      </c>
      <c r="E4234" s="53">
        <f t="shared" ref="E4234:E4297" si="254">C4234</f>
        <v>0.47737685714285705</v>
      </c>
    </row>
    <row r="4235" spans="1:6">
      <c r="A4235" s="80">
        <v>39916</v>
      </c>
      <c r="B4235" s="81">
        <v>222510</v>
      </c>
      <c r="C4235" s="82">
        <v>0.473686</v>
      </c>
      <c r="E4235" s="53">
        <f t="shared" si="254"/>
        <v>0.473686</v>
      </c>
      <c r="F4235" s="52">
        <f>(C4243-C4235)/8</f>
        <v>7.4103750000000038E-3</v>
      </c>
    </row>
    <row r="4236" spans="1:6">
      <c r="A4236" s="59">
        <v>39917</v>
      </c>
      <c r="C4236" s="53">
        <f>C4235+F$4235</f>
        <v>0.48109637500000002</v>
      </c>
      <c r="E4236" s="53">
        <f t="shared" si="254"/>
        <v>0.48109637500000002</v>
      </c>
    </row>
    <row r="4237" spans="1:6">
      <c r="A4237" s="59">
        <v>39918</v>
      </c>
      <c r="C4237" s="53">
        <f t="shared" ref="C4237:C4242" si="255">C4236+F$4235</f>
        <v>0.48850675000000005</v>
      </c>
      <c r="E4237" s="53">
        <f t="shared" si="254"/>
        <v>0.48850675000000005</v>
      </c>
    </row>
    <row r="4238" spans="1:6">
      <c r="A4238" s="59">
        <v>39919</v>
      </c>
      <c r="C4238" s="53">
        <f t="shared" si="255"/>
        <v>0.49591712500000007</v>
      </c>
      <c r="E4238" s="53">
        <f t="shared" si="254"/>
        <v>0.49591712500000007</v>
      </c>
    </row>
    <row r="4239" spans="1:6">
      <c r="A4239" s="59">
        <v>39920</v>
      </c>
      <c r="C4239" s="53">
        <f t="shared" si="255"/>
        <v>0.50332750000000004</v>
      </c>
      <c r="E4239" s="53">
        <f t="shared" si="254"/>
        <v>0.50332750000000004</v>
      </c>
    </row>
    <row r="4240" spans="1:6">
      <c r="A4240" s="59">
        <v>39921</v>
      </c>
      <c r="C4240" s="53">
        <f t="shared" si="255"/>
        <v>0.51073787500000001</v>
      </c>
      <c r="E4240" s="53">
        <f t="shared" si="254"/>
        <v>0.51073787500000001</v>
      </c>
    </row>
    <row r="4241" spans="1:6">
      <c r="A4241" s="59">
        <v>39922</v>
      </c>
      <c r="C4241" s="53">
        <f t="shared" si="255"/>
        <v>0.51814824999999998</v>
      </c>
      <c r="E4241" s="53">
        <f t="shared" si="254"/>
        <v>0.51814824999999998</v>
      </c>
    </row>
    <row r="4242" spans="1:6">
      <c r="A4242" s="59">
        <v>39923</v>
      </c>
      <c r="C4242" s="53">
        <f t="shared" si="255"/>
        <v>0.52555862499999995</v>
      </c>
      <c r="E4242" s="53">
        <f t="shared" si="254"/>
        <v>0.52555862499999995</v>
      </c>
    </row>
    <row r="4243" spans="1:6">
      <c r="A4243" s="80">
        <v>39924</v>
      </c>
      <c r="B4243" s="81">
        <v>223366</v>
      </c>
      <c r="C4243" s="82">
        <v>0.53296900000000003</v>
      </c>
      <c r="E4243" s="53">
        <f t="shared" si="254"/>
        <v>0.53296900000000003</v>
      </c>
      <c r="F4243" s="52">
        <f>(C4245-C4243)/2</f>
        <v>-2.5876500000000024E-2</v>
      </c>
    </row>
    <row r="4244" spans="1:6">
      <c r="A4244" s="59">
        <v>39925</v>
      </c>
      <c r="C4244" s="53">
        <f>C4243+F$4243</f>
        <v>0.50709249999999995</v>
      </c>
      <c r="E4244" s="53">
        <f t="shared" si="254"/>
        <v>0.50709249999999995</v>
      </c>
    </row>
    <row r="4245" spans="1:6">
      <c r="A4245" s="80">
        <v>39926</v>
      </c>
      <c r="B4245" s="81">
        <v>223498</v>
      </c>
      <c r="C4245" s="82">
        <v>0.48121599999999998</v>
      </c>
      <c r="E4245" s="53">
        <f t="shared" si="254"/>
        <v>0.48121599999999998</v>
      </c>
      <c r="F4245" s="52">
        <f>(C4256-C4245)/11</f>
        <v>-5.0250909090909087E-3</v>
      </c>
    </row>
    <row r="4246" spans="1:6">
      <c r="A4246" s="59">
        <v>39927</v>
      </c>
      <c r="C4246" s="53">
        <f>C4245+F$4245</f>
        <v>0.47619090909090905</v>
      </c>
      <c r="E4246" s="53">
        <f t="shared" si="254"/>
        <v>0.47619090909090905</v>
      </c>
    </row>
    <row r="4247" spans="1:6">
      <c r="A4247" s="59">
        <v>39928</v>
      </c>
      <c r="C4247" s="53">
        <f t="shared" ref="C4247:C4255" si="256">C4246+F$4245</f>
        <v>0.47116581818181813</v>
      </c>
      <c r="E4247" s="53">
        <f t="shared" si="254"/>
        <v>0.47116581818181813</v>
      </c>
    </row>
    <row r="4248" spans="1:6">
      <c r="A4248" s="59">
        <v>39929</v>
      </c>
      <c r="C4248" s="53">
        <f t="shared" si="256"/>
        <v>0.46614072727272721</v>
      </c>
      <c r="E4248" s="53">
        <f t="shared" si="254"/>
        <v>0.46614072727272721</v>
      </c>
    </row>
    <row r="4249" spans="1:6">
      <c r="A4249" s="59">
        <v>39930</v>
      </c>
      <c r="C4249" s="53">
        <f t="shared" si="256"/>
        <v>0.46111563636363628</v>
      </c>
      <c r="E4249" s="53">
        <f t="shared" si="254"/>
        <v>0.46111563636363628</v>
      </c>
    </row>
    <row r="4250" spans="1:6">
      <c r="A4250" s="59">
        <v>39931</v>
      </c>
      <c r="C4250" s="53">
        <f t="shared" si="256"/>
        <v>0.45609054545454536</v>
      </c>
      <c r="E4250" s="53">
        <f t="shared" si="254"/>
        <v>0.45609054545454536</v>
      </c>
    </row>
    <row r="4251" spans="1:6">
      <c r="A4251" s="59">
        <v>39932</v>
      </c>
      <c r="C4251" s="53">
        <f t="shared" si="256"/>
        <v>0.45106545454545444</v>
      </c>
      <c r="E4251" s="53">
        <f t="shared" si="254"/>
        <v>0.45106545454545444</v>
      </c>
    </row>
    <row r="4252" spans="1:6">
      <c r="A4252" s="59">
        <v>39933</v>
      </c>
      <c r="C4252" s="53">
        <f t="shared" si="256"/>
        <v>0.44604036363636351</v>
      </c>
      <c r="E4252" s="53">
        <f t="shared" si="254"/>
        <v>0.44604036363636351</v>
      </c>
    </row>
    <row r="4253" spans="1:6">
      <c r="A4253" s="59">
        <v>39934</v>
      </c>
      <c r="C4253" s="53">
        <f t="shared" si="256"/>
        <v>0.44101527272727259</v>
      </c>
      <c r="E4253" s="53">
        <f t="shared" si="254"/>
        <v>0.44101527272727259</v>
      </c>
    </row>
    <row r="4254" spans="1:6">
      <c r="A4254" s="59">
        <v>39935</v>
      </c>
      <c r="C4254" s="53">
        <f t="shared" si="256"/>
        <v>0.43599018181818167</v>
      </c>
      <c r="E4254" s="53">
        <f t="shared" si="254"/>
        <v>0.43599018181818167</v>
      </c>
    </row>
    <row r="4255" spans="1:6">
      <c r="A4255" s="59">
        <v>39936</v>
      </c>
      <c r="C4255" s="53">
        <f t="shared" si="256"/>
        <v>0.43096509090909074</v>
      </c>
      <c r="E4255" s="53">
        <f t="shared" si="254"/>
        <v>0.43096509090909074</v>
      </c>
    </row>
    <row r="4256" spans="1:6">
      <c r="A4256" s="80">
        <v>39937</v>
      </c>
      <c r="B4256" s="81">
        <v>223106</v>
      </c>
      <c r="C4256" s="82">
        <v>0.42593999999999999</v>
      </c>
      <c r="E4256" s="53">
        <f t="shared" si="254"/>
        <v>0.42593999999999999</v>
      </c>
    </row>
    <row r="4257" spans="1:6">
      <c r="A4257" s="80">
        <v>39938</v>
      </c>
      <c r="B4257" s="81">
        <v>223590</v>
      </c>
      <c r="C4257" s="82">
        <v>0.52853399999999995</v>
      </c>
      <c r="E4257" s="53">
        <f t="shared" si="254"/>
        <v>0.52853399999999995</v>
      </c>
      <c r="F4257" s="52">
        <f>(C4259-C4257)/2</f>
        <v>-2.5620499999999963E-2</v>
      </c>
    </row>
    <row r="4258" spans="1:6">
      <c r="A4258" s="59">
        <v>39939</v>
      </c>
      <c r="C4258" s="53">
        <f>C4257+F$4257</f>
        <v>0.50291350000000001</v>
      </c>
      <c r="E4258" s="53">
        <f t="shared" si="254"/>
        <v>0.50291350000000001</v>
      </c>
    </row>
    <row r="4259" spans="1:6">
      <c r="A4259" s="80">
        <v>39940</v>
      </c>
      <c r="B4259" s="81">
        <v>223698</v>
      </c>
      <c r="C4259" s="82">
        <v>0.47729300000000002</v>
      </c>
      <c r="E4259" s="53">
        <f t="shared" si="254"/>
        <v>0.47729300000000002</v>
      </c>
      <c r="F4259" s="52">
        <f>(C4268-C4259)/9</f>
        <v>-5.679555555555561E-3</v>
      </c>
    </row>
    <row r="4260" spans="1:6">
      <c r="A4260" s="59">
        <v>39941</v>
      </c>
      <c r="C4260" s="53">
        <f>C4259+F$4259</f>
        <v>0.47161344444444447</v>
      </c>
      <c r="E4260" s="53">
        <f t="shared" si="254"/>
        <v>0.47161344444444447</v>
      </c>
    </row>
    <row r="4261" spans="1:6">
      <c r="A4261" s="59">
        <v>39942</v>
      </c>
      <c r="C4261" s="53">
        <f t="shared" ref="C4261:C4267" si="257">C4260+F$4259</f>
        <v>0.46593388888888893</v>
      </c>
      <c r="E4261" s="53">
        <f t="shared" si="254"/>
        <v>0.46593388888888893</v>
      </c>
    </row>
    <row r="4262" spans="1:6">
      <c r="A4262" s="59">
        <v>39943</v>
      </c>
      <c r="C4262" s="53">
        <f t="shared" si="257"/>
        <v>0.46025433333333338</v>
      </c>
      <c r="E4262" s="53">
        <f t="shared" si="254"/>
        <v>0.46025433333333338</v>
      </c>
    </row>
    <row r="4263" spans="1:6">
      <c r="A4263" s="59">
        <v>39944</v>
      </c>
      <c r="C4263" s="53">
        <f t="shared" si="257"/>
        <v>0.45457477777777783</v>
      </c>
      <c r="E4263" s="53">
        <f t="shared" si="254"/>
        <v>0.45457477777777783</v>
      </c>
    </row>
    <row r="4264" spans="1:6">
      <c r="A4264" s="59">
        <v>39945</v>
      </c>
      <c r="C4264" s="53">
        <f t="shared" si="257"/>
        <v>0.44889522222222228</v>
      </c>
      <c r="E4264" s="53">
        <f t="shared" si="254"/>
        <v>0.44889522222222228</v>
      </c>
    </row>
    <row r="4265" spans="1:6">
      <c r="A4265" s="59">
        <v>39946</v>
      </c>
      <c r="C4265" s="53">
        <f t="shared" si="257"/>
        <v>0.44321566666666673</v>
      </c>
      <c r="E4265" s="53">
        <f t="shared" si="254"/>
        <v>0.44321566666666673</v>
      </c>
    </row>
    <row r="4266" spans="1:6">
      <c r="A4266" s="59">
        <v>39947</v>
      </c>
      <c r="C4266" s="53">
        <f t="shared" si="257"/>
        <v>0.43753611111111118</v>
      </c>
      <c r="E4266" s="53">
        <f t="shared" si="254"/>
        <v>0.43753611111111118</v>
      </c>
    </row>
    <row r="4267" spans="1:6">
      <c r="A4267" s="59">
        <v>39948</v>
      </c>
      <c r="C4267" s="53">
        <f t="shared" si="257"/>
        <v>0.43185655555555563</v>
      </c>
      <c r="E4267" s="53">
        <f t="shared" si="254"/>
        <v>0.43185655555555563</v>
      </c>
    </row>
    <row r="4268" spans="1:6">
      <c r="A4268" s="80">
        <v>39949</v>
      </c>
      <c r="B4268" s="81">
        <v>223478</v>
      </c>
      <c r="C4268" s="82">
        <v>0.42617699999999997</v>
      </c>
      <c r="E4268" s="53">
        <f t="shared" si="254"/>
        <v>0.42617699999999997</v>
      </c>
      <c r="F4268" s="52">
        <f>(C4270-C4268)/2</f>
        <v>-2.1297499999999997E-2</v>
      </c>
    </row>
    <row r="4269" spans="1:6">
      <c r="A4269" s="59">
        <v>39950</v>
      </c>
      <c r="C4269" s="53">
        <f>C4268+F$4268</f>
        <v>0.40487949999999995</v>
      </c>
      <c r="E4269" s="53">
        <f t="shared" si="254"/>
        <v>0.40487949999999995</v>
      </c>
    </row>
    <row r="4270" spans="1:6">
      <c r="A4270" s="80">
        <v>39951</v>
      </c>
      <c r="B4270" s="81">
        <v>222799</v>
      </c>
      <c r="C4270" s="82">
        <v>0.38358199999999998</v>
      </c>
      <c r="E4270" s="53">
        <f t="shared" si="254"/>
        <v>0.38358199999999998</v>
      </c>
      <c r="F4270" s="52">
        <f>(C4284-C4270)/14</f>
        <v>-1.7709999999999987E-3</v>
      </c>
    </row>
    <row r="4271" spans="1:6">
      <c r="A4271" s="59">
        <v>39952</v>
      </c>
      <c r="C4271" s="53">
        <f>C4270+F$4270</f>
        <v>0.38181099999999996</v>
      </c>
      <c r="E4271" s="53">
        <f t="shared" si="254"/>
        <v>0.38181099999999996</v>
      </c>
    </row>
    <row r="4272" spans="1:6">
      <c r="A4272" s="59">
        <v>39953</v>
      </c>
      <c r="C4272" s="53">
        <f t="shared" ref="C4272:C4283" si="258">C4271+F$4270</f>
        <v>0.38003999999999993</v>
      </c>
      <c r="E4272" s="53">
        <f t="shared" si="254"/>
        <v>0.38003999999999993</v>
      </c>
    </row>
    <row r="4273" spans="1:6">
      <c r="A4273" s="59">
        <v>39954</v>
      </c>
      <c r="C4273" s="53">
        <f t="shared" si="258"/>
        <v>0.37826899999999991</v>
      </c>
      <c r="E4273" s="53">
        <f t="shared" si="254"/>
        <v>0.37826899999999991</v>
      </c>
    </row>
    <row r="4274" spans="1:6">
      <c r="A4274" s="59">
        <v>39955</v>
      </c>
      <c r="C4274" s="53">
        <f t="shared" si="258"/>
        <v>0.37649799999999989</v>
      </c>
      <c r="E4274" s="53">
        <f t="shared" si="254"/>
        <v>0.37649799999999989</v>
      </c>
    </row>
    <row r="4275" spans="1:6">
      <c r="A4275" s="59">
        <v>39956</v>
      </c>
      <c r="C4275" s="53">
        <f t="shared" si="258"/>
        <v>0.37472699999999987</v>
      </c>
      <c r="E4275" s="53">
        <f t="shared" si="254"/>
        <v>0.37472699999999987</v>
      </c>
    </row>
    <row r="4276" spans="1:6">
      <c r="A4276" s="59">
        <v>39957</v>
      </c>
      <c r="C4276" s="53">
        <f t="shared" si="258"/>
        <v>0.37295599999999984</v>
      </c>
      <c r="E4276" s="53">
        <f t="shared" si="254"/>
        <v>0.37295599999999984</v>
      </c>
    </row>
    <row r="4277" spans="1:6">
      <c r="A4277" s="59">
        <v>39958</v>
      </c>
      <c r="C4277" s="53">
        <f t="shared" si="258"/>
        <v>0.37118499999999982</v>
      </c>
      <c r="E4277" s="53">
        <f t="shared" si="254"/>
        <v>0.37118499999999982</v>
      </c>
    </row>
    <row r="4278" spans="1:6">
      <c r="A4278" s="59">
        <v>39959</v>
      </c>
      <c r="C4278" s="53">
        <f t="shared" si="258"/>
        <v>0.3694139999999998</v>
      </c>
      <c r="E4278" s="53">
        <f t="shared" si="254"/>
        <v>0.3694139999999998</v>
      </c>
    </row>
    <row r="4279" spans="1:6">
      <c r="A4279" s="59">
        <v>39960</v>
      </c>
      <c r="C4279" s="53">
        <f t="shared" si="258"/>
        <v>0.36764299999999978</v>
      </c>
      <c r="E4279" s="53">
        <f t="shared" si="254"/>
        <v>0.36764299999999978</v>
      </c>
    </row>
    <row r="4280" spans="1:6">
      <c r="A4280" s="59">
        <v>39961</v>
      </c>
      <c r="C4280" s="53">
        <f t="shared" si="258"/>
        <v>0.36587199999999975</v>
      </c>
      <c r="E4280" s="53">
        <f t="shared" si="254"/>
        <v>0.36587199999999975</v>
      </c>
    </row>
    <row r="4281" spans="1:6">
      <c r="A4281" s="59">
        <v>39962</v>
      </c>
      <c r="C4281" s="53">
        <f t="shared" si="258"/>
        <v>0.36410099999999973</v>
      </c>
      <c r="E4281" s="53">
        <f t="shared" si="254"/>
        <v>0.36410099999999973</v>
      </c>
    </row>
    <row r="4282" spans="1:6">
      <c r="A4282" s="59">
        <v>39963</v>
      </c>
      <c r="C4282" s="53">
        <f t="shared" si="258"/>
        <v>0.36232999999999971</v>
      </c>
      <c r="E4282" s="53">
        <f t="shared" si="254"/>
        <v>0.36232999999999971</v>
      </c>
    </row>
    <row r="4283" spans="1:6">
      <c r="A4283" s="59">
        <v>39964</v>
      </c>
      <c r="C4283" s="53">
        <f t="shared" si="258"/>
        <v>0.36055899999999969</v>
      </c>
      <c r="E4283" s="53">
        <f t="shared" si="254"/>
        <v>0.36055899999999969</v>
      </c>
    </row>
    <row r="4284" spans="1:6">
      <c r="A4284" s="80">
        <v>39965</v>
      </c>
      <c r="B4284" s="81">
        <v>222078</v>
      </c>
      <c r="C4284" s="82">
        <v>0.358788</v>
      </c>
      <c r="E4284" s="53">
        <f t="shared" si="254"/>
        <v>0.358788</v>
      </c>
      <c r="F4284" s="52">
        <f>(C4293-C4284)/9</f>
        <v>-3.1143333333333301E-3</v>
      </c>
    </row>
    <row r="4285" spans="1:6">
      <c r="A4285" s="59">
        <v>39966</v>
      </c>
      <c r="C4285" s="53">
        <f>C4284+F$4284</f>
        <v>0.35567366666666667</v>
      </c>
      <c r="E4285" s="53">
        <f t="shared" si="254"/>
        <v>0.35567366666666667</v>
      </c>
    </row>
    <row r="4286" spans="1:6">
      <c r="A4286" s="59">
        <v>39967</v>
      </c>
      <c r="C4286" s="53">
        <f t="shared" ref="C4286:C4292" si="259">C4285+F$4284</f>
        <v>0.35255933333333334</v>
      </c>
      <c r="E4286" s="53">
        <f t="shared" si="254"/>
        <v>0.35255933333333334</v>
      </c>
    </row>
    <row r="4287" spans="1:6">
      <c r="A4287" s="59">
        <v>39968</v>
      </c>
      <c r="C4287" s="53">
        <f t="shared" si="259"/>
        <v>0.34944500000000001</v>
      </c>
      <c r="E4287" s="53">
        <f t="shared" si="254"/>
        <v>0.34944500000000001</v>
      </c>
    </row>
    <row r="4288" spans="1:6">
      <c r="A4288" s="59">
        <v>39969</v>
      </c>
      <c r="C4288" s="53">
        <f t="shared" si="259"/>
        <v>0.34633066666666668</v>
      </c>
      <c r="E4288" s="53">
        <f t="shared" si="254"/>
        <v>0.34633066666666668</v>
      </c>
    </row>
    <row r="4289" spans="1:6">
      <c r="A4289" s="59">
        <v>39970</v>
      </c>
      <c r="C4289" s="53">
        <f t="shared" si="259"/>
        <v>0.34321633333333335</v>
      </c>
      <c r="E4289" s="53">
        <f t="shared" si="254"/>
        <v>0.34321633333333335</v>
      </c>
    </row>
    <row r="4290" spans="1:6">
      <c r="A4290" s="59">
        <v>39971</v>
      </c>
      <c r="C4290" s="53">
        <f t="shared" si="259"/>
        <v>0.34010200000000002</v>
      </c>
      <c r="E4290" s="53">
        <f t="shared" si="254"/>
        <v>0.34010200000000002</v>
      </c>
    </row>
    <row r="4291" spans="1:6">
      <c r="A4291" s="59">
        <v>39972</v>
      </c>
      <c r="C4291" s="53">
        <f t="shared" si="259"/>
        <v>0.33698766666666669</v>
      </c>
      <c r="E4291" s="53">
        <f t="shared" si="254"/>
        <v>0.33698766666666669</v>
      </c>
    </row>
    <row r="4292" spans="1:6">
      <c r="A4292" s="59">
        <v>39973</v>
      </c>
      <c r="C4292" s="53">
        <f t="shared" si="259"/>
        <v>0.33387333333333336</v>
      </c>
      <c r="E4292" s="53">
        <f t="shared" si="254"/>
        <v>0.33387333333333336</v>
      </c>
    </row>
    <row r="4293" spans="1:6">
      <c r="A4293" s="80">
        <v>39974</v>
      </c>
      <c r="B4293" s="81">
        <v>221636</v>
      </c>
      <c r="C4293" s="82">
        <v>0.33075900000000003</v>
      </c>
      <c r="E4293" s="53">
        <f t="shared" si="254"/>
        <v>0.33075900000000003</v>
      </c>
      <c r="F4293" s="52">
        <f>(C4295-C4293)/2</f>
        <v>-1.7646500000000009E-2</v>
      </c>
    </row>
    <row r="4294" spans="1:6">
      <c r="A4294" s="59">
        <v>39975</v>
      </c>
      <c r="C4294" s="53">
        <f>C4293+F$4293</f>
        <v>0.31311250000000002</v>
      </c>
      <c r="E4294" s="53">
        <f t="shared" si="254"/>
        <v>0.31311250000000002</v>
      </c>
    </row>
    <row r="4295" spans="1:6">
      <c r="A4295" s="80">
        <v>39976</v>
      </c>
      <c r="B4295" s="81">
        <v>219977</v>
      </c>
      <c r="C4295" s="82">
        <v>0.29546600000000001</v>
      </c>
      <c r="E4295" s="53">
        <f t="shared" si="254"/>
        <v>0.29546600000000001</v>
      </c>
      <c r="F4295" s="52">
        <f>(C4306-C4295)/11</f>
        <v>-1.6250909090909094E-3</v>
      </c>
    </row>
    <row r="4296" spans="1:6">
      <c r="A4296" s="59">
        <v>39977</v>
      </c>
      <c r="C4296" s="53">
        <f>C4295+F$4295</f>
        <v>0.2938409090909091</v>
      </c>
      <c r="E4296" s="53">
        <f t="shared" si="254"/>
        <v>0.2938409090909091</v>
      </c>
    </row>
    <row r="4297" spans="1:6">
      <c r="A4297" s="59">
        <v>39978</v>
      </c>
      <c r="C4297" s="53">
        <f t="shared" ref="C4297:C4305" si="260">C4296+F$4295</f>
        <v>0.29221581818181819</v>
      </c>
      <c r="E4297" s="53">
        <f t="shared" si="254"/>
        <v>0.29221581818181819</v>
      </c>
    </row>
    <row r="4298" spans="1:6">
      <c r="A4298" s="59">
        <v>39979</v>
      </c>
      <c r="C4298" s="53">
        <f t="shared" si="260"/>
        <v>0.29059072727272728</v>
      </c>
      <c r="E4298" s="53">
        <f t="shared" ref="E4298:E4361" si="261">C4298</f>
        <v>0.29059072727272728</v>
      </c>
    </row>
    <row r="4299" spans="1:6">
      <c r="A4299" s="59">
        <v>39980</v>
      </c>
      <c r="C4299" s="53">
        <f t="shared" si="260"/>
        <v>0.28896563636363637</v>
      </c>
      <c r="E4299" s="53">
        <f t="shared" si="261"/>
        <v>0.28896563636363637</v>
      </c>
    </row>
    <row r="4300" spans="1:6">
      <c r="A4300" s="59">
        <v>39981</v>
      </c>
      <c r="C4300" s="53">
        <f t="shared" si="260"/>
        <v>0.28734054545454546</v>
      </c>
      <c r="E4300" s="53">
        <f t="shared" si="261"/>
        <v>0.28734054545454546</v>
      </c>
    </row>
    <row r="4301" spans="1:6">
      <c r="A4301" s="59">
        <v>39982</v>
      </c>
      <c r="C4301" s="53">
        <f t="shared" si="260"/>
        <v>0.28571545454545455</v>
      </c>
      <c r="E4301" s="53">
        <f t="shared" si="261"/>
        <v>0.28571545454545455</v>
      </c>
    </row>
    <row r="4302" spans="1:6">
      <c r="A4302" s="59">
        <v>39983</v>
      </c>
      <c r="C4302" s="53">
        <f t="shared" si="260"/>
        <v>0.28409036363636364</v>
      </c>
      <c r="E4302" s="53">
        <f t="shared" si="261"/>
        <v>0.28409036363636364</v>
      </c>
    </row>
    <row r="4303" spans="1:6">
      <c r="A4303" s="59">
        <v>39984</v>
      </c>
      <c r="C4303" s="53">
        <f t="shared" si="260"/>
        <v>0.28246527272727273</v>
      </c>
      <c r="E4303" s="53">
        <f t="shared" si="261"/>
        <v>0.28246527272727273</v>
      </c>
    </row>
    <row r="4304" spans="1:6">
      <c r="A4304" s="59">
        <v>39985</v>
      </c>
      <c r="C4304" s="53">
        <f t="shared" si="260"/>
        <v>0.28084018181818182</v>
      </c>
      <c r="E4304" s="53">
        <f t="shared" si="261"/>
        <v>0.28084018181818182</v>
      </c>
    </row>
    <row r="4305" spans="1:6">
      <c r="A4305" s="59">
        <v>39986</v>
      </c>
      <c r="C4305" s="53">
        <f t="shared" si="260"/>
        <v>0.27921509090909091</v>
      </c>
      <c r="E4305" s="53">
        <f t="shared" si="261"/>
        <v>0.27921509090909091</v>
      </c>
    </row>
    <row r="4306" spans="1:6">
      <c r="A4306" s="80">
        <v>39987</v>
      </c>
      <c r="B4306" s="81">
        <v>215470</v>
      </c>
      <c r="C4306" s="82">
        <v>0.27759</v>
      </c>
      <c r="E4306" s="53">
        <f t="shared" si="261"/>
        <v>0.27759</v>
      </c>
      <c r="F4306" s="52">
        <f>(C4314-C4306)/8</f>
        <v>9.3324999999999658E-4</v>
      </c>
    </row>
    <row r="4307" spans="1:6">
      <c r="A4307" s="59">
        <v>39988</v>
      </c>
      <c r="C4307" s="53">
        <f>C4306+F$4306</f>
        <v>0.27852325</v>
      </c>
      <c r="E4307" s="53">
        <f t="shared" si="261"/>
        <v>0.27852325</v>
      </c>
    </row>
    <row r="4308" spans="1:6">
      <c r="A4308" s="59">
        <v>39989</v>
      </c>
      <c r="C4308" s="53">
        <f t="shared" ref="C4308:C4313" si="262">C4307+F$4306</f>
        <v>0.2794565</v>
      </c>
      <c r="E4308" s="53">
        <f t="shared" si="261"/>
        <v>0.2794565</v>
      </c>
    </row>
    <row r="4309" spans="1:6">
      <c r="A4309" s="59">
        <v>39990</v>
      </c>
      <c r="C4309" s="53">
        <f t="shared" si="262"/>
        <v>0.28038974999999999</v>
      </c>
      <c r="E4309" s="53">
        <f t="shared" si="261"/>
        <v>0.28038974999999999</v>
      </c>
    </row>
    <row r="4310" spans="1:6">
      <c r="A4310" s="59">
        <v>39991</v>
      </c>
      <c r="C4310" s="53">
        <f t="shared" si="262"/>
        <v>0.28132299999999999</v>
      </c>
      <c r="E4310" s="53">
        <f t="shared" si="261"/>
        <v>0.28132299999999999</v>
      </c>
    </row>
    <row r="4311" spans="1:6">
      <c r="A4311" s="59">
        <v>39992</v>
      </c>
      <c r="C4311" s="53">
        <f t="shared" si="262"/>
        <v>0.28225624999999999</v>
      </c>
      <c r="E4311" s="53">
        <f t="shared" si="261"/>
        <v>0.28225624999999999</v>
      </c>
    </row>
    <row r="4312" spans="1:6">
      <c r="A4312" s="59">
        <v>39993</v>
      </c>
      <c r="C4312" s="53">
        <f t="shared" si="262"/>
        <v>0.28318949999999998</v>
      </c>
      <c r="E4312" s="53">
        <f t="shared" si="261"/>
        <v>0.28318949999999998</v>
      </c>
    </row>
    <row r="4313" spans="1:6">
      <c r="A4313" s="59">
        <v>39994</v>
      </c>
      <c r="C4313" s="53">
        <f t="shared" si="262"/>
        <v>0.28412274999999998</v>
      </c>
      <c r="E4313" s="53">
        <f t="shared" si="261"/>
        <v>0.28412274999999998</v>
      </c>
    </row>
    <row r="4314" spans="1:6">
      <c r="A4314" s="80">
        <v>39995</v>
      </c>
      <c r="B4314" s="81">
        <v>221745</v>
      </c>
      <c r="C4314" s="82">
        <v>0.28505599999999998</v>
      </c>
      <c r="E4314" s="53">
        <f t="shared" si="261"/>
        <v>0.28505599999999998</v>
      </c>
      <c r="F4314" s="52">
        <f>(C4316-C4314)/2</f>
        <v>-1.219099999999998E-2</v>
      </c>
    </row>
    <row r="4315" spans="1:6">
      <c r="A4315" s="59">
        <v>39996</v>
      </c>
      <c r="C4315" s="53">
        <f>C4314+F$4314</f>
        <v>0.27286500000000002</v>
      </c>
      <c r="E4315" s="53">
        <f t="shared" si="261"/>
        <v>0.27286500000000002</v>
      </c>
    </row>
    <row r="4316" spans="1:6">
      <c r="A4316" s="80">
        <v>39997</v>
      </c>
      <c r="B4316" s="81">
        <v>220607</v>
      </c>
      <c r="C4316" s="82">
        <v>0.26067400000000002</v>
      </c>
      <c r="E4316" s="53">
        <f t="shared" si="261"/>
        <v>0.26067400000000002</v>
      </c>
      <c r="F4316" s="52">
        <f>(C4320-C4316)/4</f>
        <v>-7.5970000000000065E-3</v>
      </c>
    </row>
    <row r="4317" spans="1:6">
      <c r="A4317" s="59">
        <v>39998</v>
      </c>
      <c r="C4317" s="53">
        <f>C4316+F$4316</f>
        <v>0.253077</v>
      </c>
      <c r="E4317" s="53">
        <f t="shared" si="261"/>
        <v>0.253077</v>
      </c>
    </row>
    <row r="4318" spans="1:6">
      <c r="A4318" s="59">
        <v>39999</v>
      </c>
      <c r="C4318" s="53">
        <f>C4317+F$4316</f>
        <v>0.24547999999999998</v>
      </c>
      <c r="E4318" s="53">
        <f t="shared" si="261"/>
        <v>0.24547999999999998</v>
      </c>
    </row>
    <row r="4319" spans="1:6">
      <c r="A4319" s="59">
        <v>40000</v>
      </c>
      <c r="C4319" s="53">
        <f>C4318+F$4316</f>
        <v>0.23788299999999996</v>
      </c>
      <c r="E4319" s="53">
        <f t="shared" si="261"/>
        <v>0.23788299999999996</v>
      </c>
    </row>
    <row r="4320" spans="1:6">
      <c r="A4320" s="80">
        <v>40001</v>
      </c>
      <c r="B4320" s="81">
        <v>209254</v>
      </c>
      <c r="C4320" s="82">
        <v>0.23028599999999999</v>
      </c>
      <c r="E4320" s="53">
        <f t="shared" si="261"/>
        <v>0.23028599999999999</v>
      </c>
      <c r="F4320" s="52">
        <f>(C4324-C4320)/4</f>
        <v>5.4502500000000037E-3</v>
      </c>
    </row>
    <row r="4321" spans="1:6">
      <c r="A4321" s="59">
        <v>40002</v>
      </c>
      <c r="C4321" s="53">
        <f>C4320+F$4320</f>
        <v>0.23573624999999998</v>
      </c>
      <c r="E4321" s="53">
        <f t="shared" si="261"/>
        <v>0.23573624999999998</v>
      </c>
    </row>
    <row r="4322" spans="1:6">
      <c r="A4322" s="59">
        <v>40003</v>
      </c>
      <c r="C4322" s="53">
        <f>C4321+F$4320</f>
        <v>0.24118649999999997</v>
      </c>
      <c r="E4322" s="53">
        <f t="shared" si="261"/>
        <v>0.24118649999999997</v>
      </c>
    </row>
    <row r="4323" spans="1:6">
      <c r="A4323" s="59">
        <v>40004</v>
      </c>
      <c r="C4323" s="53">
        <f>C4322+F$4320</f>
        <v>0.24663674999999996</v>
      </c>
      <c r="E4323" s="53">
        <f t="shared" si="261"/>
        <v>0.24663674999999996</v>
      </c>
    </row>
    <row r="4324" spans="1:6">
      <c r="A4324" s="80">
        <v>40005</v>
      </c>
      <c r="B4324" s="81">
        <v>216295</v>
      </c>
      <c r="C4324" s="82">
        <v>0.25208700000000001</v>
      </c>
      <c r="E4324" s="53">
        <f t="shared" si="261"/>
        <v>0.25208700000000001</v>
      </c>
    </row>
    <row r="4325" spans="1:6">
      <c r="A4325" s="80">
        <v>40006</v>
      </c>
      <c r="B4325" s="81">
        <v>217421</v>
      </c>
      <c r="C4325" s="82">
        <v>0.23504900000000001</v>
      </c>
      <c r="E4325" s="53">
        <f t="shared" si="261"/>
        <v>0.23504900000000001</v>
      </c>
      <c r="F4325" s="52">
        <f>(C4330-C4325)/5</f>
        <v>3.1066000000000036E-3</v>
      </c>
    </row>
    <row r="4326" spans="1:6">
      <c r="A4326" s="59">
        <v>40007</v>
      </c>
      <c r="C4326" s="53">
        <f>C4325+F$4325</f>
        <v>0.23815560000000002</v>
      </c>
      <c r="E4326" s="53">
        <f t="shared" si="261"/>
        <v>0.23815560000000002</v>
      </c>
    </row>
    <row r="4327" spans="1:6">
      <c r="A4327" s="59">
        <v>40008</v>
      </c>
      <c r="C4327" s="53">
        <f>C4326+F$4325</f>
        <v>0.24126220000000004</v>
      </c>
      <c r="E4327" s="53">
        <f t="shared" si="261"/>
        <v>0.24126220000000004</v>
      </c>
    </row>
    <row r="4328" spans="1:6">
      <c r="A4328" s="59">
        <v>40009</v>
      </c>
      <c r="C4328" s="53">
        <f>C4327+F$4325</f>
        <v>0.24436880000000005</v>
      </c>
      <c r="E4328" s="53">
        <f t="shared" si="261"/>
        <v>0.24436880000000005</v>
      </c>
    </row>
    <row r="4329" spans="1:6">
      <c r="A4329" s="59">
        <v>40010</v>
      </c>
      <c r="C4329" s="53">
        <f>C4328+F$4325</f>
        <v>0.24747540000000007</v>
      </c>
      <c r="E4329" s="53">
        <f t="shared" si="261"/>
        <v>0.24747540000000007</v>
      </c>
    </row>
    <row r="4330" spans="1:6">
      <c r="A4330" s="80">
        <v>40011</v>
      </c>
      <c r="B4330" s="81">
        <v>222156</v>
      </c>
      <c r="C4330" s="82">
        <v>0.25058200000000003</v>
      </c>
      <c r="E4330" s="53">
        <f t="shared" si="261"/>
        <v>0.25058200000000003</v>
      </c>
      <c r="F4330" s="52">
        <f>(C4332-C4330)/2</f>
        <v>-9.7905000000000075E-3</v>
      </c>
    </row>
    <row r="4331" spans="1:6">
      <c r="A4331" s="59">
        <v>40012</v>
      </c>
      <c r="C4331" s="53">
        <f>C4330+F$4330</f>
        <v>0.24079150000000002</v>
      </c>
      <c r="E4331" s="53">
        <f t="shared" si="261"/>
        <v>0.24079150000000002</v>
      </c>
    </row>
    <row r="4332" spans="1:6">
      <c r="A4332" s="80">
        <v>40013</v>
      </c>
      <c r="B4332" s="81">
        <v>217272</v>
      </c>
      <c r="C4332" s="82">
        <v>0.23100100000000001</v>
      </c>
      <c r="E4332" s="53">
        <f t="shared" si="261"/>
        <v>0.23100100000000001</v>
      </c>
      <c r="F4332" s="52">
        <f>(C4337-C4332)/5</f>
        <v>4.3907999999999951E-3</v>
      </c>
    </row>
    <row r="4333" spans="1:6">
      <c r="A4333" s="59">
        <v>40014</v>
      </c>
      <c r="C4333" s="53">
        <f>C4332+F$4332</f>
        <v>0.23539180000000001</v>
      </c>
      <c r="E4333" s="53">
        <f t="shared" si="261"/>
        <v>0.23539180000000001</v>
      </c>
    </row>
    <row r="4334" spans="1:6">
      <c r="A4334" s="59">
        <v>40015</v>
      </c>
      <c r="C4334" s="53">
        <f>C4333+F$4332</f>
        <v>0.23978260000000001</v>
      </c>
      <c r="E4334" s="53">
        <f t="shared" si="261"/>
        <v>0.23978260000000001</v>
      </c>
    </row>
    <row r="4335" spans="1:6">
      <c r="A4335" s="59">
        <v>40016</v>
      </c>
      <c r="C4335" s="53">
        <f>C4334+F$4332</f>
        <v>0.24417340000000001</v>
      </c>
      <c r="E4335" s="53">
        <f t="shared" si="261"/>
        <v>0.24417340000000001</v>
      </c>
    </row>
    <row r="4336" spans="1:6">
      <c r="A4336" s="59">
        <v>40017</v>
      </c>
      <c r="C4336" s="53">
        <f>C4335+F$4332</f>
        <v>0.24856420000000001</v>
      </c>
      <c r="E4336" s="53">
        <f t="shared" si="261"/>
        <v>0.24856420000000001</v>
      </c>
    </row>
    <row r="4337" spans="1:6">
      <c r="A4337" s="80">
        <v>40018</v>
      </c>
      <c r="B4337" s="81">
        <v>222822</v>
      </c>
      <c r="C4337" s="82">
        <v>0.25295499999999999</v>
      </c>
      <c r="E4337" s="53">
        <f t="shared" si="261"/>
        <v>0.25295499999999999</v>
      </c>
      <c r="F4337" s="52">
        <f>(C4343-C4337)/6</f>
        <v>-7.1598333333333332E-3</v>
      </c>
    </row>
    <row r="4338" spans="1:6">
      <c r="A4338" s="59">
        <v>40019</v>
      </c>
      <c r="C4338" s="53">
        <f>C4337+F$4337</f>
        <v>0.24579516666666665</v>
      </c>
      <c r="E4338" s="53">
        <f t="shared" si="261"/>
        <v>0.24579516666666665</v>
      </c>
    </row>
    <row r="4339" spans="1:6">
      <c r="A4339" s="59">
        <v>40020</v>
      </c>
      <c r="C4339" s="53">
        <f>C4338+F$4337</f>
        <v>0.23863533333333331</v>
      </c>
      <c r="E4339" s="53">
        <f t="shared" si="261"/>
        <v>0.23863533333333331</v>
      </c>
    </row>
    <row r="4340" spans="1:6">
      <c r="A4340" s="59">
        <v>40021</v>
      </c>
      <c r="C4340" s="53">
        <f>C4339+F$4337</f>
        <v>0.23147549999999997</v>
      </c>
      <c r="E4340" s="53">
        <f t="shared" si="261"/>
        <v>0.23147549999999997</v>
      </c>
    </row>
    <row r="4341" spans="1:6">
      <c r="A4341" s="59">
        <v>40022</v>
      </c>
      <c r="C4341" s="53">
        <f>C4340+F$4337</f>
        <v>0.22431566666666664</v>
      </c>
      <c r="E4341" s="53">
        <f t="shared" si="261"/>
        <v>0.22431566666666664</v>
      </c>
    </row>
    <row r="4342" spans="1:6">
      <c r="A4342" s="59">
        <v>40023</v>
      </c>
      <c r="C4342" s="53">
        <f>C4341+F$4337</f>
        <v>0.2171558333333333</v>
      </c>
      <c r="E4342" s="53">
        <f t="shared" si="261"/>
        <v>0.2171558333333333</v>
      </c>
    </row>
    <row r="4343" spans="1:6">
      <c r="A4343" s="80">
        <v>40024</v>
      </c>
      <c r="B4343" s="81">
        <v>203054</v>
      </c>
      <c r="C4343" s="82">
        <v>0.20999599999999999</v>
      </c>
      <c r="E4343" s="53">
        <f t="shared" si="261"/>
        <v>0.20999599999999999</v>
      </c>
      <c r="F4343" s="52">
        <f>(C4347-C4343)/6</f>
        <v>1.3418333333333338E-3</v>
      </c>
    </row>
    <row r="4344" spans="1:6">
      <c r="A4344" s="59">
        <v>40025</v>
      </c>
      <c r="C4344" s="53">
        <f>C4343+F$4343</f>
        <v>0.21133783333333334</v>
      </c>
      <c r="E4344" s="53">
        <f t="shared" si="261"/>
        <v>0.21133783333333334</v>
      </c>
    </row>
    <row r="4345" spans="1:6">
      <c r="A4345" s="59">
        <v>40026</v>
      </c>
      <c r="C4345" s="53">
        <f>C4344+F$4343</f>
        <v>0.21267966666666666</v>
      </c>
      <c r="E4345" s="53">
        <f t="shared" si="261"/>
        <v>0.21267966666666666</v>
      </c>
    </row>
    <row r="4346" spans="1:6">
      <c r="A4346" s="59">
        <v>40027</v>
      </c>
      <c r="C4346" s="53">
        <f>C4345+F$4343</f>
        <v>0.21402149999999998</v>
      </c>
      <c r="E4346" s="53">
        <f t="shared" si="261"/>
        <v>0.21402149999999998</v>
      </c>
    </row>
    <row r="4347" spans="1:6">
      <c r="A4347" s="80">
        <v>40028</v>
      </c>
      <c r="B4347" s="81">
        <v>206328</v>
      </c>
      <c r="C4347" s="82">
        <v>0.21804699999999999</v>
      </c>
      <c r="E4347" s="53">
        <f t="shared" si="261"/>
        <v>0.21804699999999999</v>
      </c>
      <c r="F4347" s="52">
        <f>(C4350-C4347)/3</f>
        <v>-9.1833333333332656E-4</v>
      </c>
    </row>
    <row r="4348" spans="1:6">
      <c r="A4348" s="59">
        <v>40029</v>
      </c>
      <c r="C4348" s="53">
        <f>C4347+F$4347</f>
        <v>0.21712866666666666</v>
      </c>
      <c r="E4348" s="53">
        <f t="shared" si="261"/>
        <v>0.21712866666666666</v>
      </c>
    </row>
    <row r="4349" spans="1:6">
      <c r="A4349" s="59">
        <v>40030</v>
      </c>
      <c r="C4349" s="53">
        <f>C4348+F$4347</f>
        <v>0.21621033333333334</v>
      </c>
      <c r="E4349" s="53">
        <f t="shared" si="261"/>
        <v>0.21621033333333334</v>
      </c>
    </row>
    <row r="4350" spans="1:6">
      <c r="A4350" s="80">
        <v>40031</v>
      </c>
      <c r="B4350" s="81">
        <v>207844</v>
      </c>
      <c r="C4350" s="82">
        <v>0.21529200000000001</v>
      </c>
      <c r="E4350" s="53">
        <f t="shared" si="261"/>
        <v>0.21529200000000001</v>
      </c>
      <c r="F4350" s="52">
        <f>(C4356-C4350)/6</f>
        <v>1.4178333333333311E-3</v>
      </c>
    </row>
    <row r="4351" spans="1:6">
      <c r="A4351" s="59">
        <v>40032</v>
      </c>
      <c r="C4351" s="53">
        <f>C4350+F$4350</f>
        <v>0.21670983333333335</v>
      </c>
      <c r="E4351" s="53">
        <f t="shared" si="261"/>
        <v>0.21670983333333335</v>
      </c>
    </row>
    <row r="4352" spans="1:6">
      <c r="A4352" s="59">
        <v>40033</v>
      </c>
      <c r="C4352" s="53">
        <f>C4351+F$4350</f>
        <v>0.21812766666666669</v>
      </c>
      <c r="E4352" s="53">
        <f t="shared" si="261"/>
        <v>0.21812766666666669</v>
      </c>
    </row>
    <row r="4353" spans="1:6">
      <c r="A4353" s="59">
        <v>40034</v>
      </c>
      <c r="C4353" s="53">
        <f>C4352+F$4350</f>
        <v>0.21954550000000003</v>
      </c>
      <c r="E4353" s="53">
        <f t="shared" si="261"/>
        <v>0.21954550000000003</v>
      </c>
    </row>
    <row r="4354" spans="1:6">
      <c r="A4354" s="59">
        <v>40035</v>
      </c>
      <c r="C4354" s="53">
        <f>C4353+F$4350</f>
        <v>0.22096333333333337</v>
      </c>
      <c r="E4354" s="53">
        <f t="shared" si="261"/>
        <v>0.22096333333333337</v>
      </c>
    </row>
    <row r="4355" spans="1:6">
      <c r="A4355" s="59">
        <v>40036</v>
      </c>
      <c r="C4355" s="53">
        <f>C4354+F$4350</f>
        <v>0.22238116666666671</v>
      </c>
      <c r="E4355" s="53">
        <f t="shared" si="261"/>
        <v>0.22238116666666671</v>
      </c>
    </row>
    <row r="4356" spans="1:6">
      <c r="A4356" s="80">
        <v>40037</v>
      </c>
      <c r="B4356" s="81">
        <v>216412</v>
      </c>
      <c r="C4356" s="82">
        <v>0.223799</v>
      </c>
      <c r="E4356" s="53">
        <f t="shared" si="261"/>
        <v>0.223799</v>
      </c>
      <c r="F4356" s="52">
        <f>(C4359-C4356)/3</f>
        <v>-4.268999999999995E-3</v>
      </c>
    </row>
    <row r="4357" spans="1:6">
      <c r="A4357" s="59">
        <v>40038</v>
      </c>
      <c r="C4357" s="53">
        <f>C4356+F$4356</f>
        <v>0.21953</v>
      </c>
      <c r="E4357" s="53">
        <f t="shared" si="261"/>
        <v>0.21953</v>
      </c>
    </row>
    <row r="4358" spans="1:6">
      <c r="A4358" s="59">
        <v>40039</v>
      </c>
      <c r="C4358" s="53">
        <f>C4357+F$4356</f>
        <v>0.21526100000000001</v>
      </c>
      <c r="E4358" s="53">
        <f t="shared" si="261"/>
        <v>0.21526100000000001</v>
      </c>
    </row>
    <row r="4359" spans="1:6">
      <c r="A4359" s="80">
        <v>40040</v>
      </c>
      <c r="B4359" s="81">
        <v>202383</v>
      </c>
      <c r="C4359" s="82">
        <v>0.21099200000000001</v>
      </c>
      <c r="E4359" s="53">
        <f t="shared" si="261"/>
        <v>0.21099200000000001</v>
      </c>
      <c r="F4359" s="52">
        <f>(C4361-C4359)/2</f>
        <v>-3.4800000000000109E-4</v>
      </c>
    </row>
    <row r="4360" spans="1:6">
      <c r="A4360" s="59">
        <v>40041</v>
      </c>
      <c r="C4360" s="53">
        <f>C4359+F$4359</f>
        <v>0.210644</v>
      </c>
      <c r="E4360" s="53">
        <f t="shared" si="261"/>
        <v>0.210644</v>
      </c>
    </row>
    <row r="4361" spans="1:6">
      <c r="A4361" s="80">
        <v>40042</v>
      </c>
      <c r="B4361" s="81">
        <v>199150</v>
      </c>
      <c r="C4361" s="82">
        <v>0.21029600000000001</v>
      </c>
      <c r="E4361" s="53">
        <f t="shared" si="261"/>
        <v>0.21029600000000001</v>
      </c>
      <c r="F4361" s="52">
        <f>(C4364-C4361)/3</f>
        <v>3.1809999999999985E-3</v>
      </c>
    </row>
    <row r="4362" spans="1:6">
      <c r="A4362" s="59">
        <v>40043</v>
      </c>
      <c r="C4362" s="53">
        <f>C4361+F$4361</f>
        <v>0.213477</v>
      </c>
      <c r="E4362" s="53">
        <f t="shared" ref="E4362:E4425" si="263">C4362</f>
        <v>0.213477</v>
      </c>
    </row>
    <row r="4363" spans="1:6">
      <c r="A4363" s="59">
        <v>40044</v>
      </c>
      <c r="C4363" s="53">
        <f>C4362+F$4361</f>
        <v>0.21665799999999999</v>
      </c>
      <c r="E4363" s="53">
        <f t="shared" si="263"/>
        <v>0.21665799999999999</v>
      </c>
    </row>
    <row r="4364" spans="1:6">
      <c r="A4364" s="80">
        <v>40045</v>
      </c>
      <c r="B4364" s="81">
        <v>212724</v>
      </c>
      <c r="C4364" s="82">
        <v>0.21983900000000001</v>
      </c>
      <c r="E4364" s="53">
        <f t="shared" si="263"/>
        <v>0.21983900000000001</v>
      </c>
      <c r="F4364" s="52">
        <f>(C4366-C4364)/2</f>
        <v>-4.6910000000000007E-3</v>
      </c>
    </row>
    <row r="4365" spans="1:6">
      <c r="A4365" s="59">
        <v>40046</v>
      </c>
      <c r="C4365" s="53">
        <f>C4364+F$4364</f>
        <v>0.21514800000000001</v>
      </c>
      <c r="E4365" s="53">
        <f t="shared" si="263"/>
        <v>0.21514800000000001</v>
      </c>
    </row>
    <row r="4366" spans="1:6">
      <c r="A4366" s="80">
        <v>40047</v>
      </c>
      <c r="B4366" s="81">
        <v>202215</v>
      </c>
      <c r="C4366" s="82">
        <v>0.21045700000000001</v>
      </c>
      <c r="E4366" s="53">
        <f t="shared" si="263"/>
        <v>0.21045700000000001</v>
      </c>
      <c r="F4366" s="52">
        <f>(C4370-C4366)/4</f>
        <v>-8.5050000000000403E-4</v>
      </c>
    </row>
    <row r="4367" spans="1:6">
      <c r="A4367" s="59">
        <v>40048</v>
      </c>
      <c r="C4367" s="53">
        <f>C4366+F$4366</f>
        <v>0.2096065</v>
      </c>
      <c r="E4367" s="53">
        <f t="shared" si="263"/>
        <v>0.2096065</v>
      </c>
    </row>
    <row r="4368" spans="1:6">
      <c r="A4368" s="59">
        <v>40049</v>
      </c>
      <c r="C4368" s="53">
        <f>C4367+F$4366</f>
        <v>0.208756</v>
      </c>
      <c r="E4368" s="53">
        <f t="shared" si="263"/>
        <v>0.208756</v>
      </c>
    </row>
    <row r="4369" spans="1:6">
      <c r="A4369" s="59">
        <v>40050</v>
      </c>
      <c r="C4369" s="53">
        <f>C4368+F$4366</f>
        <v>0.20790549999999999</v>
      </c>
      <c r="E4369" s="53">
        <f t="shared" si="263"/>
        <v>0.20790549999999999</v>
      </c>
    </row>
    <row r="4370" spans="1:6">
      <c r="A4370" s="80">
        <v>40051</v>
      </c>
      <c r="B4370" s="81">
        <v>195184</v>
      </c>
      <c r="C4370" s="82">
        <v>0.20705499999999999</v>
      </c>
      <c r="E4370" s="53">
        <f t="shared" si="263"/>
        <v>0.20705499999999999</v>
      </c>
      <c r="F4370" s="52">
        <f>(C4372-C4370)/2</f>
        <v>4.6630000000000005E-3</v>
      </c>
    </row>
    <row r="4371" spans="1:6">
      <c r="A4371" s="59">
        <v>40052</v>
      </c>
      <c r="C4371" s="53">
        <f>C4370+F$4370</f>
        <v>0.21171799999999999</v>
      </c>
      <c r="E4371" s="53">
        <f t="shared" si="263"/>
        <v>0.21171799999999999</v>
      </c>
    </row>
    <row r="4372" spans="1:6">
      <c r="A4372" s="80">
        <v>40053</v>
      </c>
      <c r="B4372" s="81">
        <v>204905</v>
      </c>
      <c r="C4372" s="82">
        <v>0.21638099999999999</v>
      </c>
      <c r="E4372" s="53">
        <f t="shared" si="263"/>
        <v>0.21638099999999999</v>
      </c>
    </row>
    <row r="4373" spans="1:6">
      <c r="A4373" s="80">
        <v>40054</v>
      </c>
      <c r="B4373" s="81">
        <v>201649</v>
      </c>
      <c r="C4373" s="82">
        <v>0.21054800000000001</v>
      </c>
      <c r="E4373" s="53">
        <f t="shared" si="263"/>
        <v>0.21054800000000001</v>
      </c>
      <c r="F4373" s="52">
        <f>(C4377-C4373)/4</f>
        <v>-7.2450000000000292E-4</v>
      </c>
    </row>
    <row r="4374" spans="1:6">
      <c r="A4374" s="59">
        <v>40055</v>
      </c>
      <c r="C4374" s="53">
        <f>C4373+F$4373</f>
        <v>0.2098235</v>
      </c>
      <c r="E4374" s="53">
        <f t="shared" si="263"/>
        <v>0.2098235</v>
      </c>
    </row>
    <row r="4375" spans="1:6">
      <c r="A4375" s="59">
        <v>40056</v>
      </c>
      <c r="C4375" s="53">
        <f>C4374+F$4373</f>
        <v>0.20909899999999998</v>
      </c>
      <c r="E4375" s="53">
        <f t="shared" si="263"/>
        <v>0.20909899999999998</v>
      </c>
    </row>
    <row r="4376" spans="1:6">
      <c r="A4376" s="59">
        <v>40057</v>
      </c>
      <c r="C4376" s="53">
        <f>C4375+F$4373</f>
        <v>0.20837449999999996</v>
      </c>
      <c r="E4376" s="53">
        <f t="shared" si="263"/>
        <v>0.20837449999999996</v>
      </c>
    </row>
    <row r="4377" spans="1:6">
      <c r="A4377" s="80">
        <v>40058</v>
      </c>
      <c r="B4377" s="81">
        <v>191141</v>
      </c>
      <c r="C4377" s="82">
        <v>0.20765</v>
      </c>
      <c r="E4377" s="53">
        <f t="shared" si="263"/>
        <v>0.20765</v>
      </c>
      <c r="F4377" s="52">
        <f>(C4379-C4377)/2</f>
        <v>2.2240000000000038E-3</v>
      </c>
    </row>
    <row r="4378" spans="1:6">
      <c r="A4378" s="59">
        <v>40059</v>
      </c>
      <c r="C4378" s="53">
        <f>C4377+F$4377</f>
        <v>0.209874</v>
      </c>
      <c r="E4378" s="53">
        <f t="shared" si="263"/>
        <v>0.209874</v>
      </c>
    </row>
    <row r="4379" spans="1:6">
      <c r="A4379" s="80">
        <v>40060</v>
      </c>
      <c r="B4379" s="81">
        <v>193964</v>
      </c>
      <c r="C4379" s="82">
        <v>0.21209800000000001</v>
      </c>
      <c r="E4379" s="53">
        <f t="shared" si="263"/>
        <v>0.21209800000000001</v>
      </c>
      <c r="F4379" s="52">
        <f>(C4382-C4379)/3</f>
        <v>-3.9066666666666694E-3</v>
      </c>
    </row>
    <row r="4380" spans="1:6">
      <c r="A4380" s="59">
        <v>40061</v>
      </c>
      <c r="C4380" s="53">
        <f>C4379+F$4379</f>
        <v>0.20819133333333334</v>
      </c>
      <c r="E4380" s="53">
        <f t="shared" si="263"/>
        <v>0.20819133333333334</v>
      </c>
    </row>
    <row r="4381" spans="1:6">
      <c r="A4381" s="59">
        <v>40062</v>
      </c>
      <c r="C4381" s="53">
        <f>C4380+F$4379</f>
        <v>0.20428466666666667</v>
      </c>
      <c r="E4381" s="53">
        <f t="shared" si="263"/>
        <v>0.20428466666666667</v>
      </c>
    </row>
    <row r="4382" spans="1:6">
      <c r="A4382" s="80">
        <v>40063</v>
      </c>
      <c r="B4382" s="81">
        <v>186227</v>
      </c>
      <c r="C4382" s="82">
        <v>0.200378</v>
      </c>
      <c r="E4382" s="53">
        <f t="shared" si="263"/>
        <v>0.200378</v>
      </c>
      <c r="F4382" s="52">
        <f>(C4384-C4382)/2</f>
        <v>1.9035000000000024E-3</v>
      </c>
    </row>
    <row r="4383" spans="1:6">
      <c r="A4383" s="59">
        <v>40064</v>
      </c>
      <c r="C4383" s="53">
        <f>C4382+F$4382</f>
        <v>0.2022815</v>
      </c>
      <c r="E4383" s="53">
        <f t="shared" si="263"/>
        <v>0.2022815</v>
      </c>
    </row>
    <row r="4384" spans="1:6">
      <c r="A4384" s="80">
        <v>40065</v>
      </c>
      <c r="B4384" s="81">
        <v>171450</v>
      </c>
      <c r="C4384" s="82">
        <v>0.20418500000000001</v>
      </c>
      <c r="E4384" s="53">
        <f t="shared" si="263"/>
        <v>0.20418500000000001</v>
      </c>
      <c r="F4384" s="52">
        <f>(C4400-C4384)/16</f>
        <v>3.388749999999989E-4</v>
      </c>
    </row>
    <row r="4385" spans="1:6">
      <c r="A4385" s="59">
        <v>40066</v>
      </c>
      <c r="C4385" s="53">
        <f>C4384+F$4384</f>
        <v>0.20452387499999999</v>
      </c>
      <c r="E4385" s="53">
        <f t="shared" si="263"/>
        <v>0.20452387499999999</v>
      </c>
    </row>
    <row r="4386" spans="1:6">
      <c r="A4386" s="59">
        <v>40067</v>
      </c>
      <c r="C4386" s="53">
        <f t="shared" ref="C4386:C4399" si="264">C4385+F$4384</f>
        <v>0.20486274999999998</v>
      </c>
      <c r="E4386" s="53">
        <f t="shared" si="263"/>
        <v>0.20486274999999998</v>
      </c>
    </row>
    <row r="4387" spans="1:6">
      <c r="A4387" s="59">
        <v>40068</v>
      </c>
      <c r="C4387" s="53">
        <f t="shared" si="264"/>
        <v>0.20520162499999997</v>
      </c>
      <c r="E4387" s="53">
        <f t="shared" si="263"/>
        <v>0.20520162499999997</v>
      </c>
    </row>
    <row r="4388" spans="1:6">
      <c r="A4388" s="59">
        <v>40069</v>
      </c>
      <c r="C4388" s="53">
        <f t="shared" si="264"/>
        <v>0.20554049999999996</v>
      </c>
      <c r="E4388" s="53">
        <f t="shared" si="263"/>
        <v>0.20554049999999996</v>
      </c>
    </row>
    <row r="4389" spans="1:6">
      <c r="A4389" s="59">
        <v>40070</v>
      </c>
      <c r="C4389" s="53">
        <f t="shared" si="264"/>
        <v>0.20587937499999995</v>
      </c>
      <c r="E4389" s="53">
        <f t="shared" si="263"/>
        <v>0.20587937499999995</v>
      </c>
    </row>
    <row r="4390" spans="1:6">
      <c r="A4390" s="59">
        <v>40071</v>
      </c>
      <c r="C4390" s="53">
        <f t="shared" si="264"/>
        <v>0.20621824999999994</v>
      </c>
      <c r="E4390" s="53">
        <f t="shared" si="263"/>
        <v>0.20621824999999994</v>
      </c>
    </row>
    <row r="4391" spans="1:6">
      <c r="A4391" s="59">
        <v>40072</v>
      </c>
      <c r="C4391" s="53">
        <f t="shared" si="264"/>
        <v>0.20655712499999992</v>
      </c>
      <c r="E4391" s="53">
        <f t="shared" si="263"/>
        <v>0.20655712499999992</v>
      </c>
    </row>
    <row r="4392" spans="1:6">
      <c r="A4392" s="59">
        <v>40073</v>
      </c>
      <c r="C4392" s="53">
        <f t="shared" si="264"/>
        <v>0.20689599999999991</v>
      </c>
      <c r="E4392" s="53">
        <f t="shared" si="263"/>
        <v>0.20689599999999991</v>
      </c>
    </row>
    <row r="4393" spans="1:6">
      <c r="A4393" s="59">
        <v>40074</v>
      </c>
      <c r="C4393" s="53">
        <f t="shared" si="264"/>
        <v>0.2072348749999999</v>
      </c>
      <c r="E4393" s="53">
        <f t="shared" si="263"/>
        <v>0.2072348749999999</v>
      </c>
    </row>
    <row r="4394" spans="1:6">
      <c r="A4394" s="59">
        <v>40075</v>
      </c>
      <c r="C4394" s="53">
        <f t="shared" si="264"/>
        <v>0.20757374999999989</v>
      </c>
      <c r="E4394" s="53">
        <f t="shared" si="263"/>
        <v>0.20757374999999989</v>
      </c>
    </row>
    <row r="4395" spans="1:6">
      <c r="A4395" s="59">
        <v>40076</v>
      </c>
      <c r="C4395" s="53">
        <f t="shared" si="264"/>
        <v>0.20791262499999988</v>
      </c>
      <c r="E4395" s="53">
        <f t="shared" si="263"/>
        <v>0.20791262499999988</v>
      </c>
    </row>
    <row r="4396" spans="1:6">
      <c r="A4396" s="59">
        <v>40077</v>
      </c>
      <c r="C4396" s="53">
        <f t="shared" si="264"/>
        <v>0.20825149999999987</v>
      </c>
      <c r="E4396" s="53">
        <f t="shared" si="263"/>
        <v>0.20825149999999987</v>
      </c>
    </row>
    <row r="4397" spans="1:6">
      <c r="A4397" s="59">
        <v>40078</v>
      </c>
      <c r="C4397" s="53">
        <f t="shared" si="264"/>
        <v>0.20859037499999986</v>
      </c>
      <c r="E4397" s="53">
        <f t="shared" si="263"/>
        <v>0.20859037499999986</v>
      </c>
    </row>
    <row r="4398" spans="1:6">
      <c r="A4398" s="59">
        <v>40079</v>
      </c>
      <c r="C4398" s="53">
        <f t="shared" si="264"/>
        <v>0.20892924999999984</v>
      </c>
      <c r="E4398" s="53">
        <f t="shared" si="263"/>
        <v>0.20892924999999984</v>
      </c>
    </row>
    <row r="4399" spans="1:6">
      <c r="A4399" s="59">
        <v>40080</v>
      </c>
      <c r="C4399" s="53">
        <f t="shared" si="264"/>
        <v>0.20926812499999983</v>
      </c>
      <c r="E4399" s="53">
        <f t="shared" si="263"/>
        <v>0.20926812499999983</v>
      </c>
    </row>
    <row r="4400" spans="1:6">
      <c r="A4400" s="80">
        <v>40081</v>
      </c>
      <c r="B4400" s="81">
        <v>173751</v>
      </c>
      <c r="C4400" s="82">
        <v>0.20960699999999999</v>
      </c>
      <c r="E4400" s="53">
        <f t="shared" si="263"/>
        <v>0.20960699999999999</v>
      </c>
      <c r="F4400" s="52">
        <f>(C4406-C4400)/6</f>
        <v>-8.8099999999999756E-4</v>
      </c>
    </row>
    <row r="4401" spans="1:6">
      <c r="A4401" s="59">
        <v>40082</v>
      </c>
      <c r="C4401" s="53">
        <f>C4400+F$4400</f>
        <v>0.20872599999999999</v>
      </c>
      <c r="E4401" s="53">
        <f t="shared" si="263"/>
        <v>0.20872599999999999</v>
      </c>
    </row>
    <row r="4402" spans="1:6">
      <c r="A4402" s="59">
        <v>40083</v>
      </c>
      <c r="C4402" s="53">
        <f>C4401+F$4400</f>
        <v>0.207845</v>
      </c>
      <c r="E4402" s="53">
        <f t="shared" si="263"/>
        <v>0.207845</v>
      </c>
    </row>
    <row r="4403" spans="1:6">
      <c r="A4403" s="59">
        <v>40084</v>
      </c>
      <c r="C4403" s="53">
        <f>C4402+F$4400</f>
        <v>0.20696400000000001</v>
      </c>
      <c r="E4403" s="53">
        <f t="shared" si="263"/>
        <v>0.20696400000000001</v>
      </c>
    </row>
    <row r="4404" spans="1:6">
      <c r="A4404" s="59">
        <v>40085</v>
      </c>
      <c r="C4404" s="53">
        <f>C4403+F$4400</f>
        <v>0.20608300000000002</v>
      </c>
      <c r="E4404" s="53">
        <f t="shared" si="263"/>
        <v>0.20608300000000002</v>
      </c>
    </row>
    <row r="4405" spans="1:6">
      <c r="A4405" s="59">
        <v>40086</v>
      </c>
      <c r="C4405" s="53">
        <f>C4404+F$4400</f>
        <v>0.20520200000000002</v>
      </c>
      <c r="E4405" s="53">
        <f t="shared" si="263"/>
        <v>0.20520200000000002</v>
      </c>
    </row>
    <row r="4406" spans="1:6">
      <c r="A4406" s="80">
        <v>40087</v>
      </c>
      <c r="B4406" s="81">
        <v>25076</v>
      </c>
      <c r="C4406" s="82">
        <v>0.204321</v>
      </c>
      <c r="E4406" s="53">
        <f t="shared" si="263"/>
        <v>0.204321</v>
      </c>
    </row>
    <row r="4407" spans="1:6">
      <c r="A4407" s="80">
        <v>40088</v>
      </c>
      <c r="B4407" s="81">
        <v>196063</v>
      </c>
      <c r="C4407" s="82">
        <v>0.21279000000000001</v>
      </c>
      <c r="E4407" s="53">
        <f t="shared" si="263"/>
        <v>0.21279000000000001</v>
      </c>
    </row>
    <row r="4408" spans="1:6">
      <c r="A4408" s="80">
        <v>40089</v>
      </c>
      <c r="B4408" s="81">
        <v>210958</v>
      </c>
      <c r="C4408" s="82">
        <v>0.25802900000000001</v>
      </c>
      <c r="E4408" s="53">
        <f t="shared" si="263"/>
        <v>0.25802900000000001</v>
      </c>
    </row>
    <row r="4409" spans="1:6">
      <c r="A4409" s="80">
        <v>40090</v>
      </c>
      <c r="B4409" s="81">
        <v>192462</v>
      </c>
      <c r="C4409" s="82">
        <v>0.21259400000000001</v>
      </c>
      <c r="E4409" s="53">
        <f t="shared" si="263"/>
        <v>0.21259400000000001</v>
      </c>
    </row>
    <row r="4410" spans="1:6">
      <c r="A4410" s="80">
        <v>40091</v>
      </c>
      <c r="B4410" s="81">
        <v>194272</v>
      </c>
      <c r="C4410" s="82">
        <v>0.22803100000000001</v>
      </c>
      <c r="E4410" s="53">
        <f t="shared" si="263"/>
        <v>0.22803100000000001</v>
      </c>
    </row>
    <row r="4411" spans="1:6">
      <c r="A4411" s="80">
        <v>40092</v>
      </c>
      <c r="B4411" s="81">
        <v>163604</v>
      </c>
      <c r="C4411" s="82">
        <v>0.21334400000000001</v>
      </c>
      <c r="E4411" s="53">
        <f t="shared" si="263"/>
        <v>0.21334400000000001</v>
      </c>
    </row>
    <row r="4412" spans="1:6">
      <c r="A4412" s="80">
        <v>40093</v>
      </c>
      <c r="B4412" s="81">
        <v>81431</v>
      </c>
      <c r="C4412" s="82">
        <v>0.21574499999999999</v>
      </c>
      <c r="E4412" s="53">
        <f t="shared" si="263"/>
        <v>0.21574499999999999</v>
      </c>
    </row>
    <row r="4413" spans="1:6">
      <c r="A4413" s="80">
        <v>40094</v>
      </c>
      <c r="B4413" s="81">
        <v>83066</v>
      </c>
      <c r="C4413" s="82">
        <v>0.21365400000000001</v>
      </c>
      <c r="E4413" s="53">
        <f t="shared" si="263"/>
        <v>0.21365400000000001</v>
      </c>
    </row>
    <row r="4414" spans="1:6">
      <c r="A4414" s="80">
        <v>40095</v>
      </c>
      <c r="B4414" s="81">
        <v>190820</v>
      </c>
      <c r="C4414" s="82">
        <v>0.21848899999999999</v>
      </c>
      <c r="E4414" s="53">
        <f t="shared" si="263"/>
        <v>0.21848899999999999</v>
      </c>
    </row>
    <row r="4415" spans="1:6">
      <c r="A4415" s="80">
        <v>40096</v>
      </c>
      <c r="B4415" s="81">
        <v>213141</v>
      </c>
      <c r="C4415" s="82">
        <v>0.26133200000000001</v>
      </c>
      <c r="E4415" s="53">
        <f t="shared" si="263"/>
        <v>0.26133200000000001</v>
      </c>
    </row>
    <row r="4416" spans="1:6">
      <c r="A4416" s="80">
        <v>40097</v>
      </c>
      <c r="B4416" s="81">
        <v>184761</v>
      </c>
      <c r="C4416" s="82">
        <v>0.21357000000000001</v>
      </c>
      <c r="E4416" s="53">
        <f t="shared" si="263"/>
        <v>0.21357000000000001</v>
      </c>
      <c r="F4416" s="52">
        <f>(C4437-C4416)/21</f>
        <v>7.9695238095238105E-4</v>
      </c>
    </row>
    <row r="4417" spans="1:5">
      <c r="A4417" s="59">
        <v>40098</v>
      </c>
      <c r="C4417" s="53">
        <f>C4416+F$4416</f>
        <v>0.21436695238095238</v>
      </c>
      <c r="E4417" s="53">
        <f t="shared" si="263"/>
        <v>0.21436695238095238</v>
      </c>
    </row>
    <row r="4418" spans="1:5">
      <c r="A4418" s="59">
        <v>40099</v>
      </c>
      <c r="C4418" s="53">
        <f t="shared" ref="C4418:C4436" si="265">C4417+F$4416</f>
        <v>0.21516390476190475</v>
      </c>
      <c r="E4418" s="53">
        <f t="shared" si="263"/>
        <v>0.21516390476190475</v>
      </c>
    </row>
    <row r="4419" spans="1:5">
      <c r="A4419" s="59">
        <v>40100</v>
      </c>
      <c r="C4419" s="53">
        <f t="shared" si="265"/>
        <v>0.21596085714285712</v>
      </c>
      <c r="E4419" s="53">
        <f t="shared" si="263"/>
        <v>0.21596085714285712</v>
      </c>
    </row>
    <row r="4420" spans="1:5">
      <c r="A4420" s="59">
        <v>40101</v>
      </c>
      <c r="C4420" s="53">
        <f t="shared" si="265"/>
        <v>0.21675780952380949</v>
      </c>
      <c r="E4420" s="53">
        <f t="shared" si="263"/>
        <v>0.21675780952380949</v>
      </c>
    </row>
    <row r="4421" spans="1:5">
      <c r="A4421" s="59">
        <v>40102</v>
      </c>
      <c r="C4421" s="53">
        <f t="shared" si="265"/>
        <v>0.21755476190476186</v>
      </c>
      <c r="E4421" s="53">
        <f t="shared" si="263"/>
        <v>0.21755476190476186</v>
      </c>
    </row>
    <row r="4422" spans="1:5">
      <c r="A4422" s="59">
        <v>40103</v>
      </c>
      <c r="C4422" s="53">
        <f t="shared" si="265"/>
        <v>0.21835171428571423</v>
      </c>
      <c r="E4422" s="53">
        <f t="shared" si="263"/>
        <v>0.21835171428571423</v>
      </c>
    </row>
    <row r="4423" spans="1:5">
      <c r="A4423" s="59">
        <v>40104</v>
      </c>
      <c r="C4423" s="53">
        <f t="shared" si="265"/>
        <v>0.2191486666666666</v>
      </c>
      <c r="E4423" s="53">
        <f t="shared" si="263"/>
        <v>0.2191486666666666</v>
      </c>
    </row>
    <row r="4424" spans="1:5">
      <c r="A4424" s="59">
        <v>40105</v>
      </c>
      <c r="C4424" s="53">
        <f t="shared" si="265"/>
        <v>0.21994561904761897</v>
      </c>
      <c r="E4424" s="53">
        <f t="shared" si="263"/>
        <v>0.21994561904761897</v>
      </c>
    </row>
    <row r="4425" spans="1:5">
      <c r="A4425" s="59">
        <v>40106</v>
      </c>
      <c r="C4425" s="53">
        <f t="shared" si="265"/>
        <v>0.22074257142857134</v>
      </c>
      <c r="E4425" s="53">
        <f t="shared" si="263"/>
        <v>0.22074257142857134</v>
      </c>
    </row>
    <row r="4426" spans="1:5">
      <c r="A4426" s="59">
        <v>40107</v>
      </c>
      <c r="C4426" s="53">
        <f t="shared" si="265"/>
        <v>0.22153952380952371</v>
      </c>
      <c r="E4426" s="53">
        <f t="shared" ref="E4426:E4489" si="266">C4426</f>
        <v>0.22153952380952371</v>
      </c>
    </row>
    <row r="4427" spans="1:5">
      <c r="A4427" s="59">
        <v>40108</v>
      </c>
      <c r="C4427" s="53">
        <f t="shared" si="265"/>
        <v>0.22233647619047608</v>
      </c>
      <c r="E4427" s="53">
        <f t="shared" si="266"/>
        <v>0.22233647619047608</v>
      </c>
    </row>
    <row r="4428" spans="1:5">
      <c r="A4428" s="59">
        <v>40109</v>
      </c>
      <c r="C4428" s="53">
        <f t="shared" si="265"/>
        <v>0.22313342857142845</v>
      </c>
      <c r="E4428" s="53">
        <f t="shared" si="266"/>
        <v>0.22313342857142845</v>
      </c>
    </row>
    <row r="4429" spans="1:5">
      <c r="A4429" s="59">
        <v>40110</v>
      </c>
      <c r="C4429" s="53">
        <f t="shared" si="265"/>
        <v>0.22393038095238083</v>
      </c>
      <c r="E4429" s="53">
        <f t="shared" si="266"/>
        <v>0.22393038095238083</v>
      </c>
    </row>
    <row r="4430" spans="1:5">
      <c r="A4430" s="59">
        <v>40111</v>
      </c>
      <c r="C4430" s="53">
        <f t="shared" si="265"/>
        <v>0.2247273333333332</v>
      </c>
      <c r="E4430" s="53">
        <f t="shared" si="266"/>
        <v>0.2247273333333332</v>
      </c>
    </row>
    <row r="4431" spans="1:5">
      <c r="A4431" s="59">
        <v>40112</v>
      </c>
      <c r="C4431" s="53">
        <f t="shared" si="265"/>
        <v>0.22552428571428557</v>
      </c>
      <c r="E4431" s="53">
        <f t="shared" si="266"/>
        <v>0.22552428571428557</v>
      </c>
    </row>
    <row r="4432" spans="1:5">
      <c r="A4432" s="59">
        <v>40113</v>
      </c>
      <c r="C4432" s="53">
        <f t="shared" si="265"/>
        <v>0.22632123809523794</v>
      </c>
      <c r="E4432" s="53">
        <f t="shared" si="266"/>
        <v>0.22632123809523794</v>
      </c>
    </row>
    <row r="4433" spans="1:6">
      <c r="A4433" s="59">
        <v>40114</v>
      </c>
      <c r="C4433" s="53">
        <f t="shared" si="265"/>
        <v>0.22711819047619031</v>
      </c>
      <c r="E4433" s="53">
        <f t="shared" si="266"/>
        <v>0.22711819047619031</v>
      </c>
    </row>
    <row r="4434" spans="1:6">
      <c r="A4434" s="59">
        <v>40115</v>
      </c>
      <c r="C4434" s="53">
        <f t="shared" si="265"/>
        <v>0.22791514285714268</v>
      </c>
      <c r="E4434" s="53">
        <f t="shared" si="266"/>
        <v>0.22791514285714268</v>
      </c>
    </row>
    <row r="4435" spans="1:6">
      <c r="A4435" s="59">
        <v>40116</v>
      </c>
      <c r="C4435" s="53">
        <f t="shared" si="265"/>
        <v>0.22871209523809505</v>
      </c>
      <c r="E4435" s="53">
        <f t="shared" si="266"/>
        <v>0.22871209523809505</v>
      </c>
    </row>
    <row r="4436" spans="1:6">
      <c r="A4436" s="59">
        <v>40117</v>
      </c>
      <c r="C4436" s="53">
        <f t="shared" si="265"/>
        <v>0.22950904761904742</v>
      </c>
      <c r="E4436" s="53">
        <f t="shared" si="266"/>
        <v>0.22950904761904742</v>
      </c>
    </row>
    <row r="4437" spans="1:6">
      <c r="A4437" s="80">
        <v>40118</v>
      </c>
      <c r="B4437" s="81">
        <v>201122</v>
      </c>
      <c r="C4437" s="82">
        <v>0.23030600000000001</v>
      </c>
      <c r="E4437" s="53">
        <f t="shared" si="266"/>
        <v>0.23030600000000001</v>
      </c>
    </row>
    <row r="4438" spans="1:6">
      <c r="A4438" s="80">
        <v>40119</v>
      </c>
      <c r="B4438" s="81">
        <v>105358</v>
      </c>
      <c r="C4438" s="82">
        <v>0.244865</v>
      </c>
      <c r="E4438" s="53">
        <f t="shared" si="266"/>
        <v>0.244865</v>
      </c>
      <c r="F4438" s="52">
        <f>(C4440-C4438)/2</f>
        <v>2.5952000000000003E-2</v>
      </c>
    </row>
    <row r="4439" spans="1:6">
      <c r="A4439" s="88">
        <v>40120</v>
      </c>
      <c r="B4439" s="81"/>
      <c r="C4439" s="82">
        <f>C4438+F$4438</f>
        <v>0.27081699999999997</v>
      </c>
      <c r="E4439" s="53">
        <f t="shared" si="266"/>
        <v>0.27081699999999997</v>
      </c>
    </row>
    <row r="4440" spans="1:6">
      <c r="A4440" s="80">
        <v>40121</v>
      </c>
      <c r="B4440" s="81">
        <v>43130</v>
      </c>
      <c r="C4440" s="82">
        <v>0.29676900000000001</v>
      </c>
      <c r="E4440" s="53">
        <f t="shared" si="266"/>
        <v>0.29676900000000001</v>
      </c>
    </row>
    <row r="4441" spans="1:6">
      <c r="A4441" s="80">
        <v>40122</v>
      </c>
      <c r="B4441" s="81">
        <v>77191</v>
      </c>
      <c r="C4441" s="82">
        <v>0.36153299999999999</v>
      </c>
      <c r="E4441" s="53">
        <f t="shared" si="266"/>
        <v>0.36153299999999999</v>
      </c>
      <c r="F4441" s="52">
        <f>(C4443-C4441)/2</f>
        <v>-1.1157499999999987E-2</v>
      </c>
    </row>
    <row r="4442" spans="1:6">
      <c r="A4442" s="88">
        <v>40123</v>
      </c>
      <c r="B4442" s="81"/>
      <c r="C4442" s="82">
        <f>C4441+F$4441</f>
        <v>0.35037550000000001</v>
      </c>
      <c r="E4442" s="53">
        <f t="shared" si="266"/>
        <v>0.35037550000000001</v>
      </c>
    </row>
    <row r="4443" spans="1:6">
      <c r="A4443" s="80">
        <v>40124</v>
      </c>
      <c r="B4443" s="81">
        <v>70358</v>
      </c>
      <c r="C4443" s="82">
        <v>0.33921800000000002</v>
      </c>
      <c r="E4443" s="53">
        <f t="shared" si="266"/>
        <v>0.33921800000000002</v>
      </c>
    </row>
    <row r="4444" spans="1:6">
      <c r="A4444" s="80">
        <v>40125</v>
      </c>
      <c r="B4444" s="81">
        <v>190550</v>
      </c>
      <c r="C4444" s="82">
        <v>0.37106699999999998</v>
      </c>
      <c r="E4444" s="53">
        <f t="shared" si="266"/>
        <v>0.37106699999999998</v>
      </c>
    </row>
    <row r="4445" spans="1:6">
      <c r="A4445" s="80">
        <v>40126</v>
      </c>
      <c r="B4445" s="81">
        <v>75821</v>
      </c>
      <c r="C4445" s="82">
        <v>0.253299</v>
      </c>
      <c r="E4445" s="53">
        <f t="shared" si="266"/>
        <v>0.253299</v>
      </c>
    </row>
    <row r="4446" spans="1:6">
      <c r="A4446" s="80">
        <v>40127</v>
      </c>
      <c r="B4446" s="81">
        <v>140189</v>
      </c>
      <c r="C4446" s="82">
        <v>0.28861599999999998</v>
      </c>
      <c r="E4446" s="53">
        <f t="shared" si="266"/>
        <v>0.28861599999999998</v>
      </c>
      <c r="F4446" s="52">
        <f>(C4448-C4446)/2</f>
        <v>2.6240000000000152E-3</v>
      </c>
    </row>
    <row r="4447" spans="1:6">
      <c r="A4447" s="88">
        <v>40128</v>
      </c>
      <c r="B4447" s="81"/>
      <c r="C4447" s="82">
        <f>C4446+F$4446</f>
        <v>0.29124</v>
      </c>
      <c r="E4447" s="53">
        <f t="shared" si="266"/>
        <v>0.29124</v>
      </c>
    </row>
    <row r="4448" spans="1:6">
      <c r="A4448" s="80">
        <v>40129</v>
      </c>
      <c r="B4448" s="81">
        <v>141369</v>
      </c>
      <c r="C4448" s="82">
        <v>0.29386400000000001</v>
      </c>
      <c r="E4448" s="53">
        <f t="shared" si="266"/>
        <v>0.29386400000000001</v>
      </c>
    </row>
    <row r="4449" spans="1:6">
      <c r="A4449" s="80">
        <v>40130</v>
      </c>
      <c r="B4449" s="81">
        <v>185538</v>
      </c>
      <c r="C4449" s="82">
        <v>0.33804899999999999</v>
      </c>
      <c r="E4449" s="53">
        <f t="shared" si="266"/>
        <v>0.33804899999999999</v>
      </c>
    </row>
    <row r="4450" spans="1:6">
      <c r="A4450" s="80">
        <v>40131</v>
      </c>
      <c r="B4450" s="81">
        <v>107868</v>
      </c>
      <c r="C4450" s="82">
        <v>0.30751499999999998</v>
      </c>
      <c r="E4450" s="53">
        <f t="shared" si="266"/>
        <v>0.30751499999999998</v>
      </c>
      <c r="F4450" s="52">
        <f>(C4455-C4450)/5</f>
        <v>4.7336000000000045E-3</v>
      </c>
    </row>
    <row r="4451" spans="1:6">
      <c r="A4451" s="88">
        <v>40132</v>
      </c>
      <c r="B4451" s="81"/>
      <c r="C4451" s="82">
        <f>C4450+F$4450</f>
        <v>0.31224859999999999</v>
      </c>
      <c r="E4451" s="53">
        <f t="shared" si="266"/>
        <v>0.31224859999999999</v>
      </c>
    </row>
    <row r="4452" spans="1:6">
      <c r="A4452" s="59">
        <v>40133</v>
      </c>
      <c r="C4452" s="82">
        <f>C4451+F$4450</f>
        <v>0.31698219999999999</v>
      </c>
      <c r="E4452" s="53">
        <f t="shared" si="266"/>
        <v>0.31698219999999999</v>
      </c>
    </row>
    <row r="4453" spans="1:6">
      <c r="A4453" s="59">
        <v>40134</v>
      </c>
      <c r="C4453" s="82">
        <f>C4452+F$4450</f>
        <v>0.3217158</v>
      </c>
      <c r="E4453" s="53">
        <f t="shared" si="266"/>
        <v>0.3217158</v>
      </c>
    </row>
    <row r="4454" spans="1:6">
      <c r="A4454" s="59">
        <v>40135</v>
      </c>
      <c r="C4454" s="82">
        <f>C4453+F$4450</f>
        <v>0.3264494</v>
      </c>
      <c r="E4454" s="53">
        <f t="shared" si="266"/>
        <v>0.3264494</v>
      </c>
    </row>
    <row r="4455" spans="1:6">
      <c r="A4455" s="80">
        <v>40136</v>
      </c>
      <c r="B4455" s="81">
        <v>69347</v>
      </c>
      <c r="C4455" s="82">
        <v>0.33118300000000001</v>
      </c>
      <c r="E4455" s="53">
        <f t="shared" si="266"/>
        <v>0.33118300000000001</v>
      </c>
      <c r="F4455" s="52">
        <f>(C4457-C4455)/2</f>
        <v>1.2577499999999991E-2</v>
      </c>
    </row>
    <row r="4456" spans="1:6">
      <c r="A4456" s="88">
        <v>40137</v>
      </c>
      <c r="B4456" s="81"/>
      <c r="C4456" s="82">
        <f>C4455+F$4455</f>
        <v>0.34376050000000002</v>
      </c>
      <c r="E4456" s="53">
        <f t="shared" si="266"/>
        <v>0.34376050000000002</v>
      </c>
    </row>
    <row r="4457" spans="1:6">
      <c r="A4457" s="80">
        <v>40138</v>
      </c>
      <c r="B4457" s="81">
        <v>66504</v>
      </c>
      <c r="C4457" s="82">
        <v>0.35633799999999999</v>
      </c>
      <c r="E4457" s="53">
        <f t="shared" si="266"/>
        <v>0.35633799999999999</v>
      </c>
      <c r="F4457" s="52">
        <f>(C4459-C4457)/2</f>
        <v>-5.3984999999999991E-2</v>
      </c>
    </row>
    <row r="4458" spans="1:6">
      <c r="A4458" s="88">
        <v>40139</v>
      </c>
      <c r="B4458" s="81"/>
      <c r="C4458" s="82">
        <f>C4457+F$4457</f>
        <v>0.30235299999999998</v>
      </c>
      <c r="E4458" s="53">
        <f t="shared" si="266"/>
        <v>0.30235299999999998</v>
      </c>
    </row>
    <row r="4459" spans="1:6">
      <c r="A4459" s="80">
        <v>40140</v>
      </c>
      <c r="B4459" s="81">
        <v>60544</v>
      </c>
      <c r="C4459" s="82">
        <v>0.24836800000000001</v>
      </c>
      <c r="E4459" s="53">
        <f t="shared" si="266"/>
        <v>0.24836800000000001</v>
      </c>
      <c r="F4459" s="52">
        <f>(C4461-C4459)/2</f>
        <v>2.6682499999999984E-2</v>
      </c>
    </row>
    <row r="4460" spans="1:6">
      <c r="A4460" s="88">
        <v>40141</v>
      </c>
      <c r="B4460" s="81"/>
      <c r="C4460" s="82">
        <f>C4459+F$4459</f>
        <v>0.27505049999999998</v>
      </c>
      <c r="E4460" s="53">
        <f t="shared" si="266"/>
        <v>0.27505049999999998</v>
      </c>
    </row>
    <row r="4461" spans="1:6">
      <c r="A4461" s="80">
        <v>40142</v>
      </c>
      <c r="B4461" s="81">
        <v>25606</v>
      </c>
      <c r="C4461" s="82">
        <v>0.30173299999999997</v>
      </c>
      <c r="E4461" s="53">
        <f t="shared" si="266"/>
        <v>0.30173299999999997</v>
      </c>
      <c r="F4461" s="52">
        <f>(C4467-C4461)/6</f>
        <v>-2.8158333333333321E-3</v>
      </c>
    </row>
    <row r="4462" spans="1:6">
      <c r="A4462" s="59">
        <v>40143</v>
      </c>
      <c r="C4462" s="53">
        <f>C4461+F$4461</f>
        <v>0.29891716666666662</v>
      </c>
      <c r="E4462" s="53">
        <f t="shared" si="266"/>
        <v>0.29891716666666662</v>
      </c>
    </row>
    <row r="4463" spans="1:6">
      <c r="A4463" s="59">
        <v>40144</v>
      </c>
      <c r="C4463" s="53">
        <f>C4462+F$4461</f>
        <v>0.29610133333333327</v>
      </c>
      <c r="E4463" s="53">
        <f t="shared" si="266"/>
        <v>0.29610133333333327</v>
      </c>
    </row>
    <row r="4464" spans="1:6">
      <c r="A4464" s="88">
        <v>40145</v>
      </c>
      <c r="B4464" s="81"/>
      <c r="C4464" s="53">
        <f>C4463+F$4461</f>
        <v>0.29328549999999992</v>
      </c>
      <c r="E4464" s="53">
        <f t="shared" si="266"/>
        <v>0.29328549999999992</v>
      </c>
    </row>
    <row r="4465" spans="1:6">
      <c r="A4465" s="59">
        <v>40146</v>
      </c>
      <c r="C4465" s="53">
        <f>C4464+F$4461</f>
        <v>0.29046966666666657</v>
      </c>
      <c r="E4465" s="53">
        <f t="shared" si="266"/>
        <v>0.29046966666666657</v>
      </c>
    </row>
    <row r="4466" spans="1:6">
      <c r="A4466" s="59">
        <v>40147</v>
      </c>
      <c r="C4466" s="53">
        <f>C4465+F$4461</f>
        <v>0.28765383333333322</v>
      </c>
      <c r="E4466" s="53">
        <f t="shared" si="266"/>
        <v>0.28765383333333322</v>
      </c>
    </row>
    <row r="4467" spans="1:6">
      <c r="A4467" s="80">
        <v>40148</v>
      </c>
      <c r="B4467" s="81">
        <v>218425</v>
      </c>
      <c r="C4467" s="82">
        <v>0.28483799999999998</v>
      </c>
      <c r="E4467" s="53">
        <f t="shared" si="266"/>
        <v>0.28483799999999998</v>
      </c>
    </row>
    <row r="4468" spans="1:6">
      <c r="A4468" s="80">
        <v>40149</v>
      </c>
      <c r="B4468" s="81">
        <v>37231</v>
      </c>
      <c r="C4468" s="82">
        <v>0.27133699999999999</v>
      </c>
      <c r="E4468" s="53">
        <f t="shared" si="266"/>
        <v>0.27133699999999999</v>
      </c>
      <c r="F4468" s="52">
        <f>(C4470-C4468)/2</f>
        <v>1.8105499999999997E-2</v>
      </c>
    </row>
    <row r="4469" spans="1:6">
      <c r="A4469" s="59">
        <v>40150</v>
      </c>
      <c r="C4469" s="53">
        <f>C4468+F$4468</f>
        <v>0.28944249999999999</v>
      </c>
      <c r="E4469" s="53">
        <f t="shared" si="266"/>
        <v>0.28944249999999999</v>
      </c>
    </row>
    <row r="4470" spans="1:6">
      <c r="A4470" s="80">
        <v>40151</v>
      </c>
      <c r="B4470" s="81">
        <v>218572</v>
      </c>
      <c r="C4470" s="82">
        <v>0.30754799999999999</v>
      </c>
      <c r="E4470" s="53">
        <f t="shared" si="266"/>
        <v>0.30754799999999999</v>
      </c>
    </row>
    <row r="4471" spans="1:6">
      <c r="A4471" s="80">
        <v>40152</v>
      </c>
      <c r="B4471" s="81">
        <v>185690</v>
      </c>
      <c r="C4471" s="82">
        <v>0.26063700000000001</v>
      </c>
      <c r="E4471" s="53">
        <f t="shared" si="266"/>
        <v>0.26063700000000001</v>
      </c>
    </row>
    <row r="4472" spans="1:6">
      <c r="A4472" s="80">
        <v>40153</v>
      </c>
      <c r="B4472" s="81">
        <v>183071</v>
      </c>
      <c r="C4472" s="82">
        <v>0.34673100000000001</v>
      </c>
      <c r="E4472" s="53">
        <f t="shared" si="266"/>
        <v>0.34673100000000001</v>
      </c>
    </row>
    <row r="4473" spans="1:6">
      <c r="A4473" s="80">
        <v>40154</v>
      </c>
      <c r="B4473" s="81">
        <v>52844</v>
      </c>
      <c r="C4473" s="82">
        <v>0.23136300000000001</v>
      </c>
      <c r="E4473" s="53">
        <f t="shared" si="266"/>
        <v>0.23136300000000001</v>
      </c>
      <c r="F4473" s="52">
        <f>(C4475-C4473)/2</f>
        <v>1.8276000000000001E-2</v>
      </c>
    </row>
    <row r="4474" spans="1:6">
      <c r="A4474" s="59">
        <v>40155</v>
      </c>
      <c r="C4474" s="53">
        <f>C4473+F$4473</f>
        <v>0.249639</v>
      </c>
      <c r="E4474" s="53">
        <f t="shared" si="266"/>
        <v>0.249639</v>
      </c>
    </row>
    <row r="4475" spans="1:6">
      <c r="A4475" s="80">
        <v>40156</v>
      </c>
      <c r="B4475" s="81">
        <v>130088</v>
      </c>
      <c r="C4475" s="82">
        <v>0.26791500000000001</v>
      </c>
      <c r="E4475" s="53">
        <f t="shared" si="266"/>
        <v>0.26791500000000001</v>
      </c>
    </row>
    <row r="4476" spans="1:6">
      <c r="A4476" s="80">
        <v>40157</v>
      </c>
      <c r="B4476" s="81">
        <v>197765</v>
      </c>
      <c r="C4476" s="82">
        <v>0.27027600000000002</v>
      </c>
      <c r="E4476" s="53">
        <f t="shared" si="266"/>
        <v>0.27027600000000002</v>
      </c>
    </row>
    <row r="4477" spans="1:6">
      <c r="A4477" s="80">
        <v>40158</v>
      </c>
      <c r="B4477" s="81">
        <v>201987</v>
      </c>
      <c r="C4477" s="82">
        <v>0.28294999999999998</v>
      </c>
      <c r="E4477" s="53">
        <f t="shared" si="266"/>
        <v>0.28294999999999998</v>
      </c>
    </row>
    <row r="4478" spans="1:6">
      <c r="A4478" s="80">
        <v>40159</v>
      </c>
      <c r="B4478" s="81">
        <v>180855</v>
      </c>
      <c r="C4478" s="82">
        <v>0.25489899999999999</v>
      </c>
      <c r="E4478" s="53">
        <f t="shared" si="266"/>
        <v>0.25489899999999999</v>
      </c>
      <c r="F4478" s="52">
        <f>(C4480-C4478)/2</f>
        <v>2.6375000000000148E-3</v>
      </c>
    </row>
    <row r="4479" spans="1:6">
      <c r="A4479" s="59">
        <v>40160</v>
      </c>
      <c r="C4479" s="53">
        <f>C4478+F$4478</f>
        <v>0.2575365</v>
      </c>
      <c r="E4479" s="53">
        <f t="shared" si="266"/>
        <v>0.2575365</v>
      </c>
    </row>
    <row r="4480" spans="1:6">
      <c r="A4480" s="80">
        <v>40161</v>
      </c>
      <c r="B4480" s="81">
        <v>119124</v>
      </c>
      <c r="C4480" s="82">
        <v>0.26017400000000002</v>
      </c>
      <c r="E4480" s="53">
        <f t="shared" si="266"/>
        <v>0.26017400000000002</v>
      </c>
    </row>
    <row r="4481" spans="1:10">
      <c r="A4481" s="80">
        <v>40162</v>
      </c>
      <c r="B4481" s="81">
        <v>210605</v>
      </c>
      <c r="C4481" s="82">
        <v>0.33700999999999998</v>
      </c>
      <c r="E4481" s="53">
        <f t="shared" si="266"/>
        <v>0.33700999999999998</v>
      </c>
      <c r="F4481" s="52">
        <f>(C4483-C4481)/2</f>
        <v>-2.4110999999999994E-2</v>
      </c>
      <c r="H4481" s="52">
        <f>SUM($C$4481:$C$4709)/COUNT($C$4116:$C$4344)</f>
        <v>0.36538196506550241</v>
      </c>
      <c r="I4481" s="52">
        <f>SUM(C4481:C4709)</f>
        <v>83.672470000000047</v>
      </c>
      <c r="J4481" s="52">
        <f>MAX(C4481:C4709)</f>
        <v>0.53438699999999995</v>
      </c>
    </row>
    <row r="4482" spans="1:10">
      <c r="A4482" s="59">
        <v>40163</v>
      </c>
      <c r="C4482" s="53">
        <f>C4481+F$4481</f>
        <v>0.31289899999999998</v>
      </c>
      <c r="E4482" s="53">
        <f t="shared" si="266"/>
        <v>0.31289899999999998</v>
      </c>
    </row>
    <row r="4483" spans="1:10">
      <c r="A4483" s="80">
        <v>40164</v>
      </c>
      <c r="B4483" s="81">
        <v>120594</v>
      </c>
      <c r="C4483" s="82">
        <v>0.28878799999999999</v>
      </c>
      <c r="E4483" s="53">
        <f t="shared" si="266"/>
        <v>0.28878799999999999</v>
      </c>
      <c r="F4483" s="52">
        <f>(C4493-C4483)/10</f>
        <v>-3.9856999999999974E-3</v>
      </c>
    </row>
    <row r="4484" spans="1:10">
      <c r="A4484" s="59">
        <v>40165</v>
      </c>
      <c r="C4484" s="53">
        <f>C4483+F$4483</f>
        <v>0.28480230000000001</v>
      </c>
      <c r="E4484" s="53">
        <f t="shared" si="266"/>
        <v>0.28480230000000001</v>
      </c>
    </row>
    <row r="4485" spans="1:10">
      <c r="A4485" s="59">
        <v>40166</v>
      </c>
      <c r="C4485" s="53">
        <f t="shared" ref="C4485:C4492" si="267">C4484+F$4483</f>
        <v>0.28081660000000003</v>
      </c>
      <c r="E4485" s="53">
        <f t="shared" si="266"/>
        <v>0.28081660000000003</v>
      </c>
    </row>
    <row r="4486" spans="1:10">
      <c r="A4486" s="59">
        <v>40167</v>
      </c>
      <c r="C4486" s="53">
        <f t="shared" si="267"/>
        <v>0.27683090000000005</v>
      </c>
      <c r="E4486" s="53">
        <f t="shared" si="266"/>
        <v>0.27683090000000005</v>
      </c>
    </row>
    <row r="4487" spans="1:10">
      <c r="A4487" s="59">
        <v>40168</v>
      </c>
      <c r="C4487" s="53">
        <f t="shared" si="267"/>
        <v>0.27284520000000007</v>
      </c>
      <c r="E4487" s="53">
        <f t="shared" si="266"/>
        <v>0.27284520000000007</v>
      </c>
    </row>
    <row r="4488" spans="1:10">
      <c r="A4488" s="59">
        <v>40169</v>
      </c>
      <c r="C4488" s="53">
        <f t="shared" si="267"/>
        <v>0.26885950000000008</v>
      </c>
      <c r="E4488" s="53">
        <f t="shared" si="266"/>
        <v>0.26885950000000008</v>
      </c>
    </row>
    <row r="4489" spans="1:10">
      <c r="A4489" s="59">
        <v>40170</v>
      </c>
      <c r="C4489" s="53">
        <f t="shared" si="267"/>
        <v>0.2648738000000001</v>
      </c>
      <c r="E4489" s="53">
        <f t="shared" si="266"/>
        <v>0.2648738000000001</v>
      </c>
    </row>
    <row r="4490" spans="1:10">
      <c r="A4490" s="59">
        <v>40171</v>
      </c>
      <c r="C4490" s="53">
        <f t="shared" si="267"/>
        <v>0.26088810000000012</v>
      </c>
      <c r="E4490" s="53">
        <f t="shared" ref="E4490:E4553" si="268">C4490</f>
        <v>0.26088810000000012</v>
      </c>
    </row>
    <row r="4491" spans="1:10">
      <c r="A4491" s="59">
        <v>40172</v>
      </c>
      <c r="C4491" s="53">
        <f t="shared" si="267"/>
        <v>0.25690240000000014</v>
      </c>
      <c r="E4491" s="53">
        <f t="shared" si="268"/>
        <v>0.25690240000000014</v>
      </c>
    </row>
    <row r="4492" spans="1:10">
      <c r="A4492" s="59">
        <v>40173</v>
      </c>
      <c r="C4492" s="53">
        <f t="shared" si="267"/>
        <v>0.25291670000000016</v>
      </c>
      <c r="E4492" s="53">
        <f t="shared" si="268"/>
        <v>0.25291670000000016</v>
      </c>
    </row>
    <row r="4493" spans="1:10">
      <c r="A4493" s="80">
        <v>40174</v>
      </c>
      <c r="B4493" s="81">
        <v>111264</v>
      </c>
      <c r="C4493" s="82">
        <v>0.24893100000000001</v>
      </c>
      <c r="E4493" s="53">
        <f t="shared" si="268"/>
        <v>0.24893100000000001</v>
      </c>
      <c r="F4493" s="52">
        <f>(C4496-C4493)/3</f>
        <v>1.0746333333333321E-2</v>
      </c>
    </row>
    <row r="4494" spans="1:10">
      <c r="A4494" s="59">
        <v>40175</v>
      </c>
      <c r="C4494" s="53">
        <f>C4493+F$4493</f>
        <v>0.25967733333333332</v>
      </c>
      <c r="E4494" s="53">
        <f t="shared" si="268"/>
        <v>0.25967733333333332</v>
      </c>
    </row>
    <row r="4495" spans="1:10">
      <c r="A4495" s="59">
        <v>40176</v>
      </c>
      <c r="C4495" s="53">
        <f>C4494+F$4493</f>
        <v>0.27042366666666662</v>
      </c>
      <c r="E4495" s="53">
        <f t="shared" si="268"/>
        <v>0.27042366666666662</v>
      </c>
    </row>
    <row r="4496" spans="1:10">
      <c r="A4496" s="80">
        <v>40177</v>
      </c>
      <c r="B4496" s="81">
        <v>107635</v>
      </c>
      <c r="C4496" s="82">
        <v>0.28116999999999998</v>
      </c>
      <c r="E4496" s="53">
        <f t="shared" si="268"/>
        <v>0.28116999999999998</v>
      </c>
      <c r="F4496" s="52">
        <f>(C4498-C4496)/2</f>
        <v>-8.016499999999982E-3</v>
      </c>
    </row>
    <row r="4497" spans="1:6">
      <c r="A4497" s="59">
        <v>40178</v>
      </c>
      <c r="C4497" s="53">
        <f>C4496+F$4496</f>
        <v>0.27315349999999999</v>
      </c>
      <c r="E4497" s="53">
        <f t="shared" si="268"/>
        <v>0.27315349999999999</v>
      </c>
    </row>
    <row r="4498" spans="1:6">
      <c r="A4498" s="80">
        <v>40179</v>
      </c>
      <c r="B4498" s="81">
        <v>128853</v>
      </c>
      <c r="C4498" s="82">
        <v>0.26513700000000001</v>
      </c>
      <c r="E4498" s="53">
        <f t="shared" si="268"/>
        <v>0.26513700000000001</v>
      </c>
    </row>
    <row r="4499" spans="1:6">
      <c r="A4499" s="80">
        <v>40180</v>
      </c>
      <c r="B4499" s="81">
        <v>200146</v>
      </c>
      <c r="C4499" s="82">
        <v>0.28057500000000002</v>
      </c>
      <c r="E4499" s="53">
        <f t="shared" si="268"/>
        <v>0.28057500000000002</v>
      </c>
    </row>
    <row r="4500" spans="1:6">
      <c r="A4500" s="80">
        <v>40181</v>
      </c>
      <c r="B4500" s="81">
        <v>70480</v>
      </c>
      <c r="C4500" s="82">
        <v>0.25726599999999999</v>
      </c>
      <c r="E4500" s="53">
        <f t="shared" si="268"/>
        <v>0.25726599999999999</v>
      </c>
      <c r="F4500" s="52">
        <f>(C4505-C4500)/5</f>
        <v>1.2338999999999999E-2</v>
      </c>
    </row>
    <row r="4501" spans="1:6">
      <c r="A4501" s="59">
        <v>40182</v>
      </c>
      <c r="C4501" s="53">
        <f>C4500+F$4500</f>
        <v>0.26960499999999998</v>
      </c>
      <c r="E4501" s="53">
        <f t="shared" si="268"/>
        <v>0.26960499999999998</v>
      </c>
    </row>
    <row r="4502" spans="1:6">
      <c r="A4502" s="59">
        <v>40183</v>
      </c>
      <c r="C4502" s="53">
        <f>C4501+F$4500</f>
        <v>0.28194399999999997</v>
      </c>
      <c r="E4502" s="53">
        <f t="shared" si="268"/>
        <v>0.28194399999999997</v>
      </c>
    </row>
    <row r="4503" spans="1:6">
      <c r="A4503" s="59">
        <v>40184</v>
      </c>
      <c r="C4503" s="53">
        <f>C4502+F$4500</f>
        <v>0.29428299999999996</v>
      </c>
      <c r="E4503" s="53">
        <f t="shared" si="268"/>
        <v>0.29428299999999996</v>
      </c>
    </row>
    <row r="4504" spans="1:6">
      <c r="A4504" s="59">
        <v>40185</v>
      </c>
      <c r="C4504" s="53">
        <f>C4503+F$4500</f>
        <v>0.30662199999999995</v>
      </c>
      <c r="E4504" s="53">
        <f t="shared" si="268"/>
        <v>0.30662199999999995</v>
      </c>
    </row>
    <row r="4505" spans="1:6">
      <c r="A4505" s="80">
        <v>40186</v>
      </c>
      <c r="B4505" s="81">
        <v>151047</v>
      </c>
      <c r="C4505" s="82">
        <v>0.31896099999999999</v>
      </c>
      <c r="E4505" s="53">
        <f t="shared" si="268"/>
        <v>0.31896099999999999</v>
      </c>
      <c r="F4505" s="52">
        <f>(C4508-C4505)/3</f>
        <v>-8.4919999999999995E-3</v>
      </c>
    </row>
    <row r="4506" spans="1:6">
      <c r="A4506" s="88">
        <v>40187</v>
      </c>
      <c r="B4506" s="81"/>
      <c r="C4506" s="82">
        <f>C4505+F$4505</f>
        <v>0.31046899999999999</v>
      </c>
      <c r="E4506" s="53">
        <f t="shared" si="268"/>
        <v>0.31046899999999999</v>
      </c>
    </row>
    <row r="4507" spans="1:6">
      <c r="A4507" s="59">
        <v>40188</v>
      </c>
      <c r="C4507" s="82">
        <f>C4506+F$4505</f>
        <v>0.301977</v>
      </c>
      <c r="E4507" s="53">
        <f t="shared" si="268"/>
        <v>0.301977</v>
      </c>
    </row>
    <row r="4508" spans="1:6">
      <c r="A4508" s="80">
        <v>40189</v>
      </c>
      <c r="B4508" s="81">
        <v>87076</v>
      </c>
      <c r="C4508" s="82">
        <v>0.293485</v>
      </c>
      <c r="E4508" s="53">
        <f t="shared" si="268"/>
        <v>0.293485</v>
      </c>
      <c r="F4508" s="52">
        <f>(C4515-C4508)/7</f>
        <v>1.670571428571426E-3</v>
      </c>
    </row>
    <row r="4509" spans="1:6">
      <c r="A4509" s="59">
        <v>40190</v>
      </c>
      <c r="C4509" s="53">
        <f t="shared" ref="C4509:C4514" si="269">C4508+F$4508</f>
        <v>0.29515557142857141</v>
      </c>
      <c r="E4509" s="53">
        <f>C4509</f>
        <v>0.29515557142857141</v>
      </c>
    </row>
    <row r="4510" spans="1:6">
      <c r="A4510" s="59">
        <v>40191</v>
      </c>
      <c r="C4510" s="53">
        <f t="shared" si="269"/>
        <v>0.29682614285714282</v>
      </c>
      <c r="E4510" s="53">
        <f>C4510</f>
        <v>0.29682614285714282</v>
      </c>
    </row>
    <row r="4511" spans="1:6">
      <c r="A4511" s="80">
        <v>40192</v>
      </c>
      <c r="B4511" s="81">
        <v>139965</v>
      </c>
      <c r="C4511" s="53">
        <f t="shared" si="269"/>
        <v>0.29849671428571423</v>
      </c>
      <c r="E4511" s="53">
        <f t="shared" si="268"/>
        <v>0.29849671428571423</v>
      </c>
    </row>
    <row r="4512" spans="1:6">
      <c r="A4512" s="80">
        <v>40193</v>
      </c>
      <c r="B4512" s="81">
        <v>185988</v>
      </c>
      <c r="C4512" s="53">
        <f t="shared" si="269"/>
        <v>0.30016728571428564</v>
      </c>
      <c r="E4512" s="53">
        <f t="shared" si="268"/>
        <v>0.30016728571428564</v>
      </c>
    </row>
    <row r="4513" spans="1:6">
      <c r="A4513" s="80">
        <v>40194</v>
      </c>
      <c r="B4513" s="81"/>
      <c r="C4513" s="53">
        <f t="shared" si="269"/>
        <v>0.30183785714285705</v>
      </c>
      <c r="E4513" s="53">
        <f t="shared" si="268"/>
        <v>0.30183785714285705</v>
      </c>
    </row>
    <row r="4514" spans="1:6">
      <c r="A4514" s="59">
        <v>40195</v>
      </c>
      <c r="C4514" s="53">
        <f t="shared" si="269"/>
        <v>0.30350842857142846</v>
      </c>
      <c r="E4514" s="53">
        <f t="shared" si="268"/>
        <v>0.30350842857142846</v>
      </c>
    </row>
    <row r="4515" spans="1:6">
      <c r="A4515" s="80">
        <v>40196</v>
      </c>
      <c r="B4515" s="81">
        <v>107142</v>
      </c>
      <c r="C4515" s="82">
        <v>0.30517899999999998</v>
      </c>
      <c r="E4515" s="53">
        <f t="shared" si="268"/>
        <v>0.30517899999999998</v>
      </c>
      <c r="F4515" s="52">
        <f>(C4517-C4515)/2</f>
        <v>-4.2064499999999991E-2</v>
      </c>
    </row>
    <row r="4516" spans="1:6">
      <c r="A4516" s="59">
        <v>40197</v>
      </c>
      <c r="C4516" s="53">
        <f>C4515+F$4515</f>
        <v>0.26311449999999997</v>
      </c>
      <c r="E4516" s="53">
        <f t="shared" si="268"/>
        <v>0.26311449999999997</v>
      </c>
    </row>
    <row r="4517" spans="1:6">
      <c r="A4517" s="80">
        <v>40198</v>
      </c>
      <c r="B4517" s="81">
        <v>74747</v>
      </c>
      <c r="C4517" s="82">
        <v>0.22105</v>
      </c>
      <c r="E4517" s="53">
        <f t="shared" si="268"/>
        <v>0.22105</v>
      </c>
    </row>
    <row r="4518" spans="1:6">
      <c r="A4518" s="80">
        <v>40199</v>
      </c>
      <c r="B4518" s="81">
        <v>80087</v>
      </c>
      <c r="C4518" s="82">
        <v>0.32417299999999999</v>
      </c>
      <c r="E4518" s="53">
        <f t="shared" si="268"/>
        <v>0.32417299999999999</v>
      </c>
    </row>
    <row r="4519" spans="1:6">
      <c r="A4519" s="80">
        <v>40200</v>
      </c>
      <c r="B4519" s="81">
        <v>207594</v>
      </c>
      <c r="C4519" s="82">
        <v>0.30262499999999998</v>
      </c>
      <c r="E4519" s="53">
        <f t="shared" si="268"/>
        <v>0.30262499999999998</v>
      </c>
      <c r="F4519" s="52">
        <f>(C4522-C4519)/3</f>
        <v>2.2405666666666674E-2</v>
      </c>
    </row>
    <row r="4520" spans="1:6">
      <c r="A4520" s="59">
        <v>40201</v>
      </c>
      <c r="C4520" s="53">
        <f>C4519+F$4519</f>
        <v>0.32503066666666663</v>
      </c>
      <c r="E4520" s="53">
        <f t="shared" si="268"/>
        <v>0.32503066666666663</v>
      </c>
    </row>
    <row r="4521" spans="1:6">
      <c r="A4521" s="59">
        <v>40202</v>
      </c>
      <c r="C4521" s="53">
        <f>C4520+F$4519</f>
        <v>0.34743633333333329</v>
      </c>
      <c r="E4521" s="53">
        <f t="shared" si="268"/>
        <v>0.34743633333333329</v>
      </c>
    </row>
    <row r="4522" spans="1:6">
      <c r="A4522" s="80">
        <v>40203</v>
      </c>
      <c r="B4522" s="81">
        <v>168576</v>
      </c>
      <c r="C4522" s="82">
        <v>0.369842</v>
      </c>
      <c r="E4522" s="53">
        <f t="shared" si="268"/>
        <v>0.369842</v>
      </c>
      <c r="F4522" s="52">
        <f>(C4525-C4522)/3</f>
        <v>9.1256666666666621E-3</v>
      </c>
    </row>
    <row r="4523" spans="1:6">
      <c r="A4523" s="59">
        <v>40204</v>
      </c>
      <c r="C4523" s="53">
        <f>C4522+F$4522</f>
        <v>0.37896766666666665</v>
      </c>
      <c r="E4523" s="53">
        <f t="shared" si="268"/>
        <v>0.37896766666666665</v>
      </c>
    </row>
    <row r="4524" spans="1:6">
      <c r="A4524" s="59">
        <v>40205</v>
      </c>
      <c r="C4524" s="53">
        <f>C4523+F$4522</f>
        <v>0.38809333333333329</v>
      </c>
      <c r="E4524" s="53">
        <f t="shared" si="268"/>
        <v>0.38809333333333329</v>
      </c>
    </row>
    <row r="4525" spans="1:6">
      <c r="A4525" s="80">
        <v>40206</v>
      </c>
      <c r="B4525" s="81">
        <v>199296</v>
      </c>
      <c r="C4525" s="82">
        <v>0.39721899999999999</v>
      </c>
      <c r="E4525" s="53">
        <f t="shared" si="268"/>
        <v>0.39721899999999999</v>
      </c>
    </row>
    <row r="4526" spans="1:6">
      <c r="A4526" s="80">
        <v>40207</v>
      </c>
      <c r="B4526" s="81">
        <v>203857</v>
      </c>
      <c r="C4526" s="82">
        <v>0.33858199999999999</v>
      </c>
      <c r="E4526" s="53">
        <f t="shared" si="268"/>
        <v>0.33858199999999999</v>
      </c>
      <c r="F4526" s="52">
        <f>(C4530-C4526)/4</f>
        <v>4.8497499999999999E-3</v>
      </c>
    </row>
    <row r="4527" spans="1:6">
      <c r="A4527" s="88">
        <v>40208</v>
      </c>
      <c r="B4527" s="81"/>
      <c r="C4527" s="82">
        <f>C4526+F$4526</f>
        <v>0.34343174999999998</v>
      </c>
      <c r="E4527" s="53">
        <f t="shared" si="268"/>
        <v>0.34343174999999998</v>
      </c>
    </row>
    <row r="4528" spans="1:6">
      <c r="A4528" s="59">
        <v>40209</v>
      </c>
      <c r="C4528" s="82">
        <f>C4527+F$4526</f>
        <v>0.34828149999999997</v>
      </c>
      <c r="E4528" s="53">
        <f t="shared" si="268"/>
        <v>0.34828149999999997</v>
      </c>
    </row>
    <row r="4529" spans="1:6">
      <c r="A4529" s="59">
        <v>40210</v>
      </c>
      <c r="C4529" s="82">
        <f>C4528+F$4526</f>
        <v>0.35313124999999995</v>
      </c>
      <c r="E4529" s="53">
        <f t="shared" si="268"/>
        <v>0.35313124999999995</v>
      </c>
    </row>
    <row r="4530" spans="1:6">
      <c r="A4530" s="80">
        <v>40211</v>
      </c>
      <c r="B4530" s="81">
        <v>80347</v>
      </c>
      <c r="C4530" s="82">
        <v>0.35798099999999999</v>
      </c>
      <c r="E4530" s="53">
        <f t="shared" si="268"/>
        <v>0.35798099999999999</v>
      </c>
      <c r="F4530" s="52">
        <f>(C4532-C4530)/2</f>
        <v>-1.4225999999999989E-2</v>
      </c>
    </row>
    <row r="4531" spans="1:6">
      <c r="A4531" s="59">
        <v>40212</v>
      </c>
      <c r="C4531" s="53">
        <f>C4530+F$4530</f>
        <v>0.34375500000000003</v>
      </c>
      <c r="E4531" s="53">
        <f t="shared" si="268"/>
        <v>0.34375500000000003</v>
      </c>
    </row>
    <row r="4532" spans="1:6">
      <c r="A4532" s="80">
        <v>40213</v>
      </c>
      <c r="B4532" s="81">
        <v>102472</v>
      </c>
      <c r="C4532" s="82">
        <v>0.32952900000000002</v>
      </c>
      <c r="E4532" s="53">
        <f t="shared" si="268"/>
        <v>0.32952900000000002</v>
      </c>
      <c r="F4532" s="52">
        <f>(C4534-C4532)/2</f>
        <v>2.0822499999999994E-2</v>
      </c>
    </row>
    <row r="4533" spans="1:6">
      <c r="A4533" s="59">
        <v>40214</v>
      </c>
      <c r="C4533" s="53">
        <f>C4532+F$4532</f>
        <v>0.35035150000000004</v>
      </c>
      <c r="E4533" s="53">
        <f t="shared" si="268"/>
        <v>0.35035150000000004</v>
      </c>
    </row>
    <row r="4534" spans="1:6">
      <c r="A4534" s="80">
        <v>40215</v>
      </c>
      <c r="B4534" s="81">
        <v>144098</v>
      </c>
      <c r="C4534" s="82">
        <v>0.371174</v>
      </c>
      <c r="E4534" s="53">
        <f t="shared" si="268"/>
        <v>0.371174</v>
      </c>
    </row>
    <row r="4535" spans="1:6">
      <c r="A4535" s="80">
        <v>40216</v>
      </c>
      <c r="B4535" s="81">
        <v>97688</v>
      </c>
      <c r="C4535" s="82">
        <v>0.38518000000000002</v>
      </c>
      <c r="E4535" s="53">
        <f t="shared" si="268"/>
        <v>0.38518000000000002</v>
      </c>
    </row>
    <row r="4536" spans="1:6">
      <c r="A4536" s="80">
        <v>40217</v>
      </c>
      <c r="B4536" s="81">
        <v>159136</v>
      </c>
      <c r="C4536" s="82">
        <v>0.35297499999999998</v>
      </c>
      <c r="E4536" s="53">
        <f t="shared" si="268"/>
        <v>0.35297499999999998</v>
      </c>
      <c r="F4536" s="52">
        <f>(C4539-C4536)/3</f>
        <v>1.9867999999999997E-2</v>
      </c>
    </row>
    <row r="4537" spans="1:6">
      <c r="A4537" s="88">
        <v>40218</v>
      </c>
      <c r="B4537" s="81"/>
      <c r="C4537" s="82">
        <f>C4536+F$4536</f>
        <v>0.37284299999999998</v>
      </c>
      <c r="E4537" s="53">
        <f t="shared" si="268"/>
        <v>0.37284299999999998</v>
      </c>
    </row>
    <row r="4538" spans="1:6">
      <c r="A4538" s="59">
        <v>40219</v>
      </c>
      <c r="C4538" s="82">
        <f>C4537+F$4536</f>
        <v>0.39271099999999998</v>
      </c>
      <c r="E4538" s="53">
        <f t="shared" si="268"/>
        <v>0.39271099999999998</v>
      </c>
    </row>
    <row r="4539" spans="1:6">
      <c r="A4539" s="80">
        <v>40220</v>
      </c>
      <c r="B4539" s="81">
        <v>222352</v>
      </c>
      <c r="C4539" s="82">
        <v>0.41257899999999997</v>
      </c>
      <c r="E4539" s="53">
        <f t="shared" si="268"/>
        <v>0.41257899999999997</v>
      </c>
      <c r="F4539" s="52">
        <f>(C4546-C4539)/7</f>
        <v>6.8728571428571569E-4</v>
      </c>
    </row>
    <row r="4540" spans="1:6">
      <c r="A4540" s="88">
        <v>40221</v>
      </c>
      <c r="B4540" s="81"/>
      <c r="C4540" s="82">
        <f t="shared" ref="C4540:C4545" si="270">C4539+F$4539</f>
        <v>0.4132662857142857</v>
      </c>
      <c r="E4540" s="53">
        <f t="shared" si="268"/>
        <v>0.4132662857142857</v>
      </c>
    </row>
    <row r="4541" spans="1:6">
      <c r="A4541" s="80">
        <v>40222</v>
      </c>
      <c r="B4541" s="81">
        <v>221950</v>
      </c>
      <c r="C4541" s="82">
        <f t="shared" si="270"/>
        <v>0.41395357142857142</v>
      </c>
      <c r="E4541" s="53">
        <f t="shared" si="268"/>
        <v>0.41395357142857142</v>
      </c>
    </row>
    <row r="4542" spans="1:6">
      <c r="A4542" s="80">
        <v>40223</v>
      </c>
      <c r="B4542" s="81">
        <v>191517</v>
      </c>
      <c r="C4542" s="82">
        <f t="shared" si="270"/>
        <v>0.41464085714285714</v>
      </c>
      <c r="E4542" s="53">
        <f t="shared" si="268"/>
        <v>0.41464085714285714</v>
      </c>
    </row>
    <row r="4543" spans="1:6">
      <c r="A4543" s="80">
        <v>40224</v>
      </c>
      <c r="B4543" s="81">
        <v>188948</v>
      </c>
      <c r="C4543" s="82">
        <f t="shared" si="270"/>
        <v>0.41532814285714287</v>
      </c>
      <c r="E4543" s="53">
        <f t="shared" si="268"/>
        <v>0.41532814285714287</v>
      </c>
    </row>
    <row r="4544" spans="1:6">
      <c r="A4544" s="80">
        <v>40225</v>
      </c>
      <c r="B4544" s="81">
        <v>182029</v>
      </c>
      <c r="C4544" s="82">
        <f t="shared" si="270"/>
        <v>0.41601542857142859</v>
      </c>
      <c r="E4544" s="53">
        <f t="shared" si="268"/>
        <v>0.41601542857142859</v>
      </c>
    </row>
    <row r="4545" spans="1:6">
      <c r="A4545" s="80">
        <v>40226</v>
      </c>
      <c r="B4545" s="81">
        <v>180318</v>
      </c>
      <c r="C4545" s="82">
        <f t="shared" si="270"/>
        <v>0.41670271428571432</v>
      </c>
      <c r="E4545" s="53">
        <f t="shared" si="268"/>
        <v>0.41670271428571432</v>
      </c>
    </row>
    <row r="4546" spans="1:6">
      <c r="A4546" s="80">
        <v>40227</v>
      </c>
      <c r="B4546" s="81">
        <v>222922</v>
      </c>
      <c r="C4546" s="82">
        <v>0.41738999999999998</v>
      </c>
      <c r="E4546" s="53">
        <f t="shared" si="268"/>
        <v>0.41738999999999998</v>
      </c>
      <c r="F4546" s="52">
        <f>(C4548-C4546)/2</f>
        <v>-2.6294999999999791E-3</v>
      </c>
    </row>
    <row r="4547" spans="1:6">
      <c r="A4547" s="88">
        <v>40228</v>
      </c>
      <c r="B4547" s="81"/>
      <c r="C4547" s="82">
        <f>C4546+F$4546</f>
        <v>0.41476049999999998</v>
      </c>
      <c r="E4547" s="53">
        <f t="shared" si="268"/>
        <v>0.41476049999999998</v>
      </c>
    </row>
    <row r="4548" spans="1:6">
      <c r="A4548" s="80">
        <v>40229</v>
      </c>
      <c r="B4548" s="81">
        <v>176216</v>
      </c>
      <c r="C4548" s="82">
        <v>0.41213100000000003</v>
      </c>
      <c r="E4548" s="53">
        <f t="shared" si="268"/>
        <v>0.41213100000000003</v>
      </c>
      <c r="F4548" s="52">
        <f>(C4550-C4548)/2</f>
        <v>2.2434999999999816E-3</v>
      </c>
    </row>
    <row r="4549" spans="1:6">
      <c r="A4549" s="88">
        <v>40230</v>
      </c>
      <c r="B4549" s="81"/>
      <c r="C4549" s="82">
        <f>C4548+F$4548</f>
        <v>0.41437449999999998</v>
      </c>
      <c r="E4549" s="53">
        <f t="shared" si="268"/>
        <v>0.41437449999999998</v>
      </c>
    </row>
    <row r="4550" spans="1:6">
      <c r="A4550" s="80">
        <v>40231</v>
      </c>
      <c r="B4550" s="81">
        <v>222074</v>
      </c>
      <c r="C4550" s="82">
        <v>0.41661799999999999</v>
      </c>
      <c r="E4550" s="53">
        <f t="shared" si="268"/>
        <v>0.41661799999999999</v>
      </c>
      <c r="F4550" s="52">
        <f>(C4552-C4550)/2</f>
        <v>5.6049999999999989E-3</v>
      </c>
    </row>
    <row r="4551" spans="1:6">
      <c r="A4551" s="88">
        <v>40232</v>
      </c>
      <c r="B4551" s="81"/>
      <c r="C4551" s="82">
        <f>C4550+F$4550</f>
        <v>0.42222300000000001</v>
      </c>
      <c r="E4551" s="53">
        <f t="shared" si="268"/>
        <v>0.42222300000000001</v>
      </c>
    </row>
    <row r="4552" spans="1:6">
      <c r="A4552" s="80">
        <v>40233</v>
      </c>
      <c r="B4552" s="81">
        <v>221455</v>
      </c>
      <c r="C4552" s="82">
        <v>0.42782799999999999</v>
      </c>
      <c r="E4552" s="53">
        <f t="shared" si="268"/>
        <v>0.42782799999999999</v>
      </c>
      <c r="F4552" s="52">
        <f>(C4563-C4552)/11</f>
        <v>-3.7619999999999976E-3</v>
      </c>
    </row>
    <row r="4553" spans="1:6">
      <c r="A4553" s="88">
        <v>40234</v>
      </c>
      <c r="B4553" s="81"/>
      <c r="C4553" s="82">
        <f>C4552+F$4552</f>
        <v>0.424066</v>
      </c>
      <c r="E4553" s="53">
        <f t="shared" si="268"/>
        <v>0.424066</v>
      </c>
    </row>
    <row r="4554" spans="1:6">
      <c r="A4554" s="80">
        <v>40235</v>
      </c>
      <c r="B4554" s="81"/>
      <c r="C4554" s="82">
        <f t="shared" ref="C4554:C4562" si="271">C4553+F$4552</f>
        <v>0.42030400000000001</v>
      </c>
      <c r="E4554" s="53">
        <f t="shared" ref="E4554:E4617" si="272">C4554</f>
        <v>0.42030400000000001</v>
      </c>
      <c r="F4554" s="52">
        <f>(C4557-C4554)/3</f>
        <v>-3.7619999999999876E-3</v>
      </c>
    </row>
    <row r="4555" spans="1:6">
      <c r="A4555" s="59">
        <v>40236</v>
      </c>
      <c r="C4555" s="82">
        <f t="shared" si="271"/>
        <v>0.41654200000000002</v>
      </c>
      <c r="E4555" s="53">
        <f t="shared" si="272"/>
        <v>0.41654200000000002</v>
      </c>
    </row>
    <row r="4556" spans="1:6">
      <c r="A4556" s="59">
        <v>40237</v>
      </c>
      <c r="C4556" s="82">
        <f t="shared" si="271"/>
        <v>0.41278000000000004</v>
      </c>
      <c r="E4556" s="53">
        <f t="shared" si="272"/>
        <v>0.41278000000000004</v>
      </c>
    </row>
    <row r="4557" spans="1:6">
      <c r="A4557" s="80">
        <v>40238</v>
      </c>
      <c r="B4557" s="81"/>
      <c r="C4557" s="82">
        <f t="shared" si="271"/>
        <v>0.40901800000000005</v>
      </c>
      <c r="E4557" s="53">
        <f t="shared" si="272"/>
        <v>0.40901800000000005</v>
      </c>
    </row>
    <row r="4558" spans="1:6">
      <c r="A4558" s="59">
        <v>40239</v>
      </c>
      <c r="C4558" s="82">
        <f t="shared" si="271"/>
        <v>0.40525600000000006</v>
      </c>
      <c r="E4558" s="53">
        <f t="shared" si="272"/>
        <v>0.40525600000000006</v>
      </c>
    </row>
    <row r="4559" spans="1:6">
      <c r="A4559" s="59">
        <v>40240</v>
      </c>
      <c r="C4559" s="82">
        <f t="shared" si="271"/>
        <v>0.40149400000000007</v>
      </c>
      <c r="E4559" s="53">
        <f t="shared" si="272"/>
        <v>0.40149400000000007</v>
      </c>
    </row>
    <row r="4560" spans="1:6">
      <c r="A4560" s="59">
        <v>40241</v>
      </c>
      <c r="C4560" s="82">
        <f t="shared" si="271"/>
        <v>0.39773200000000009</v>
      </c>
      <c r="E4560" s="53">
        <f t="shared" si="272"/>
        <v>0.39773200000000009</v>
      </c>
    </row>
    <row r="4561" spans="1:6">
      <c r="A4561" s="80">
        <v>40242</v>
      </c>
      <c r="B4561" s="81">
        <v>49898</v>
      </c>
      <c r="C4561" s="82">
        <f t="shared" si="271"/>
        <v>0.3939700000000001</v>
      </c>
      <c r="E4561" s="53">
        <f t="shared" si="272"/>
        <v>0.3939700000000001</v>
      </c>
    </row>
    <row r="4562" spans="1:6">
      <c r="A4562" s="80">
        <v>40243</v>
      </c>
      <c r="B4562" s="81">
        <v>67973</v>
      </c>
      <c r="C4562" s="82">
        <f t="shared" si="271"/>
        <v>0.39020800000000011</v>
      </c>
      <c r="E4562" s="53">
        <f t="shared" si="272"/>
        <v>0.39020800000000011</v>
      </c>
    </row>
    <row r="4563" spans="1:6">
      <c r="A4563" s="80">
        <v>40244</v>
      </c>
      <c r="B4563" s="81">
        <v>114190</v>
      </c>
      <c r="C4563" s="82">
        <v>0.38644600000000001</v>
      </c>
      <c r="E4563" s="53">
        <f t="shared" si="272"/>
        <v>0.38644600000000001</v>
      </c>
      <c r="F4563" s="52">
        <f>(C4566-C4563)/3</f>
        <v>1.5894999999999992E-2</v>
      </c>
    </row>
    <row r="4564" spans="1:6">
      <c r="A4564" s="88">
        <v>40245</v>
      </c>
      <c r="B4564" s="81"/>
      <c r="C4564" s="82">
        <f>C4563+F$4563</f>
        <v>0.402341</v>
      </c>
      <c r="E4564" s="53">
        <f t="shared" si="272"/>
        <v>0.402341</v>
      </c>
    </row>
    <row r="4565" spans="1:6">
      <c r="A4565" s="59">
        <v>40246</v>
      </c>
      <c r="C4565" s="82">
        <f>C4564+F$4563</f>
        <v>0.418236</v>
      </c>
      <c r="E4565" s="53">
        <f t="shared" si="272"/>
        <v>0.418236</v>
      </c>
    </row>
    <row r="4566" spans="1:6">
      <c r="A4566" s="80">
        <v>40247</v>
      </c>
      <c r="B4566" s="81">
        <v>221798</v>
      </c>
      <c r="C4566" s="82">
        <v>0.43413099999999999</v>
      </c>
      <c r="E4566" s="53">
        <f t="shared" si="272"/>
        <v>0.43413099999999999</v>
      </c>
      <c r="F4566" s="52">
        <f>(C4568-C4566)/2</f>
        <v>2.0346000000000003E-2</v>
      </c>
    </row>
    <row r="4567" spans="1:6">
      <c r="A4567" s="88">
        <v>40248</v>
      </c>
      <c r="B4567" s="81"/>
      <c r="C4567" s="82">
        <f>C4566+F$4566</f>
        <v>0.45447700000000002</v>
      </c>
      <c r="E4567" s="53">
        <f t="shared" si="272"/>
        <v>0.45447700000000002</v>
      </c>
    </row>
    <row r="4568" spans="1:6">
      <c r="A4568" s="80">
        <v>40249</v>
      </c>
      <c r="B4568" s="81">
        <v>222883</v>
      </c>
      <c r="C4568" s="82">
        <v>0.474823</v>
      </c>
      <c r="E4568" s="53">
        <f t="shared" si="272"/>
        <v>0.474823</v>
      </c>
    </row>
    <row r="4569" spans="1:6">
      <c r="A4569" s="80">
        <v>40250</v>
      </c>
      <c r="B4569" s="81">
        <v>223541</v>
      </c>
      <c r="C4569" s="82">
        <v>0.490589</v>
      </c>
      <c r="E4569" s="53">
        <f t="shared" si="272"/>
        <v>0.490589</v>
      </c>
    </row>
    <row r="4570" spans="1:6">
      <c r="A4570" s="80">
        <v>40251</v>
      </c>
      <c r="B4570" s="81">
        <v>223508</v>
      </c>
      <c r="C4570" s="82">
        <v>0.493257</v>
      </c>
      <c r="E4570" s="53">
        <f t="shared" si="272"/>
        <v>0.493257</v>
      </c>
      <c r="F4570" s="52">
        <f>(C4573-C4570)/3</f>
        <v>-1.0267333333333331E-2</v>
      </c>
    </row>
    <row r="4571" spans="1:6">
      <c r="A4571" s="88">
        <v>40252</v>
      </c>
      <c r="B4571" s="81"/>
      <c r="C4571" s="82">
        <f>C4570+F$4570</f>
        <v>0.48298966666666665</v>
      </c>
      <c r="E4571" s="53">
        <f t="shared" si="272"/>
        <v>0.48298966666666665</v>
      </c>
    </row>
    <row r="4572" spans="1:6">
      <c r="A4572" s="88">
        <v>40253</v>
      </c>
      <c r="B4572" s="81"/>
      <c r="C4572" s="82">
        <f>C4571+F$4570</f>
        <v>0.4727223333333333</v>
      </c>
      <c r="E4572" s="53">
        <f t="shared" si="272"/>
        <v>0.4727223333333333</v>
      </c>
    </row>
    <row r="4573" spans="1:6">
      <c r="A4573" s="80">
        <v>40254</v>
      </c>
      <c r="B4573" s="81">
        <v>220028</v>
      </c>
      <c r="C4573" s="82">
        <v>0.462455</v>
      </c>
      <c r="E4573" s="53">
        <f t="shared" si="272"/>
        <v>0.462455</v>
      </c>
      <c r="F4573" s="52">
        <f>(C4575-C4573)/2</f>
        <v>6.1090000000000033E-3</v>
      </c>
    </row>
    <row r="4574" spans="1:6">
      <c r="A4574" s="88">
        <v>40255</v>
      </c>
      <c r="B4574" s="81"/>
      <c r="C4574" s="82">
        <f>C4573+F$4573</f>
        <v>0.46856399999999998</v>
      </c>
      <c r="E4574" s="53">
        <f t="shared" si="272"/>
        <v>0.46856399999999998</v>
      </c>
    </row>
    <row r="4575" spans="1:6">
      <c r="A4575" s="80">
        <v>40256</v>
      </c>
      <c r="B4575" s="81">
        <v>222403</v>
      </c>
      <c r="C4575" s="82">
        <v>0.47467300000000001</v>
      </c>
      <c r="E4575" s="53">
        <f t="shared" si="272"/>
        <v>0.47467300000000001</v>
      </c>
      <c r="F4575" s="52">
        <f>(C4577-C4575)/2</f>
        <v>1.2212499999999987E-2</v>
      </c>
    </row>
    <row r="4576" spans="1:6">
      <c r="A4576" s="88">
        <v>40257</v>
      </c>
      <c r="B4576" s="81"/>
      <c r="C4576" s="82">
        <f>C4575+F$4575</f>
        <v>0.48688549999999997</v>
      </c>
      <c r="E4576" s="53">
        <f t="shared" si="272"/>
        <v>0.48688549999999997</v>
      </c>
    </row>
    <row r="4577" spans="1:6">
      <c r="A4577" s="80">
        <v>40258</v>
      </c>
      <c r="B4577" s="81">
        <v>209666</v>
      </c>
      <c r="C4577" s="82">
        <v>0.49909799999999999</v>
      </c>
      <c r="E4577" s="53">
        <f t="shared" si="272"/>
        <v>0.49909799999999999</v>
      </c>
    </row>
    <row r="4578" spans="1:6">
      <c r="A4578" s="80">
        <v>40259</v>
      </c>
      <c r="B4578" s="81">
        <v>222859</v>
      </c>
      <c r="C4578" s="82">
        <v>0.46517799999999998</v>
      </c>
      <c r="E4578" s="53">
        <f t="shared" si="272"/>
        <v>0.46517799999999998</v>
      </c>
      <c r="F4578" s="52">
        <f>(C4581-C4578)/3</f>
        <v>1.3003333333333478E-3</v>
      </c>
    </row>
    <row r="4579" spans="1:6">
      <c r="A4579" s="80">
        <v>40260</v>
      </c>
      <c r="B4579" s="81"/>
      <c r="C4579" s="82">
        <f>C4578-F$4578</f>
        <v>0.46387766666666663</v>
      </c>
      <c r="E4579" s="53">
        <f t="shared" si="272"/>
        <v>0.46387766666666663</v>
      </c>
    </row>
    <row r="4580" spans="1:6">
      <c r="A4580" s="59">
        <v>40261</v>
      </c>
      <c r="C4580" s="82">
        <f>C4579-F$4578</f>
        <v>0.46257733333333328</v>
      </c>
      <c r="E4580" s="53">
        <f t="shared" si="272"/>
        <v>0.46257733333333328</v>
      </c>
    </row>
    <row r="4581" spans="1:6">
      <c r="A4581" s="80">
        <v>40262</v>
      </c>
      <c r="B4581" s="81">
        <v>159075</v>
      </c>
      <c r="C4581" s="82">
        <v>0.46907900000000002</v>
      </c>
      <c r="E4581" s="53">
        <f t="shared" si="272"/>
        <v>0.46907900000000002</v>
      </c>
    </row>
    <row r="4582" spans="1:6">
      <c r="A4582" s="80">
        <v>40263</v>
      </c>
      <c r="B4582" s="81">
        <v>223611</v>
      </c>
      <c r="C4582" s="82">
        <v>0.46419199999999999</v>
      </c>
      <c r="E4582" s="53">
        <f t="shared" si="272"/>
        <v>0.46419199999999999</v>
      </c>
    </row>
    <row r="4583" spans="1:6">
      <c r="A4583" s="80">
        <v>40264</v>
      </c>
      <c r="B4583" s="81">
        <v>155876</v>
      </c>
      <c r="C4583" s="82">
        <v>0.43819000000000002</v>
      </c>
      <c r="E4583" s="53">
        <f t="shared" si="272"/>
        <v>0.43819000000000002</v>
      </c>
    </row>
    <row r="4584" spans="1:6">
      <c r="A4584" s="80">
        <v>40265</v>
      </c>
      <c r="B4584" s="81">
        <v>89794</v>
      </c>
      <c r="C4584" s="82">
        <v>0.423323</v>
      </c>
      <c r="E4584" s="53">
        <f t="shared" si="272"/>
        <v>0.423323</v>
      </c>
      <c r="F4584" s="52">
        <f>(C4587-C4584)/3</f>
        <v>1.9409333333333334E-2</v>
      </c>
    </row>
    <row r="4585" spans="1:6">
      <c r="A4585" s="88">
        <v>40266</v>
      </c>
      <c r="B4585" s="81"/>
      <c r="C4585" s="82">
        <f>C4584+F$4584</f>
        <v>0.44273233333333334</v>
      </c>
      <c r="E4585" s="53">
        <f t="shared" si="272"/>
        <v>0.44273233333333334</v>
      </c>
    </row>
    <row r="4586" spans="1:6">
      <c r="A4586" s="88">
        <v>40267</v>
      </c>
      <c r="B4586" s="81"/>
      <c r="C4586" s="82">
        <f>C4585+F$4584</f>
        <v>0.46214166666666667</v>
      </c>
      <c r="E4586" s="53">
        <f t="shared" si="272"/>
        <v>0.46214166666666667</v>
      </c>
    </row>
    <row r="4587" spans="1:6">
      <c r="A4587" s="80">
        <v>40268</v>
      </c>
      <c r="B4587" s="81">
        <v>209591</v>
      </c>
      <c r="C4587" s="82">
        <v>0.48155100000000001</v>
      </c>
      <c r="E4587" s="53">
        <f t="shared" si="272"/>
        <v>0.48155100000000001</v>
      </c>
    </row>
    <row r="4588" spans="1:6">
      <c r="A4588" s="80">
        <v>40269</v>
      </c>
      <c r="B4588" s="81">
        <v>204034</v>
      </c>
      <c r="C4588" s="82">
        <v>0.53178000000000003</v>
      </c>
      <c r="E4588" s="53">
        <f t="shared" si="272"/>
        <v>0.53178000000000003</v>
      </c>
    </row>
    <row r="4589" spans="1:6">
      <c r="A4589" s="80">
        <v>40270</v>
      </c>
      <c r="B4589" s="81">
        <v>214030</v>
      </c>
      <c r="C4589" s="82">
        <v>0.45519100000000001</v>
      </c>
      <c r="E4589" s="53">
        <f t="shared" si="272"/>
        <v>0.45519100000000001</v>
      </c>
      <c r="F4589" s="52">
        <f>(C4591-C4589)/2</f>
        <v>1.35575E-2</v>
      </c>
    </row>
    <row r="4590" spans="1:6">
      <c r="A4590" s="88">
        <v>40271</v>
      </c>
      <c r="B4590" s="81"/>
      <c r="C4590" s="82">
        <f>C4589+F4589</f>
        <v>0.46874850000000001</v>
      </c>
      <c r="E4590" s="53">
        <f t="shared" si="272"/>
        <v>0.46874850000000001</v>
      </c>
    </row>
    <row r="4591" spans="1:6">
      <c r="A4591" s="80">
        <v>40272</v>
      </c>
      <c r="B4591" s="81">
        <v>221930</v>
      </c>
      <c r="C4591" s="82">
        <v>0.48230600000000001</v>
      </c>
      <c r="E4591" s="53">
        <f t="shared" si="272"/>
        <v>0.48230600000000001</v>
      </c>
    </row>
    <row r="4592" spans="1:6">
      <c r="A4592" s="80">
        <v>40273</v>
      </c>
      <c r="B4592" s="81">
        <v>217829</v>
      </c>
      <c r="C4592" s="82">
        <v>0.45383400000000002</v>
      </c>
      <c r="E4592" s="53">
        <f t="shared" si="272"/>
        <v>0.45383400000000002</v>
      </c>
    </row>
    <row r="4593" spans="1:6">
      <c r="A4593" s="80">
        <v>40274</v>
      </c>
      <c r="B4593" s="81">
        <v>222368</v>
      </c>
      <c r="C4593" s="82">
        <v>0.50123099999999998</v>
      </c>
      <c r="E4593" s="53">
        <f t="shared" si="272"/>
        <v>0.50123099999999998</v>
      </c>
    </row>
    <row r="4594" spans="1:6">
      <c r="A4594" s="80">
        <v>40275</v>
      </c>
      <c r="B4594" s="81">
        <v>212286</v>
      </c>
      <c r="C4594" s="82">
        <v>0.48345100000000002</v>
      </c>
      <c r="E4594" s="53">
        <f t="shared" si="272"/>
        <v>0.48345100000000002</v>
      </c>
    </row>
    <row r="4595" spans="1:6">
      <c r="A4595" s="80">
        <v>40276</v>
      </c>
      <c r="B4595" s="81">
        <v>223766</v>
      </c>
      <c r="C4595" s="82">
        <v>0.51543300000000003</v>
      </c>
      <c r="E4595" s="53">
        <f t="shared" si="272"/>
        <v>0.51543300000000003</v>
      </c>
    </row>
    <row r="4596" spans="1:6">
      <c r="A4596" s="80">
        <v>40277</v>
      </c>
      <c r="B4596" s="81">
        <v>223176</v>
      </c>
      <c r="C4596" s="82">
        <v>0.444295</v>
      </c>
      <c r="E4596" s="53">
        <f t="shared" si="272"/>
        <v>0.444295</v>
      </c>
    </row>
    <row r="4597" spans="1:6">
      <c r="A4597" s="80">
        <v>40278</v>
      </c>
      <c r="B4597" s="81">
        <v>162153</v>
      </c>
      <c r="C4597" s="82">
        <v>0.482016</v>
      </c>
      <c r="E4597" s="53">
        <f t="shared" si="272"/>
        <v>0.482016</v>
      </c>
      <c r="F4597" s="52">
        <f>(C4599-C4597)/2</f>
        <v>-2.8994999999999993E-3</v>
      </c>
    </row>
    <row r="4598" spans="1:6">
      <c r="A4598" s="88">
        <v>40279</v>
      </c>
      <c r="B4598" s="81"/>
      <c r="C4598" s="82">
        <f>C4597+F$4597</f>
        <v>0.4791165</v>
      </c>
      <c r="E4598" s="53">
        <f t="shared" si="272"/>
        <v>0.4791165</v>
      </c>
    </row>
    <row r="4599" spans="1:6">
      <c r="A4599" s="80">
        <v>40280</v>
      </c>
      <c r="B4599" s="81">
        <v>182822</v>
      </c>
      <c r="C4599" s="82">
        <v>0.476217</v>
      </c>
      <c r="E4599" s="53">
        <f t="shared" si="272"/>
        <v>0.476217</v>
      </c>
    </row>
    <row r="4600" spans="1:6">
      <c r="A4600" s="80">
        <v>40281</v>
      </c>
      <c r="B4600" s="81">
        <v>222517</v>
      </c>
      <c r="C4600" s="82">
        <v>0.47538399999999997</v>
      </c>
      <c r="E4600" s="53">
        <f t="shared" si="272"/>
        <v>0.47538399999999997</v>
      </c>
      <c r="F4600" s="52">
        <f>(C4606-C4600)/6</f>
        <v>-9.8549999999999094E-4</v>
      </c>
    </row>
    <row r="4601" spans="1:6">
      <c r="A4601" s="59">
        <v>40282</v>
      </c>
      <c r="C4601" s="53">
        <f>C4600+F$4600</f>
        <v>0.4743985</v>
      </c>
      <c r="E4601" s="53">
        <f t="shared" si="272"/>
        <v>0.4743985</v>
      </c>
    </row>
    <row r="4602" spans="1:6">
      <c r="A4602" s="59">
        <v>40283</v>
      </c>
      <c r="C4602" s="53">
        <f>C4601+F$4600</f>
        <v>0.47341300000000003</v>
      </c>
      <c r="E4602" s="53">
        <f t="shared" si="272"/>
        <v>0.47341300000000003</v>
      </c>
    </row>
    <row r="4603" spans="1:6">
      <c r="A4603" s="59">
        <v>40284</v>
      </c>
      <c r="C4603" s="53">
        <f>C4602+F$4600</f>
        <v>0.47242750000000006</v>
      </c>
      <c r="E4603" s="53">
        <f t="shared" si="272"/>
        <v>0.47242750000000006</v>
      </c>
    </row>
    <row r="4604" spans="1:6">
      <c r="A4604" s="88">
        <v>40285</v>
      </c>
      <c r="B4604" s="81"/>
      <c r="C4604" s="53">
        <f>C4603+F$4600</f>
        <v>0.47144200000000008</v>
      </c>
      <c r="E4604" s="53">
        <f t="shared" si="272"/>
        <v>0.47144200000000008</v>
      </c>
    </row>
    <row r="4605" spans="1:6">
      <c r="A4605" s="88">
        <v>40286</v>
      </c>
      <c r="B4605" s="81"/>
      <c r="C4605" s="53">
        <f>C4604+F$4600</f>
        <v>0.47045650000000011</v>
      </c>
      <c r="E4605" s="53">
        <f t="shared" si="272"/>
        <v>0.47045650000000011</v>
      </c>
    </row>
    <row r="4606" spans="1:6">
      <c r="A4606" s="80">
        <v>40287</v>
      </c>
      <c r="B4606" s="81">
        <v>135835</v>
      </c>
      <c r="C4606" s="82">
        <v>0.46947100000000003</v>
      </c>
      <c r="E4606" s="53">
        <f t="shared" si="272"/>
        <v>0.46947100000000003</v>
      </c>
    </row>
    <row r="4607" spans="1:6">
      <c r="A4607" s="80">
        <v>40288</v>
      </c>
      <c r="B4607" s="81">
        <v>196160</v>
      </c>
      <c r="C4607" s="82">
        <v>0.45089099999999999</v>
      </c>
      <c r="E4607" s="53">
        <f t="shared" si="272"/>
        <v>0.45089099999999999</v>
      </c>
    </row>
    <row r="4608" spans="1:6">
      <c r="A4608" s="80">
        <v>40289</v>
      </c>
      <c r="B4608" s="81">
        <v>223438</v>
      </c>
      <c r="C4608" s="82">
        <v>0.53438699999999995</v>
      </c>
      <c r="E4608" s="53">
        <f t="shared" si="272"/>
        <v>0.53438699999999995</v>
      </c>
    </row>
    <row r="4609" spans="1:6">
      <c r="A4609" s="80">
        <v>40290</v>
      </c>
      <c r="B4609" s="81">
        <v>223788</v>
      </c>
      <c r="C4609" s="82">
        <v>0.50167899999999999</v>
      </c>
      <c r="E4609" s="53">
        <f t="shared" si="272"/>
        <v>0.50167899999999999</v>
      </c>
    </row>
    <row r="4610" spans="1:6">
      <c r="A4610" s="80">
        <v>40291</v>
      </c>
      <c r="B4610" s="81">
        <v>223596</v>
      </c>
      <c r="C4610" s="82">
        <v>0.48314499999999999</v>
      </c>
      <c r="E4610" s="53">
        <f t="shared" si="272"/>
        <v>0.48314499999999999</v>
      </c>
    </row>
    <row r="4611" spans="1:6">
      <c r="A4611" s="80">
        <v>40292</v>
      </c>
      <c r="B4611" s="81">
        <v>223972</v>
      </c>
      <c r="C4611" s="82">
        <v>0.50327200000000005</v>
      </c>
      <c r="E4611" s="53">
        <f t="shared" si="272"/>
        <v>0.50327200000000005</v>
      </c>
    </row>
    <row r="4612" spans="1:6">
      <c r="A4612" s="80">
        <v>40293</v>
      </c>
      <c r="B4612" s="81">
        <v>215480</v>
      </c>
      <c r="C4612" s="82">
        <v>0.44151299999999999</v>
      </c>
      <c r="E4612" s="53">
        <f t="shared" si="272"/>
        <v>0.44151299999999999</v>
      </c>
      <c r="F4612" s="52">
        <f>(C4614-C4612)/2</f>
        <v>6.0040000000000093E-3</v>
      </c>
    </row>
    <row r="4613" spans="1:6">
      <c r="A4613" s="59">
        <v>40294</v>
      </c>
      <c r="C4613" s="53">
        <f>C4612+F$4612</f>
        <v>0.447517</v>
      </c>
      <c r="E4613" s="53">
        <f t="shared" si="272"/>
        <v>0.447517</v>
      </c>
    </row>
    <row r="4614" spans="1:6">
      <c r="A4614" s="80">
        <v>40295</v>
      </c>
      <c r="B4614" s="81">
        <v>218965</v>
      </c>
      <c r="C4614" s="82">
        <v>0.45352100000000001</v>
      </c>
      <c r="E4614" s="53">
        <f t="shared" si="272"/>
        <v>0.45352100000000001</v>
      </c>
      <c r="F4614" s="52">
        <f>(C4616-C4614)/2</f>
        <v>3.5840000000000038E-3</v>
      </c>
    </row>
    <row r="4615" spans="1:6">
      <c r="A4615" s="88">
        <v>40296</v>
      </c>
      <c r="B4615" s="81"/>
      <c r="C4615" s="82">
        <f>C4614+F$4614</f>
        <v>0.45710499999999998</v>
      </c>
      <c r="E4615" s="53">
        <f t="shared" si="272"/>
        <v>0.45710499999999998</v>
      </c>
    </row>
    <row r="4616" spans="1:6">
      <c r="A4616" s="80">
        <v>40297</v>
      </c>
      <c r="B4616" s="81">
        <v>219557</v>
      </c>
      <c r="C4616" s="82">
        <v>0.46068900000000002</v>
      </c>
      <c r="E4616" s="53">
        <f t="shared" si="272"/>
        <v>0.46068900000000002</v>
      </c>
      <c r="F4616" s="52">
        <f>(C4618-C4616)/2</f>
        <v>2.4114999999999998E-2</v>
      </c>
    </row>
    <row r="4617" spans="1:6">
      <c r="A4617" s="88">
        <v>40298</v>
      </c>
      <c r="B4617" s="81"/>
      <c r="C4617" s="82">
        <f>C4616+F$4616</f>
        <v>0.48480400000000001</v>
      </c>
      <c r="E4617" s="53">
        <f t="shared" si="272"/>
        <v>0.48480400000000001</v>
      </c>
    </row>
    <row r="4618" spans="1:6">
      <c r="A4618" s="80">
        <v>40299</v>
      </c>
      <c r="B4618" s="81">
        <v>219756</v>
      </c>
      <c r="C4618" s="82">
        <v>0.50891900000000001</v>
      </c>
      <c r="E4618" s="53">
        <f t="shared" ref="E4618:E4681" si="273">C4618</f>
        <v>0.50891900000000001</v>
      </c>
    </row>
    <row r="4619" spans="1:6">
      <c r="A4619" s="80">
        <v>40300</v>
      </c>
      <c r="B4619" s="81">
        <v>214351</v>
      </c>
      <c r="C4619" s="82">
        <v>0.40818500000000002</v>
      </c>
      <c r="E4619" s="53">
        <f t="shared" si="273"/>
        <v>0.40818500000000002</v>
      </c>
    </row>
    <row r="4620" spans="1:6">
      <c r="A4620" s="80">
        <v>40301</v>
      </c>
      <c r="B4620" s="81">
        <v>207830</v>
      </c>
      <c r="C4620" s="82">
        <v>0.44980100000000001</v>
      </c>
      <c r="E4620" s="53">
        <f t="shared" si="273"/>
        <v>0.44980100000000001</v>
      </c>
    </row>
    <row r="4621" spans="1:6">
      <c r="A4621" s="80">
        <v>40302</v>
      </c>
      <c r="B4621" s="81">
        <v>205241</v>
      </c>
      <c r="C4621" s="82">
        <v>0.45853899999999997</v>
      </c>
      <c r="E4621" s="53">
        <f t="shared" si="273"/>
        <v>0.45853899999999997</v>
      </c>
    </row>
    <row r="4622" spans="1:6">
      <c r="A4622" s="80">
        <v>40303</v>
      </c>
      <c r="B4622" s="81">
        <v>221304</v>
      </c>
      <c r="C4622" s="82">
        <v>0.417016</v>
      </c>
      <c r="E4622" s="53">
        <f t="shared" si="273"/>
        <v>0.417016</v>
      </c>
      <c r="F4622" s="52">
        <f>(C4625-C4622)/3</f>
        <v>-2.1641333333333328E-2</v>
      </c>
    </row>
    <row r="4623" spans="1:6">
      <c r="A4623" s="59">
        <v>40304</v>
      </c>
      <c r="C4623" s="53">
        <f>C4622+F$4622</f>
        <v>0.39537466666666665</v>
      </c>
      <c r="E4623" s="53">
        <f t="shared" si="273"/>
        <v>0.39537466666666665</v>
      </c>
    </row>
    <row r="4624" spans="1:6">
      <c r="A4624" s="59">
        <v>40305</v>
      </c>
      <c r="C4624" s="53">
        <f>C4623+F$4622</f>
        <v>0.37373333333333331</v>
      </c>
      <c r="E4624" s="53">
        <f t="shared" si="273"/>
        <v>0.37373333333333331</v>
      </c>
    </row>
    <row r="4625" spans="1:6">
      <c r="A4625" s="80">
        <v>40306</v>
      </c>
      <c r="B4625" s="81">
        <v>109556</v>
      </c>
      <c r="C4625" s="82">
        <v>0.35209200000000002</v>
      </c>
      <c r="E4625" s="53">
        <f t="shared" si="273"/>
        <v>0.35209200000000002</v>
      </c>
      <c r="F4625" s="52">
        <f>(C4628-C4625)/3</f>
        <v>-8.1913333333333473E-3</v>
      </c>
    </row>
    <row r="4626" spans="1:6">
      <c r="A4626" s="59">
        <v>40307</v>
      </c>
      <c r="C4626" s="53">
        <f>C4625+F$4625</f>
        <v>0.34390066666666669</v>
      </c>
      <c r="E4626" s="53">
        <f t="shared" si="273"/>
        <v>0.34390066666666669</v>
      </c>
    </row>
    <row r="4627" spans="1:6">
      <c r="A4627" s="59">
        <v>40308</v>
      </c>
      <c r="C4627" s="53">
        <f>C4626+F$4625</f>
        <v>0.33570933333333336</v>
      </c>
      <c r="E4627" s="53">
        <f t="shared" si="273"/>
        <v>0.33570933333333336</v>
      </c>
    </row>
    <row r="4628" spans="1:6">
      <c r="A4628" s="80">
        <v>40309</v>
      </c>
      <c r="B4628" s="81">
        <v>103000</v>
      </c>
      <c r="C4628" s="82">
        <v>0.32751799999999998</v>
      </c>
      <c r="E4628" s="53">
        <f t="shared" si="273"/>
        <v>0.32751799999999998</v>
      </c>
      <c r="F4628" s="52">
        <f>(C4630-C4628)/2</f>
        <v>2.6220000000000132E-3</v>
      </c>
    </row>
    <row r="4629" spans="1:6">
      <c r="A4629" s="59">
        <v>40310</v>
      </c>
      <c r="C4629" s="53">
        <f>C4628+F$4628</f>
        <v>0.33013999999999999</v>
      </c>
      <c r="E4629" s="53">
        <f t="shared" si="273"/>
        <v>0.33013999999999999</v>
      </c>
    </row>
    <row r="4630" spans="1:6">
      <c r="A4630" s="80">
        <v>40311</v>
      </c>
      <c r="B4630" s="81">
        <v>115653</v>
      </c>
      <c r="C4630" s="82">
        <v>0.332762</v>
      </c>
      <c r="E4630" s="53">
        <f t="shared" si="273"/>
        <v>0.332762</v>
      </c>
    </row>
    <row r="4631" spans="1:6">
      <c r="A4631" s="80">
        <v>40312</v>
      </c>
      <c r="B4631" s="81">
        <v>163106</v>
      </c>
      <c r="C4631" s="82">
        <v>0.37536999999999998</v>
      </c>
      <c r="E4631" s="53">
        <f t="shared" si="273"/>
        <v>0.37536999999999998</v>
      </c>
    </row>
    <row r="4632" spans="1:6">
      <c r="A4632" s="80">
        <v>40313</v>
      </c>
      <c r="B4632" s="81">
        <v>189256</v>
      </c>
      <c r="C4632" s="82">
        <v>0.40979599999999999</v>
      </c>
      <c r="E4632" s="53">
        <f t="shared" si="273"/>
        <v>0.40979599999999999</v>
      </c>
    </row>
    <row r="4633" spans="1:6">
      <c r="A4633" s="80">
        <v>40314</v>
      </c>
      <c r="B4633" s="81">
        <v>222257</v>
      </c>
      <c r="C4633" s="82">
        <v>0.38820399999999999</v>
      </c>
      <c r="E4633" s="53">
        <f t="shared" si="273"/>
        <v>0.38820399999999999</v>
      </c>
      <c r="F4633" s="52">
        <f>(C4635-C4633)/2</f>
        <v>6.7240000000000077E-3</v>
      </c>
    </row>
    <row r="4634" spans="1:6">
      <c r="A4634" s="88">
        <v>40315</v>
      </c>
      <c r="B4634" s="81"/>
      <c r="C4634" s="82">
        <f>C4633+F$4633</f>
        <v>0.394928</v>
      </c>
      <c r="E4634" s="53">
        <f t="shared" si="273"/>
        <v>0.394928</v>
      </c>
    </row>
    <row r="4635" spans="1:6">
      <c r="A4635" s="80">
        <v>40316</v>
      </c>
      <c r="B4635" s="81">
        <v>223360</v>
      </c>
      <c r="C4635" s="82">
        <v>0.40165200000000001</v>
      </c>
      <c r="E4635" s="53">
        <f t="shared" si="273"/>
        <v>0.40165200000000001</v>
      </c>
    </row>
    <row r="4636" spans="1:6">
      <c r="A4636" s="80">
        <v>40317</v>
      </c>
      <c r="B4636" s="81">
        <v>223522</v>
      </c>
      <c r="C4636" s="82">
        <v>0.41301599999999999</v>
      </c>
      <c r="E4636" s="53">
        <f t="shared" si="273"/>
        <v>0.41301599999999999</v>
      </c>
    </row>
    <row r="4637" spans="1:6">
      <c r="A4637" s="80">
        <v>40318</v>
      </c>
      <c r="B4637" s="81">
        <v>223733</v>
      </c>
      <c r="C4637" s="82">
        <v>0.41772500000000001</v>
      </c>
      <c r="E4637" s="53">
        <f t="shared" si="273"/>
        <v>0.41772500000000001</v>
      </c>
    </row>
    <row r="4638" spans="1:6">
      <c r="A4638" s="80">
        <v>40319</v>
      </c>
      <c r="B4638" s="81">
        <v>223118</v>
      </c>
      <c r="C4638" s="82">
        <v>0.36577100000000001</v>
      </c>
      <c r="E4638" s="53">
        <f t="shared" si="273"/>
        <v>0.36577100000000001</v>
      </c>
    </row>
    <row r="4639" spans="1:6">
      <c r="A4639" s="80">
        <v>40320</v>
      </c>
      <c r="B4639" s="81">
        <v>223685</v>
      </c>
      <c r="C4639" s="82">
        <v>0.437195</v>
      </c>
      <c r="E4639" s="53">
        <f t="shared" si="273"/>
        <v>0.437195</v>
      </c>
    </row>
    <row r="4640" spans="1:6">
      <c r="A4640" s="80">
        <v>40321</v>
      </c>
      <c r="B4640" s="81">
        <v>217951</v>
      </c>
      <c r="C4640" s="82">
        <v>0.34954200000000002</v>
      </c>
      <c r="E4640" s="53">
        <f t="shared" si="273"/>
        <v>0.34954200000000002</v>
      </c>
    </row>
    <row r="4641" spans="1:6">
      <c r="A4641" s="80">
        <v>40322</v>
      </c>
      <c r="B4641" s="81">
        <v>213348</v>
      </c>
      <c r="C4641" s="82">
        <v>0.43547999999999998</v>
      </c>
      <c r="E4641" s="53">
        <f t="shared" si="273"/>
        <v>0.43547999999999998</v>
      </c>
    </row>
    <row r="4642" spans="1:6">
      <c r="A4642" s="80">
        <v>40323</v>
      </c>
      <c r="B4642" s="81">
        <v>206175</v>
      </c>
      <c r="C4642" s="82">
        <v>0.34523999999999999</v>
      </c>
      <c r="E4642" s="53">
        <f t="shared" si="273"/>
        <v>0.34523999999999999</v>
      </c>
    </row>
    <row r="4643" spans="1:6">
      <c r="A4643" s="80">
        <v>40324</v>
      </c>
      <c r="B4643" s="81">
        <v>223406</v>
      </c>
      <c r="C4643" s="82">
        <v>0.39980700000000002</v>
      </c>
      <c r="E4643" s="53">
        <f t="shared" si="273"/>
        <v>0.39980700000000002</v>
      </c>
      <c r="F4643" s="52">
        <f>(C4646-C4643)/3</f>
        <v>1.3429999999999831E-3</v>
      </c>
    </row>
    <row r="4644" spans="1:6">
      <c r="A4644" s="88">
        <v>40325</v>
      </c>
      <c r="B4644" s="81"/>
      <c r="C4644" s="82">
        <f>C4643+F$4643</f>
        <v>0.40115000000000001</v>
      </c>
      <c r="E4644" s="53">
        <f t="shared" si="273"/>
        <v>0.40115000000000001</v>
      </c>
    </row>
    <row r="4645" spans="1:6">
      <c r="A4645" s="88">
        <v>40326</v>
      </c>
      <c r="B4645" s="81"/>
      <c r="C4645" s="82">
        <f>C4644+F$4643</f>
        <v>0.40249299999999999</v>
      </c>
      <c r="E4645" s="53">
        <f t="shared" si="273"/>
        <v>0.40249299999999999</v>
      </c>
    </row>
    <row r="4646" spans="1:6">
      <c r="A4646" s="80">
        <v>40327</v>
      </c>
      <c r="B4646" s="81">
        <v>212712</v>
      </c>
      <c r="C4646" s="82">
        <v>0.40383599999999997</v>
      </c>
      <c r="E4646" s="53">
        <f t="shared" si="273"/>
        <v>0.40383599999999997</v>
      </c>
    </row>
    <row r="4647" spans="1:6">
      <c r="A4647" s="80">
        <v>40328</v>
      </c>
      <c r="B4647" s="81">
        <v>222271</v>
      </c>
      <c r="C4647" s="82">
        <v>0.33746700000000002</v>
      </c>
      <c r="E4647" s="53">
        <f t="shared" si="273"/>
        <v>0.33746700000000002</v>
      </c>
    </row>
    <row r="4648" spans="1:6">
      <c r="A4648" s="80">
        <v>40329</v>
      </c>
      <c r="B4648" s="81">
        <v>223823</v>
      </c>
      <c r="C4648" s="82">
        <v>0.42370799999999997</v>
      </c>
      <c r="E4648" s="53">
        <f t="shared" si="273"/>
        <v>0.42370799999999997</v>
      </c>
    </row>
    <row r="4649" spans="1:6">
      <c r="A4649" s="80">
        <v>40330</v>
      </c>
      <c r="B4649" s="81">
        <v>221835</v>
      </c>
      <c r="C4649" s="82">
        <v>0.32962599999999997</v>
      </c>
      <c r="E4649" s="53">
        <f t="shared" si="273"/>
        <v>0.32962599999999997</v>
      </c>
      <c r="F4649" s="52">
        <f>(C4651-C4649)/2</f>
        <v>7.9110000000000014E-3</v>
      </c>
    </row>
    <row r="4650" spans="1:6">
      <c r="A4650" s="59">
        <v>40331</v>
      </c>
      <c r="C4650" s="53">
        <f>C4649+F$4649</f>
        <v>0.33753699999999998</v>
      </c>
      <c r="E4650" s="53">
        <f t="shared" si="273"/>
        <v>0.33753699999999998</v>
      </c>
    </row>
    <row r="4651" spans="1:6">
      <c r="A4651" s="80">
        <v>40332</v>
      </c>
      <c r="B4651" s="81">
        <v>220788</v>
      </c>
      <c r="C4651" s="82">
        <v>0.34544799999999998</v>
      </c>
      <c r="E4651" s="53">
        <f t="shared" si="273"/>
        <v>0.34544799999999998</v>
      </c>
    </row>
    <row r="4652" spans="1:6">
      <c r="A4652" s="80">
        <v>40333</v>
      </c>
      <c r="B4652" s="81">
        <v>218461</v>
      </c>
      <c r="C4652" s="82">
        <v>0.358622</v>
      </c>
      <c r="E4652" s="53">
        <f t="shared" si="273"/>
        <v>0.358622</v>
      </c>
    </row>
    <row r="4653" spans="1:6">
      <c r="A4653" s="80">
        <v>40334</v>
      </c>
      <c r="B4653" s="81">
        <v>207965</v>
      </c>
      <c r="C4653" s="82">
        <v>0.32661400000000002</v>
      </c>
      <c r="E4653" s="53">
        <f t="shared" si="273"/>
        <v>0.32661400000000002</v>
      </c>
    </row>
    <row r="4654" spans="1:6">
      <c r="A4654" s="80">
        <v>40335</v>
      </c>
      <c r="B4654" s="81">
        <v>221860</v>
      </c>
      <c r="C4654" s="82">
        <v>0.32679399999999997</v>
      </c>
      <c r="E4654" s="53">
        <f t="shared" si="273"/>
        <v>0.32679399999999997</v>
      </c>
      <c r="F4654" s="52">
        <f>(C4656-C4654)/2</f>
        <v>-1.101149999999998E-2</v>
      </c>
    </row>
    <row r="4655" spans="1:6">
      <c r="A4655" s="88">
        <v>40336</v>
      </c>
      <c r="B4655" s="81"/>
      <c r="C4655" s="82">
        <f>C4654+F$4654</f>
        <v>0.31578249999999997</v>
      </c>
      <c r="E4655" s="53">
        <f t="shared" si="273"/>
        <v>0.31578249999999997</v>
      </c>
    </row>
    <row r="4656" spans="1:6">
      <c r="A4656" s="80">
        <v>40337</v>
      </c>
      <c r="B4656" s="81">
        <v>215167</v>
      </c>
      <c r="C4656" s="82">
        <v>0.30477100000000001</v>
      </c>
      <c r="E4656" s="53">
        <f t="shared" si="273"/>
        <v>0.30477100000000001</v>
      </c>
      <c r="F4656" s="52">
        <f>(C4659-C4656)/3</f>
        <v>4.9949999999999899E-3</v>
      </c>
    </row>
    <row r="4657" spans="1:6">
      <c r="A4657" s="59">
        <v>40338</v>
      </c>
      <c r="C4657" s="53">
        <f>C4656+F$4656</f>
        <v>0.30976599999999999</v>
      </c>
      <c r="E4657" s="53">
        <f t="shared" si="273"/>
        <v>0.30976599999999999</v>
      </c>
    </row>
    <row r="4658" spans="1:6">
      <c r="A4658" s="59">
        <v>40339</v>
      </c>
      <c r="C4658" s="53">
        <f>C4657+F$4656</f>
        <v>0.31476099999999996</v>
      </c>
      <c r="E4658" s="53">
        <f t="shared" si="273"/>
        <v>0.31476099999999996</v>
      </c>
    </row>
    <row r="4659" spans="1:6">
      <c r="A4659" s="80">
        <v>40340</v>
      </c>
      <c r="B4659" s="81">
        <v>141786</v>
      </c>
      <c r="C4659" s="82">
        <v>0.31975599999999998</v>
      </c>
      <c r="E4659" s="53">
        <f t="shared" si="273"/>
        <v>0.31975599999999998</v>
      </c>
      <c r="F4659" s="52">
        <f>(C4663-C4659)/4</f>
        <v>-1.2757499999999922E-3</v>
      </c>
    </row>
    <row r="4660" spans="1:6">
      <c r="A4660" s="88">
        <v>40341</v>
      </c>
      <c r="B4660" s="81"/>
      <c r="C4660" s="82">
        <f>C4659+F$4659</f>
        <v>0.31848025000000002</v>
      </c>
      <c r="E4660" s="53">
        <f t="shared" si="273"/>
        <v>0.31848025000000002</v>
      </c>
    </row>
    <row r="4661" spans="1:6">
      <c r="A4661" s="59">
        <v>40342</v>
      </c>
      <c r="C4661" s="82">
        <f>C4660+F$4659</f>
        <v>0.3172045</v>
      </c>
      <c r="E4661" s="53">
        <f t="shared" si="273"/>
        <v>0.3172045</v>
      </c>
    </row>
    <row r="4662" spans="1:6">
      <c r="A4662" s="88">
        <v>40343</v>
      </c>
      <c r="B4662" s="81"/>
      <c r="C4662" s="82">
        <f>C4661+F$4659</f>
        <v>0.31592874999999998</v>
      </c>
      <c r="E4662" s="53">
        <f t="shared" si="273"/>
        <v>0.31592874999999998</v>
      </c>
    </row>
    <row r="4663" spans="1:6">
      <c r="A4663" s="80">
        <v>40344</v>
      </c>
      <c r="B4663" s="81">
        <v>170329</v>
      </c>
      <c r="C4663" s="82">
        <v>0.31465300000000002</v>
      </c>
      <c r="E4663" s="53">
        <f t="shared" si="273"/>
        <v>0.31465300000000002</v>
      </c>
      <c r="F4663" s="52">
        <f>(C4665-C4663)/2</f>
        <v>1.5139999999999876E-3</v>
      </c>
    </row>
    <row r="4664" spans="1:6">
      <c r="A4664" s="88">
        <v>40345</v>
      </c>
      <c r="B4664" s="81"/>
      <c r="C4664" s="82">
        <f>C4663+F$4663</f>
        <v>0.31616699999999998</v>
      </c>
      <c r="E4664" s="53">
        <f t="shared" si="273"/>
        <v>0.31616699999999998</v>
      </c>
    </row>
    <row r="4665" spans="1:6">
      <c r="A4665" s="80">
        <v>40346</v>
      </c>
      <c r="B4665" s="81">
        <v>216016</v>
      </c>
      <c r="C4665" s="82">
        <v>0.31768099999999999</v>
      </c>
      <c r="E4665" s="53">
        <f t="shared" si="273"/>
        <v>0.31768099999999999</v>
      </c>
      <c r="F4665" s="52">
        <f>(C4667-C4665)/2</f>
        <v>-2.7075000000000016E-3</v>
      </c>
    </row>
    <row r="4666" spans="1:6">
      <c r="A4666" s="88">
        <v>40347</v>
      </c>
      <c r="B4666" s="81"/>
      <c r="C4666" s="82">
        <f>C4665+F$4665</f>
        <v>0.31497350000000002</v>
      </c>
      <c r="E4666" s="53">
        <f t="shared" si="273"/>
        <v>0.31497350000000002</v>
      </c>
    </row>
    <row r="4667" spans="1:6">
      <c r="A4667" s="80">
        <v>40348</v>
      </c>
      <c r="B4667" s="81">
        <v>199692</v>
      </c>
      <c r="C4667" s="82">
        <v>0.31226599999999999</v>
      </c>
      <c r="E4667" s="53">
        <f t="shared" si="273"/>
        <v>0.31226599999999999</v>
      </c>
    </row>
    <row r="4668" spans="1:6">
      <c r="A4668" s="80">
        <v>40349</v>
      </c>
      <c r="B4668" s="81">
        <v>207929</v>
      </c>
      <c r="C4668" s="82">
        <v>0.330953</v>
      </c>
      <c r="E4668" s="53">
        <f t="shared" si="273"/>
        <v>0.330953</v>
      </c>
    </row>
    <row r="4669" spans="1:6">
      <c r="A4669" s="80">
        <v>40350</v>
      </c>
      <c r="B4669" s="81">
        <v>131935</v>
      </c>
      <c r="C4669" s="82">
        <v>0.28188999999999997</v>
      </c>
      <c r="E4669" s="53">
        <f t="shared" si="273"/>
        <v>0.28188999999999997</v>
      </c>
    </row>
    <row r="4670" spans="1:6">
      <c r="A4670" s="80">
        <v>40351</v>
      </c>
      <c r="B4670" s="81">
        <v>219864</v>
      </c>
      <c r="C4670" s="82">
        <v>0.31862699999999999</v>
      </c>
      <c r="E4670" s="53">
        <f t="shared" si="273"/>
        <v>0.31862699999999999</v>
      </c>
      <c r="F4670" s="52">
        <f>(C4672-C4670)/2</f>
        <v>-1.1881499999999989E-2</v>
      </c>
    </row>
    <row r="4671" spans="1:6">
      <c r="A4671" s="88">
        <v>40352</v>
      </c>
      <c r="B4671" s="81"/>
      <c r="C4671" s="82">
        <f>C4670+F$4670</f>
        <v>0.3067455</v>
      </c>
      <c r="E4671" s="53">
        <f t="shared" si="273"/>
        <v>0.3067455</v>
      </c>
    </row>
    <row r="4672" spans="1:6">
      <c r="A4672" s="80">
        <v>40353</v>
      </c>
      <c r="B4672" s="81">
        <v>210893</v>
      </c>
      <c r="C4672" s="82">
        <v>0.29486400000000001</v>
      </c>
      <c r="E4672" s="53">
        <f t="shared" si="273"/>
        <v>0.29486400000000001</v>
      </c>
    </row>
    <row r="4673" spans="1:6">
      <c r="A4673" s="80">
        <v>40354</v>
      </c>
      <c r="B4673" s="81">
        <v>150443</v>
      </c>
      <c r="C4673" s="82">
        <v>0.32311699999999999</v>
      </c>
      <c r="E4673" s="53">
        <f t="shared" si="273"/>
        <v>0.32311699999999999</v>
      </c>
      <c r="F4673" s="52">
        <f>(C4680-C4673)/7</f>
        <v>2.3042857142857192E-3</v>
      </c>
    </row>
    <row r="4674" spans="1:6">
      <c r="A4674" s="59">
        <v>40355</v>
      </c>
      <c r="C4674" s="53">
        <f t="shared" ref="C4674:C4679" si="274">C4673+F$4673</f>
        <v>0.32542128571428569</v>
      </c>
      <c r="E4674" s="53">
        <f t="shared" si="273"/>
        <v>0.32542128571428569</v>
      </c>
    </row>
    <row r="4675" spans="1:6">
      <c r="A4675" s="59">
        <v>40356</v>
      </c>
      <c r="C4675" s="53">
        <f t="shared" si="274"/>
        <v>0.32772557142857139</v>
      </c>
      <c r="E4675" s="53">
        <f t="shared" si="273"/>
        <v>0.32772557142857139</v>
      </c>
    </row>
    <row r="4676" spans="1:6">
      <c r="A4676" s="59">
        <v>40357</v>
      </c>
      <c r="C4676" s="53">
        <f t="shared" si="274"/>
        <v>0.3300298571428571</v>
      </c>
      <c r="E4676" s="53">
        <f t="shared" si="273"/>
        <v>0.3300298571428571</v>
      </c>
    </row>
    <row r="4677" spans="1:6">
      <c r="A4677" s="59">
        <v>40358</v>
      </c>
      <c r="C4677" s="53">
        <f t="shared" si="274"/>
        <v>0.3323341428571428</v>
      </c>
      <c r="E4677" s="53">
        <f t="shared" si="273"/>
        <v>0.3323341428571428</v>
      </c>
    </row>
    <row r="4678" spans="1:6">
      <c r="A4678" s="59">
        <v>40359</v>
      </c>
      <c r="C4678" s="53">
        <f t="shared" si="274"/>
        <v>0.3346384285714285</v>
      </c>
      <c r="E4678" s="53">
        <f t="shared" si="273"/>
        <v>0.3346384285714285</v>
      </c>
    </row>
    <row r="4679" spans="1:6">
      <c r="A4679" s="59">
        <v>40360</v>
      </c>
      <c r="C4679" s="53">
        <f t="shared" si="274"/>
        <v>0.33694271428571421</v>
      </c>
      <c r="E4679" s="53">
        <f t="shared" si="273"/>
        <v>0.33694271428571421</v>
      </c>
    </row>
    <row r="4680" spans="1:6">
      <c r="A4680" s="80">
        <v>40361</v>
      </c>
      <c r="B4680" s="81">
        <v>217461</v>
      </c>
      <c r="C4680" s="82">
        <v>0.33924700000000002</v>
      </c>
      <c r="E4680" s="53">
        <f t="shared" si="273"/>
        <v>0.33924700000000002</v>
      </c>
    </row>
    <row r="4681" spans="1:6">
      <c r="A4681" s="80">
        <v>40362</v>
      </c>
      <c r="B4681" s="81">
        <v>98252</v>
      </c>
      <c r="C4681" s="82">
        <v>0.27370699999999998</v>
      </c>
      <c r="E4681" s="53">
        <f t="shared" si="273"/>
        <v>0.27370699999999998</v>
      </c>
    </row>
    <row r="4682" spans="1:6">
      <c r="A4682" s="80">
        <v>40363</v>
      </c>
      <c r="B4682" s="81">
        <v>223481</v>
      </c>
      <c r="C4682" s="82">
        <v>0.32327499999999998</v>
      </c>
      <c r="E4682" s="53">
        <f t="shared" ref="E4682:E4745" si="275">C4682</f>
        <v>0.32327499999999998</v>
      </c>
    </row>
    <row r="4683" spans="1:6">
      <c r="A4683" s="80">
        <v>40364</v>
      </c>
      <c r="B4683" s="81">
        <v>217986</v>
      </c>
      <c r="C4683" s="82">
        <v>0.300846</v>
      </c>
      <c r="E4683" s="53">
        <f t="shared" si="275"/>
        <v>0.300846</v>
      </c>
    </row>
    <row r="4684" spans="1:6">
      <c r="A4684" s="80">
        <v>40365</v>
      </c>
      <c r="B4684" s="81">
        <v>222034</v>
      </c>
      <c r="C4684" s="82">
        <v>0.29702400000000001</v>
      </c>
      <c r="E4684" s="53">
        <f t="shared" si="275"/>
        <v>0.29702400000000001</v>
      </c>
    </row>
    <row r="4685" spans="1:6">
      <c r="A4685" s="80">
        <v>40366</v>
      </c>
      <c r="B4685" s="81">
        <v>107988</v>
      </c>
      <c r="C4685" s="82">
        <v>0.24498900000000001</v>
      </c>
      <c r="E4685" s="53">
        <f t="shared" si="275"/>
        <v>0.24498900000000001</v>
      </c>
    </row>
    <row r="4686" spans="1:6">
      <c r="A4686" s="80">
        <v>40367</v>
      </c>
      <c r="B4686" s="81">
        <v>182495</v>
      </c>
      <c r="C4686" s="82">
        <v>0.25113000000000002</v>
      </c>
      <c r="E4686" s="53">
        <f t="shared" si="275"/>
        <v>0.25113000000000002</v>
      </c>
    </row>
    <row r="4687" spans="1:6">
      <c r="A4687" s="80">
        <v>40368</v>
      </c>
      <c r="B4687" s="81">
        <v>222388</v>
      </c>
      <c r="C4687" s="82">
        <v>0.33875699999999997</v>
      </c>
      <c r="E4687" s="53">
        <f t="shared" si="275"/>
        <v>0.33875699999999997</v>
      </c>
    </row>
    <row r="4688" spans="1:6">
      <c r="A4688" s="80">
        <v>40369</v>
      </c>
      <c r="B4688" s="81">
        <v>214546</v>
      </c>
      <c r="C4688" s="82">
        <v>0.27032</v>
      </c>
      <c r="E4688" s="53">
        <f t="shared" si="275"/>
        <v>0.27032</v>
      </c>
    </row>
    <row r="4689" spans="1:6">
      <c r="A4689" s="80">
        <v>40370</v>
      </c>
      <c r="B4689" s="81">
        <v>223372</v>
      </c>
      <c r="C4689" s="82">
        <v>0.326955</v>
      </c>
      <c r="E4689" s="53">
        <f t="shared" si="275"/>
        <v>0.326955</v>
      </c>
    </row>
    <row r="4690" spans="1:6">
      <c r="A4690" s="80">
        <v>40371</v>
      </c>
      <c r="B4690" s="81">
        <v>214136</v>
      </c>
      <c r="C4690" s="82">
        <v>0.27924500000000002</v>
      </c>
      <c r="E4690" s="53">
        <f t="shared" si="275"/>
        <v>0.27924500000000002</v>
      </c>
      <c r="F4690" s="52">
        <f>(C4692-C4690)/2</f>
        <v>-1.6890500000000017E-2</v>
      </c>
    </row>
    <row r="4691" spans="1:6">
      <c r="A4691" s="88">
        <v>40372</v>
      </c>
      <c r="B4691" s="81"/>
      <c r="C4691" s="82">
        <f>C4690+F$4690</f>
        <v>0.26235449999999999</v>
      </c>
      <c r="E4691" s="53">
        <f t="shared" si="275"/>
        <v>0.26235449999999999</v>
      </c>
    </row>
    <row r="4692" spans="1:6">
      <c r="A4692" s="80">
        <v>40373</v>
      </c>
      <c r="B4692" s="81">
        <v>121951</v>
      </c>
      <c r="C4692" s="82">
        <v>0.24546399999999999</v>
      </c>
      <c r="E4692" s="53">
        <f t="shared" si="275"/>
        <v>0.24546399999999999</v>
      </c>
    </row>
    <row r="4693" spans="1:6">
      <c r="A4693" s="80">
        <v>40374</v>
      </c>
      <c r="B4693" s="81">
        <v>212221</v>
      </c>
      <c r="C4693" s="82">
        <v>0.36669499999999999</v>
      </c>
      <c r="E4693" s="53">
        <f t="shared" si="275"/>
        <v>0.36669499999999999</v>
      </c>
    </row>
    <row r="4694" spans="1:6">
      <c r="A4694" s="80">
        <v>40375</v>
      </c>
      <c r="B4694" s="81">
        <v>182971</v>
      </c>
      <c r="C4694" s="82">
        <v>0.32509199999999999</v>
      </c>
      <c r="E4694" s="53">
        <f t="shared" si="275"/>
        <v>0.32509199999999999</v>
      </c>
    </row>
    <row r="4695" spans="1:6">
      <c r="A4695" s="80">
        <v>40376</v>
      </c>
      <c r="B4695" s="81">
        <v>101144</v>
      </c>
      <c r="C4695" s="82">
        <v>0.239173</v>
      </c>
      <c r="E4695" s="53">
        <f t="shared" si="275"/>
        <v>0.239173</v>
      </c>
      <c r="F4695" s="52">
        <f>(C4697-C4695)/2</f>
        <v>-1.0454000000000005E-2</v>
      </c>
    </row>
    <row r="4696" spans="1:6">
      <c r="A4696" s="88">
        <v>40377</v>
      </c>
      <c r="B4696" s="81"/>
      <c r="C4696" s="82">
        <f>C4695+F$4695</f>
        <v>0.22871900000000001</v>
      </c>
      <c r="E4696" s="53">
        <f t="shared" si="275"/>
        <v>0.22871900000000001</v>
      </c>
    </row>
    <row r="4697" spans="1:6">
      <c r="A4697" s="80">
        <v>40378</v>
      </c>
      <c r="B4697" s="81">
        <v>47446</v>
      </c>
      <c r="C4697" s="82">
        <v>0.21826499999999999</v>
      </c>
      <c r="E4697" s="53">
        <f t="shared" si="275"/>
        <v>0.21826499999999999</v>
      </c>
      <c r="F4697" s="52">
        <f>(C4699-C4697)/2</f>
        <v>4.3830000000000119E-3</v>
      </c>
    </row>
    <row r="4698" spans="1:6">
      <c r="A4698" s="88">
        <v>40379</v>
      </c>
      <c r="B4698" s="81"/>
      <c r="C4698" s="82">
        <f>C4697+F$4697</f>
        <v>0.22264800000000001</v>
      </c>
      <c r="E4698" s="53">
        <f t="shared" si="275"/>
        <v>0.22264800000000001</v>
      </c>
    </row>
    <row r="4699" spans="1:6">
      <c r="A4699" s="80">
        <v>40380</v>
      </c>
      <c r="B4699" s="81">
        <v>69683</v>
      </c>
      <c r="C4699" s="82">
        <v>0.22703100000000001</v>
      </c>
      <c r="E4699" s="53">
        <f t="shared" si="275"/>
        <v>0.22703100000000001</v>
      </c>
      <c r="F4699" s="52">
        <f>(C4701-C4699)/2</f>
        <v>2.7407499999999987E-2</v>
      </c>
    </row>
    <row r="4700" spans="1:6">
      <c r="A4700" s="88">
        <v>40381</v>
      </c>
      <c r="B4700" s="81"/>
      <c r="C4700" s="82">
        <f>C4699+F$4699</f>
        <v>0.25443850000000001</v>
      </c>
      <c r="E4700" s="53">
        <f t="shared" si="275"/>
        <v>0.25443850000000001</v>
      </c>
    </row>
    <row r="4701" spans="1:6">
      <c r="A4701" s="80">
        <v>40382</v>
      </c>
      <c r="B4701" s="81">
        <v>154018</v>
      </c>
      <c r="C4701" s="82">
        <v>0.28184599999999999</v>
      </c>
      <c r="E4701" s="53">
        <f t="shared" si="275"/>
        <v>0.28184599999999999</v>
      </c>
    </row>
    <row r="4702" spans="1:6">
      <c r="A4702" s="80">
        <v>40383</v>
      </c>
      <c r="B4702" s="81">
        <v>99062</v>
      </c>
      <c r="C4702" s="82">
        <v>0.21560699999999999</v>
      </c>
      <c r="E4702" s="53">
        <f t="shared" si="275"/>
        <v>0.21560699999999999</v>
      </c>
      <c r="F4702" s="52">
        <f>(C4705-C4702)/3</f>
        <v>8.235000000000001E-3</v>
      </c>
    </row>
    <row r="4703" spans="1:6">
      <c r="A4703" s="59">
        <v>40384</v>
      </c>
      <c r="C4703" s="53">
        <f>C4702+F$4702</f>
        <v>0.22384199999999999</v>
      </c>
      <c r="E4703" s="53">
        <f t="shared" si="275"/>
        <v>0.22384199999999999</v>
      </c>
    </row>
    <row r="4704" spans="1:6">
      <c r="A4704" s="59">
        <v>40385</v>
      </c>
      <c r="C4704" s="53">
        <f>C4703+F$4702</f>
        <v>0.23207699999999998</v>
      </c>
      <c r="E4704" s="53">
        <f t="shared" si="275"/>
        <v>0.23207699999999998</v>
      </c>
    </row>
    <row r="4705" spans="1:6">
      <c r="A4705" s="80">
        <v>40386</v>
      </c>
      <c r="B4705" s="81">
        <v>176131</v>
      </c>
      <c r="C4705" s="82">
        <v>0.240312</v>
      </c>
      <c r="E4705" s="53">
        <f t="shared" si="275"/>
        <v>0.240312</v>
      </c>
    </row>
    <row r="4706" spans="1:6">
      <c r="A4706" s="80">
        <v>40387</v>
      </c>
      <c r="B4706" s="81">
        <v>45759</v>
      </c>
      <c r="C4706" s="82">
        <v>0.21277499999999999</v>
      </c>
      <c r="E4706" s="53">
        <f t="shared" si="275"/>
        <v>0.21277499999999999</v>
      </c>
      <c r="F4706" s="52">
        <f>(C4710-C4706)/4</f>
        <v>1.5419249999999995E-2</v>
      </c>
    </row>
    <row r="4707" spans="1:6">
      <c r="A4707" s="88">
        <v>40388</v>
      </c>
      <c r="B4707" s="81"/>
      <c r="C4707" s="82">
        <f>C4706+F$4706</f>
        <v>0.22819424999999999</v>
      </c>
      <c r="E4707" s="53">
        <f t="shared" si="275"/>
        <v>0.22819424999999999</v>
      </c>
    </row>
    <row r="4708" spans="1:6">
      <c r="A4708" s="59">
        <v>40389</v>
      </c>
      <c r="C4708" s="82">
        <f>C4707+F$4706</f>
        <v>0.24361349999999998</v>
      </c>
      <c r="E4708" s="53">
        <f t="shared" si="275"/>
        <v>0.24361349999999998</v>
      </c>
    </row>
    <row r="4709" spans="1:6">
      <c r="A4709" s="59">
        <v>40390</v>
      </c>
      <c r="C4709" s="82">
        <f>C4708+F$4706</f>
        <v>0.25903274999999998</v>
      </c>
      <c r="E4709" s="53">
        <f t="shared" si="275"/>
        <v>0.25903274999999998</v>
      </c>
    </row>
    <row r="4710" spans="1:6">
      <c r="A4710" s="80">
        <v>40391</v>
      </c>
      <c r="B4710" s="81">
        <v>220947</v>
      </c>
      <c r="C4710" s="82">
        <v>0.27445199999999997</v>
      </c>
      <c r="E4710" s="53">
        <f t="shared" si="275"/>
        <v>0.27445199999999997</v>
      </c>
    </row>
    <row r="4711" spans="1:6">
      <c r="A4711" s="80">
        <v>40392</v>
      </c>
      <c r="B4711" s="81">
        <v>210458</v>
      </c>
      <c r="C4711" s="82">
        <v>0.23011100000000001</v>
      </c>
      <c r="E4711" s="53">
        <f t="shared" si="275"/>
        <v>0.23011100000000001</v>
      </c>
    </row>
    <row r="4712" spans="1:6">
      <c r="A4712" s="80">
        <v>40393</v>
      </c>
      <c r="B4712" s="81">
        <v>222029</v>
      </c>
      <c r="C4712" s="82">
        <v>0.29151300000000002</v>
      </c>
      <c r="E4712" s="53">
        <f t="shared" si="275"/>
        <v>0.29151300000000002</v>
      </c>
    </row>
    <row r="4713" spans="1:6">
      <c r="A4713" s="80">
        <v>40394</v>
      </c>
      <c r="B4713" s="81">
        <v>208767</v>
      </c>
      <c r="C4713" s="82">
        <v>0.229823</v>
      </c>
      <c r="E4713" s="53">
        <f t="shared" si="275"/>
        <v>0.229823</v>
      </c>
    </row>
    <row r="4714" spans="1:6">
      <c r="A4714" s="80">
        <v>40395</v>
      </c>
      <c r="B4714" s="81">
        <v>220456</v>
      </c>
      <c r="C4714" s="82">
        <v>0.26224900000000001</v>
      </c>
      <c r="E4714" s="53">
        <f t="shared" si="275"/>
        <v>0.26224900000000001</v>
      </c>
    </row>
    <row r="4715" spans="1:6">
      <c r="A4715" s="80">
        <v>40396</v>
      </c>
      <c r="B4715" s="81">
        <v>211964</v>
      </c>
      <c r="C4715" s="82">
        <v>0.23965800000000001</v>
      </c>
      <c r="E4715" s="53">
        <f t="shared" si="275"/>
        <v>0.23965800000000001</v>
      </c>
    </row>
    <row r="4716" spans="1:6">
      <c r="A4716" s="80">
        <v>40397</v>
      </c>
      <c r="B4716" s="81">
        <v>216837</v>
      </c>
      <c r="C4716" s="82">
        <v>0.235373</v>
      </c>
      <c r="E4716" s="53">
        <f t="shared" si="275"/>
        <v>0.235373</v>
      </c>
      <c r="F4716" s="52">
        <f>(C4718-C4716)/2</f>
        <v>-1.3007000000000005E-2</v>
      </c>
    </row>
    <row r="4717" spans="1:6">
      <c r="A4717" s="88">
        <v>40398</v>
      </c>
      <c r="B4717" s="81"/>
      <c r="C4717" s="82">
        <f>C4716+F$4716</f>
        <v>0.22236600000000001</v>
      </c>
      <c r="E4717" s="53">
        <f t="shared" si="275"/>
        <v>0.22236600000000001</v>
      </c>
    </row>
    <row r="4718" spans="1:6">
      <c r="A4718" s="80">
        <v>40399</v>
      </c>
      <c r="B4718" s="81">
        <v>174651</v>
      </c>
      <c r="C4718" s="82">
        <v>0.20935899999999999</v>
      </c>
      <c r="E4718" s="53">
        <f t="shared" si="275"/>
        <v>0.20935899999999999</v>
      </c>
    </row>
    <row r="4719" spans="1:6">
      <c r="A4719" s="80">
        <v>40400</v>
      </c>
      <c r="B4719" s="81">
        <v>204505</v>
      </c>
      <c r="C4719" s="82">
        <v>0.26338899999999998</v>
      </c>
      <c r="E4719" s="53">
        <f t="shared" si="275"/>
        <v>0.26338899999999998</v>
      </c>
      <c r="F4719" s="52">
        <f>(C4721-C4719)/2</f>
        <v>1.3755000000000017E-3</v>
      </c>
    </row>
    <row r="4720" spans="1:6">
      <c r="A4720" s="88">
        <v>40401</v>
      </c>
      <c r="B4720" s="81"/>
      <c r="C4720" s="82">
        <f>C4719+F$4719</f>
        <v>0.26476449999999996</v>
      </c>
      <c r="E4720" s="53">
        <f t="shared" si="275"/>
        <v>0.26476449999999996</v>
      </c>
    </row>
    <row r="4721" spans="1:6">
      <c r="A4721" s="80">
        <v>40402</v>
      </c>
      <c r="B4721" s="81">
        <v>223313</v>
      </c>
      <c r="C4721" s="82">
        <v>0.26613999999999999</v>
      </c>
      <c r="E4721" s="53">
        <f t="shared" si="275"/>
        <v>0.26613999999999999</v>
      </c>
    </row>
    <row r="4722" spans="1:6">
      <c r="A4722" s="80">
        <v>40403</v>
      </c>
      <c r="B4722" s="81">
        <v>206582</v>
      </c>
      <c r="C4722" s="82">
        <v>0.22998199999999999</v>
      </c>
      <c r="E4722" s="53">
        <f t="shared" si="275"/>
        <v>0.22998199999999999</v>
      </c>
    </row>
    <row r="4723" spans="1:6">
      <c r="A4723" s="80">
        <v>40404</v>
      </c>
      <c r="B4723" s="81">
        <v>180643</v>
      </c>
      <c r="C4723" s="82">
        <v>0.24356900000000001</v>
      </c>
      <c r="E4723" s="53">
        <f t="shared" si="275"/>
        <v>0.24356900000000001</v>
      </c>
    </row>
    <row r="4724" spans="1:6">
      <c r="A4724" s="80">
        <v>40405</v>
      </c>
      <c r="B4724" s="81">
        <v>212150</v>
      </c>
      <c r="C4724" s="82">
        <v>0.23819299999999999</v>
      </c>
      <c r="E4724" s="53">
        <f t="shared" si="275"/>
        <v>0.23819299999999999</v>
      </c>
    </row>
    <row r="4725" spans="1:6">
      <c r="A4725" s="80">
        <v>40406</v>
      </c>
      <c r="B4725" s="81">
        <v>115793</v>
      </c>
      <c r="C4725" s="82">
        <v>0.215554</v>
      </c>
      <c r="E4725" s="53">
        <f t="shared" si="275"/>
        <v>0.215554</v>
      </c>
      <c r="F4725" s="52">
        <f>(C4727-C4725)/2</f>
        <v>1.38625E-2</v>
      </c>
    </row>
    <row r="4726" spans="1:6">
      <c r="A4726" s="59">
        <v>40407</v>
      </c>
      <c r="C4726" s="53">
        <f>C4725+F$4725</f>
        <v>0.2294165</v>
      </c>
      <c r="E4726" s="53">
        <f t="shared" si="275"/>
        <v>0.2294165</v>
      </c>
    </row>
    <row r="4727" spans="1:6">
      <c r="A4727" s="80">
        <v>40408</v>
      </c>
      <c r="B4727" s="81">
        <v>171951</v>
      </c>
      <c r="C4727" s="82">
        <v>0.243279</v>
      </c>
      <c r="E4727" s="53">
        <f t="shared" si="275"/>
        <v>0.243279</v>
      </c>
      <c r="F4727" s="52">
        <f>(C4729-C4727)/2</f>
        <v>-5.6299999999999961E-3</v>
      </c>
    </row>
    <row r="4728" spans="1:6">
      <c r="A4728" s="88">
        <v>40409</v>
      </c>
      <c r="B4728" s="81"/>
      <c r="C4728" s="82">
        <f>C4727+F$4727</f>
        <v>0.237649</v>
      </c>
      <c r="E4728" s="53">
        <f t="shared" si="275"/>
        <v>0.237649</v>
      </c>
    </row>
    <row r="4729" spans="1:6">
      <c r="A4729" s="80">
        <v>40410</v>
      </c>
      <c r="B4729" s="81">
        <v>211203</v>
      </c>
      <c r="C4729" s="82">
        <v>0.232019</v>
      </c>
      <c r="E4729" s="53">
        <f t="shared" si="275"/>
        <v>0.232019</v>
      </c>
    </row>
    <row r="4730" spans="1:6">
      <c r="A4730" s="80">
        <v>40411</v>
      </c>
      <c r="B4730" s="81">
        <v>222206</v>
      </c>
      <c r="C4730" s="82">
        <v>0.26380900000000002</v>
      </c>
      <c r="E4730" s="53">
        <f t="shared" si="275"/>
        <v>0.26380900000000002</v>
      </c>
    </row>
    <row r="4731" spans="1:6">
      <c r="A4731" s="80">
        <v>40412</v>
      </c>
      <c r="B4731" s="81">
        <v>210160</v>
      </c>
      <c r="C4731" s="82">
        <v>0.23490900000000001</v>
      </c>
      <c r="E4731" s="53">
        <f t="shared" si="275"/>
        <v>0.23490900000000001</v>
      </c>
    </row>
    <row r="4732" spans="1:6">
      <c r="A4732" s="80">
        <v>40413</v>
      </c>
      <c r="B4732" s="81">
        <v>216494</v>
      </c>
      <c r="C4732" s="82">
        <v>0.24165600000000001</v>
      </c>
      <c r="E4732" s="53">
        <f t="shared" si="275"/>
        <v>0.24165600000000001</v>
      </c>
    </row>
    <row r="4733" spans="1:6">
      <c r="A4733" s="80">
        <v>40414</v>
      </c>
      <c r="B4733" s="81">
        <v>215293</v>
      </c>
      <c r="C4733" s="82">
        <v>0.251828</v>
      </c>
      <c r="E4733" s="53">
        <f t="shared" si="275"/>
        <v>0.251828</v>
      </c>
    </row>
    <row r="4734" spans="1:6">
      <c r="A4734" s="80">
        <v>40415</v>
      </c>
      <c r="B4734" s="81">
        <v>208765</v>
      </c>
      <c r="C4734" s="82">
        <v>0.228321</v>
      </c>
      <c r="E4734" s="53">
        <f t="shared" si="275"/>
        <v>0.228321</v>
      </c>
    </row>
    <row r="4735" spans="1:6">
      <c r="A4735" s="80">
        <v>40416</v>
      </c>
      <c r="B4735" s="81">
        <v>219584</v>
      </c>
      <c r="C4735" s="82">
        <v>0.27608500000000002</v>
      </c>
      <c r="E4735" s="53">
        <f t="shared" si="275"/>
        <v>0.27608500000000002</v>
      </c>
      <c r="F4735" s="52">
        <f>(C4737-C4735)/2</f>
        <v>-3.3875000000000155E-3</v>
      </c>
    </row>
    <row r="4736" spans="1:6">
      <c r="A4736" s="88">
        <v>40417</v>
      </c>
      <c r="B4736" s="81"/>
      <c r="C4736" s="82">
        <f>C4735+F$4735</f>
        <v>0.27269750000000004</v>
      </c>
      <c r="E4736" s="53">
        <f t="shared" si="275"/>
        <v>0.27269750000000004</v>
      </c>
    </row>
    <row r="4737" spans="1:6">
      <c r="A4737" s="80">
        <v>40418</v>
      </c>
      <c r="B4737" s="81">
        <v>223131</v>
      </c>
      <c r="C4737" s="82">
        <v>0.26930999999999999</v>
      </c>
      <c r="E4737" s="53">
        <f t="shared" si="275"/>
        <v>0.26930999999999999</v>
      </c>
    </row>
    <row r="4738" spans="1:6">
      <c r="A4738" s="80">
        <v>40419</v>
      </c>
      <c r="B4738" s="81">
        <v>199284</v>
      </c>
      <c r="C4738" s="82">
        <v>0.22445300000000001</v>
      </c>
      <c r="E4738" s="53">
        <f t="shared" si="275"/>
        <v>0.22445300000000001</v>
      </c>
    </row>
    <row r="4739" spans="1:6">
      <c r="A4739" s="80">
        <v>40420</v>
      </c>
      <c r="B4739" s="81">
        <v>220550</v>
      </c>
      <c r="C4739" s="82">
        <v>0.246087</v>
      </c>
      <c r="E4739" s="53">
        <f t="shared" si="275"/>
        <v>0.246087</v>
      </c>
    </row>
    <row r="4740" spans="1:6">
      <c r="A4740" s="80">
        <v>40421</v>
      </c>
      <c r="B4740" s="81">
        <v>134411</v>
      </c>
      <c r="C4740" s="82">
        <v>0.21241599999999999</v>
      </c>
      <c r="E4740" s="53">
        <f t="shared" si="275"/>
        <v>0.21241599999999999</v>
      </c>
    </row>
    <row r="4741" spans="1:6">
      <c r="A4741" s="80">
        <v>40422</v>
      </c>
      <c r="B4741" s="81">
        <v>191028</v>
      </c>
      <c r="C4741" s="82">
        <v>0.22190599999999999</v>
      </c>
      <c r="E4741" s="53">
        <f t="shared" si="275"/>
        <v>0.22190599999999999</v>
      </c>
    </row>
    <row r="4742" spans="1:6">
      <c r="A4742" s="80">
        <v>40423</v>
      </c>
      <c r="B4742" s="81">
        <v>136355</v>
      </c>
      <c r="C4742" s="82">
        <v>0.25997500000000001</v>
      </c>
      <c r="E4742" s="53">
        <f t="shared" si="275"/>
        <v>0.25997500000000001</v>
      </c>
    </row>
    <row r="4743" spans="1:6">
      <c r="A4743" s="80">
        <v>40424</v>
      </c>
      <c r="B4743" s="81">
        <v>192924</v>
      </c>
      <c r="C4743" s="82">
        <v>0.223554</v>
      </c>
      <c r="E4743" s="53">
        <f t="shared" si="275"/>
        <v>0.223554</v>
      </c>
      <c r="F4743" s="52">
        <f>(C4745-C4743)/2</f>
        <v>-1.3859999999999983E-3</v>
      </c>
    </row>
    <row r="4744" spans="1:6">
      <c r="A4744" s="88">
        <v>40425</v>
      </c>
      <c r="B4744" s="81"/>
      <c r="C4744" s="82">
        <f>C4743+F$4743</f>
        <v>0.222168</v>
      </c>
      <c r="E4744" s="53">
        <f t="shared" si="275"/>
        <v>0.222168</v>
      </c>
    </row>
    <row r="4745" spans="1:6">
      <c r="A4745" s="80">
        <v>40426</v>
      </c>
      <c r="B4745" s="81">
        <v>203665</v>
      </c>
      <c r="C4745" s="82">
        <v>0.22078200000000001</v>
      </c>
      <c r="E4745" s="53">
        <f t="shared" si="275"/>
        <v>0.22078200000000001</v>
      </c>
    </row>
    <row r="4746" spans="1:6">
      <c r="A4746" s="80">
        <v>40427</v>
      </c>
      <c r="B4746" s="81">
        <v>222400</v>
      </c>
      <c r="C4746" s="82">
        <v>0.25496200000000002</v>
      </c>
      <c r="E4746" s="53">
        <f t="shared" ref="E4746:E4809" si="276">C4746</f>
        <v>0.25496200000000002</v>
      </c>
    </row>
    <row r="4747" spans="1:6">
      <c r="A4747" s="80">
        <v>40428</v>
      </c>
      <c r="B4747" s="81">
        <v>120101</v>
      </c>
      <c r="C4747" s="82">
        <v>0.21835099999999999</v>
      </c>
      <c r="E4747" s="53">
        <f t="shared" si="276"/>
        <v>0.21835099999999999</v>
      </c>
    </row>
    <row r="4748" spans="1:6">
      <c r="A4748" s="80">
        <v>40429</v>
      </c>
      <c r="B4748" s="81">
        <v>208537</v>
      </c>
      <c r="C4748" s="82">
        <v>0.23563200000000001</v>
      </c>
      <c r="E4748" s="53">
        <f t="shared" si="276"/>
        <v>0.23563200000000001</v>
      </c>
    </row>
    <row r="4749" spans="1:6">
      <c r="A4749" s="80">
        <v>40430</v>
      </c>
      <c r="B4749" s="81">
        <v>213965</v>
      </c>
      <c r="C4749" s="82">
        <v>0.240343</v>
      </c>
      <c r="E4749" s="53">
        <f t="shared" si="276"/>
        <v>0.240343</v>
      </c>
    </row>
    <row r="4750" spans="1:6">
      <c r="A4750" s="80">
        <v>40431</v>
      </c>
      <c r="B4750" s="81">
        <v>205869</v>
      </c>
      <c r="C4750" s="82">
        <v>0.22289999999999999</v>
      </c>
      <c r="E4750" s="53">
        <f t="shared" si="276"/>
        <v>0.22289999999999999</v>
      </c>
      <c r="F4750" s="52">
        <f>(C4752-C4750)/2</f>
        <v>-2.9554999999999998E-3</v>
      </c>
    </row>
    <row r="4751" spans="1:6">
      <c r="A4751" s="88">
        <v>40432</v>
      </c>
      <c r="B4751" s="81"/>
      <c r="C4751" s="82">
        <f>C4750+F$4750</f>
        <v>0.21994449999999999</v>
      </c>
      <c r="E4751" s="53">
        <f t="shared" si="276"/>
        <v>0.21994449999999999</v>
      </c>
    </row>
    <row r="4752" spans="1:6">
      <c r="A4752" s="80">
        <v>40433</v>
      </c>
      <c r="B4752" s="81">
        <v>197141</v>
      </c>
      <c r="C4752" s="82">
        <v>0.21698899999999999</v>
      </c>
      <c r="E4752" s="53">
        <f t="shared" si="276"/>
        <v>0.21698899999999999</v>
      </c>
    </row>
    <row r="4753" spans="1:6">
      <c r="A4753" s="80">
        <v>40434</v>
      </c>
      <c r="B4753" s="81">
        <v>194465</v>
      </c>
      <c r="C4753" s="82">
        <v>0.247668</v>
      </c>
      <c r="E4753" s="53">
        <f t="shared" si="276"/>
        <v>0.247668</v>
      </c>
    </row>
    <row r="4754" spans="1:6">
      <c r="A4754" s="80">
        <v>40435</v>
      </c>
      <c r="B4754" s="81">
        <v>202058</v>
      </c>
      <c r="C4754" s="82">
        <v>0.22081100000000001</v>
      </c>
      <c r="E4754" s="53">
        <f t="shared" si="276"/>
        <v>0.22081100000000001</v>
      </c>
      <c r="F4754" s="52">
        <f>(C4759-C4754)/5</f>
        <v>-3.7280000000000093E-4</v>
      </c>
    </row>
    <row r="4755" spans="1:6">
      <c r="A4755" s="59">
        <v>40436</v>
      </c>
      <c r="C4755" s="53">
        <f>C4754+F$4754</f>
        <v>0.2204382</v>
      </c>
      <c r="E4755" s="53">
        <f t="shared" si="276"/>
        <v>0.2204382</v>
      </c>
    </row>
    <row r="4756" spans="1:6">
      <c r="A4756" s="59">
        <v>40437</v>
      </c>
      <c r="C4756" s="53">
        <f>C4755+F$4754</f>
        <v>0.22006539999999999</v>
      </c>
      <c r="E4756" s="53">
        <f t="shared" si="276"/>
        <v>0.22006539999999999</v>
      </c>
    </row>
    <row r="4757" spans="1:6">
      <c r="A4757" s="59">
        <v>40438</v>
      </c>
      <c r="C4757" s="53">
        <f>C4756+F$4754</f>
        <v>0.21969259999999999</v>
      </c>
      <c r="E4757" s="53">
        <f t="shared" si="276"/>
        <v>0.21969259999999999</v>
      </c>
    </row>
    <row r="4758" spans="1:6">
      <c r="A4758" s="88">
        <v>40439</v>
      </c>
      <c r="B4758" s="81"/>
      <c r="C4758" s="53">
        <f>C4757+F$4754</f>
        <v>0.21931979999999998</v>
      </c>
      <c r="E4758" s="53">
        <f t="shared" si="276"/>
        <v>0.21931979999999998</v>
      </c>
    </row>
    <row r="4759" spans="1:6">
      <c r="A4759" s="80">
        <v>40440</v>
      </c>
      <c r="B4759" s="81">
        <v>167226</v>
      </c>
      <c r="C4759" s="82">
        <v>0.218947</v>
      </c>
      <c r="E4759" s="53">
        <f t="shared" si="276"/>
        <v>0.218947</v>
      </c>
      <c r="F4759" s="52">
        <f>(C4761-C4759)/2</f>
        <v>2.6459999999999956E-3</v>
      </c>
    </row>
    <row r="4760" spans="1:6">
      <c r="A4760" s="59">
        <v>40441</v>
      </c>
      <c r="C4760" s="53">
        <f>C4759+F$4759</f>
        <v>0.22159299999999998</v>
      </c>
      <c r="E4760" s="53">
        <f t="shared" si="276"/>
        <v>0.22159299999999998</v>
      </c>
    </row>
    <row r="4761" spans="1:6">
      <c r="A4761" s="80">
        <v>40442</v>
      </c>
      <c r="B4761" s="81">
        <v>167263</v>
      </c>
      <c r="C4761" s="82">
        <v>0.22423899999999999</v>
      </c>
      <c r="E4761" s="53">
        <f t="shared" si="276"/>
        <v>0.22423899999999999</v>
      </c>
    </row>
    <row r="4762" spans="1:6">
      <c r="A4762" s="80">
        <v>40443</v>
      </c>
      <c r="B4762" s="81">
        <v>139393</v>
      </c>
      <c r="C4762" s="82">
        <v>0.22634699999999999</v>
      </c>
      <c r="E4762" s="53">
        <f t="shared" si="276"/>
        <v>0.22634699999999999</v>
      </c>
      <c r="F4762" s="52">
        <f>(C4764-C4762)/2</f>
        <v>5.3795000000000093E-3</v>
      </c>
    </row>
    <row r="4763" spans="1:6">
      <c r="A4763" s="59">
        <v>40444</v>
      </c>
      <c r="C4763" s="53">
        <f>C4762+F$4762</f>
        <v>0.2317265</v>
      </c>
      <c r="E4763" s="53">
        <f t="shared" si="276"/>
        <v>0.2317265</v>
      </c>
    </row>
    <row r="4764" spans="1:6">
      <c r="A4764" s="80">
        <v>40445</v>
      </c>
      <c r="B4764" s="81">
        <v>195113</v>
      </c>
      <c r="C4764" s="82">
        <v>0.23710600000000001</v>
      </c>
      <c r="E4764" s="53">
        <f t="shared" si="276"/>
        <v>0.23710600000000001</v>
      </c>
    </row>
    <row r="4765" spans="1:6">
      <c r="A4765" s="80">
        <v>40446</v>
      </c>
      <c r="B4765" s="81">
        <v>162556</v>
      </c>
      <c r="C4765" s="82">
        <v>0.236868</v>
      </c>
      <c r="E4765" s="53">
        <f t="shared" si="276"/>
        <v>0.236868</v>
      </c>
    </row>
    <row r="4766" spans="1:6">
      <c r="A4766" s="80">
        <v>40447</v>
      </c>
      <c r="B4766" s="81">
        <v>104723</v>
      </c>
      <c r="C4766" s="82">
        <v>0.21212300000000001</v>
      </c>
      <c r="E4766" s="53">
        <f t="shared" si="276"/>
        <v>0.21212300000000001</v>
      </c>
      <c r="F4766" s="52">
        <f>(C4768-C4766)/2</f>
        <v>4.0879999999999944E-3</v>
      </c>
    </row>
    <row r="4767" spans="1:6">
      <c r="A4767" s="88">
        <v>40448</v>
      </c>
      <c r="B4767" s="81"/>
      <c r="C4767" s="82">
        <f>C4766+F$4766</f>
        <v>0.21621099999999999</v>
      </c>
      <c r="E4767" s="53">
        <f t="shared" si="276"/>
        <v>0.21621099999999999</v>
      </c>
    </row>
    <row r="4768" spans="1:6">
      <c r="A4768" s="80">
        <v>40449</v>
      </c>
      <c r="B4768" s="81">
        <v>195775</v>
      </c>
      <c r="C4768" s="82">
        <v>0.22029899999999999</v>
      </c>
      <c r="E4768" s="53">
        <f t="shared" si="276"/>
        <v>0.22029899999999999</v>
      </c>
    </row>
    <row r="4769" spans="1:6">
      <c r="A4769" s="80">
        <v>40450</v>
      </c>
      <c r="B4769" s="81">
        <v>220858</v>
      </c>
      <c r="C4769" s="82">
        <v>0.274036</v>
      </c>
      <c r="E4769" s="53">
        <f t="shared" si="276"/>
        <v>0.274036</v>
      </c>
    </row>
    <row r="4770" spans="1:6">
      <c r="A4770" s="89">
        <v>40451</v>
      </c>
      <c r="B4770" s="81">
        <v>202150</v>
      </c>
      <c r="C4770" s="82">
        <v>0.222495</v>
      </c>
      <c r="E4770" s="53">
        <f t="shared" si="276"/>
        <v>0.222495</v>
      </c>
      <c r="F4770" s="52">
        <f>(C4775-C4770)/5</f>
        <v>9.6760000000000184E-4</v>
      </c>
    </row>
    <row r="4771" spans="1:6">
      <c r="A4771" s="89">
        <v>40452</v>
      </c>
      <c r="C4771" s="53">
        <f>C4770+F$4770</f>
        <v>0.22346260000000001</v>
      </c>
      <c r="E4771" s="53">
        <f t="shared" si="276"/>
        <v>0.22346260000000001</v>
      </c>
    </row>
    <row r="4772" spans="1:6">
      <c r="A4772" s="89">
        <v>40453</v>
      </c>
      <c r="C4772" s="53">
        <f>C4771+F$4770</f>
        <v>0.22443020000000002</v>
      </c>
      <c r="E4772" s="53">
        <f t="shared" si="276"/>
        <v>0.22443020000000002</v>
      </c>
    </row>
    <row r="4773" spans="1:6">
      <c r="A4773" s="89">
        <v>40454</v>
      </c>
      <c r="C4773" s="53">
        <f>C4772+F$4770</f>
        <v>0.22539780000000004</v>
      </c>
      <c r="E4773" s="53">
        <f t="shared" si="276"/>
        <v>0.22539780000000004</v>
      </c>
    </row>
    <row r="4774" spans="1:6">
      <c r="A4774" s="89">
        <v>40455</v>
      </c>
      <c r="C4774" s="53">
        <f>C4773+F$4770</f>
        <v>0.22636540000000005</v>
      </c>
      <c r="E4774" s="53">
        <f t="shared" si="276"/>
        <v>0.22636540000000005</v>
      </c>
    </row>
    <row r="4775" spans="1:6">
      <c r="A4775" s="80">
        <v>40456</v>
      </c>
      <c r="B4775" s="81">
        <v>207406</v>
      </c>
      <c r="C4775" s="90">
        <v>0.22733300000000001</v>
      </c>
      <c r="E4775" s="53">
        <f t="shared" si="276"/>
        <v>0.22733300000000001</v>
      </c>
      <c r="F4775" s="52">
        <f>(C4788-C4775)/13</f>
        <v>9.5830769230769212E-4</v>
      </c>
    </row>
    <row r="4776" spans="1:6">
      <c r="A4776" s="89">
        <v>40457</v>
      </c>
      <c r="C4776" s="53">
        <f>C4775+F$4775</f>
        <v>0.22829130769230771</v>
      </c>
      <c r="E4776" s="53">
        <f t="shared" si="276"/>
        <v>0.22829130769230771</v>
      </c>
    </row>
    <row r="4777" spans="1:6">
      <c r="A4777" s="89">
        <v>40458</v>
      </c>
      <c r="C4777" s="53">
        <f t="shared" ref="C4777:C4787" si="277">C4776+F$4775</f>
        <v>0.22924961538461541</v>
      </c>
      <c r="E4777" s="53">
        <f t="shared" si="276"/>
        <v>0.22924961538461541</v>
      </c>
    </row>
    <row r="4778" spans="1:6">
      <c r="A4778" s="89">
        <v>40459</v>
      </c>
      <c r="C4778" s="53">
        <f t="shared" si="277"/>
        <v>0.23020792307692312</v>
      </c>
      <c r="E4778" s="53">
        <f t="shared" si="276"/>
        <v>0.23020792307692312</v>
      </c>
    </row>
    <row r="4779" spans="1:6">
      <c r="A4779" s="89">
        <v>40460</v>
      </c>
      <c r="C4779" s="53">
        <f t="shared" si="277"/>
        <v>0.23116623076923082</v>
      </c>
      <c r="E4779" s="53">
        <f t="shared" si="276"/>
        <v>0.23116623076923082</v>
      </c>
    </row>
    <row r="4780" spans="1:6">
      <c r="A4780" s="89">
        <v>40461</v>
      </c>
      <c r="C4780" s="53">
        <f t="shared" si="277"/>
        <v>0.23212453846153852</v>
      </c>
      <c r="E4780" s="53">
        <f t="shared" si="276"/>
        <v>0.23212453846153852</v>
      </c>
    </row>
    <row r="4781" spans="1:6">
      <c r="A4781" s="89">
        <v>40462</v>
      </c>
      <c r="C4781" s="53">
        <f t="shared" si="277"/>
        <v>0.23308284615384622</v>
      </c>
      <c r="E4781" s="53">
        <f t="shared" si="276"/>
        <v>0.23308284615384622</v>
      </c>
    </row>
    <row r="4782" spans="1:6">
      <c r="A4782" s="89">
        <v>40463</v>
      </c>
      <c r="C4782" s="53">
        <f t="shared" si="277"/>
        <v>0.23404115384615393</v>
      </c>
      <c r="E4782" s="53">
        <f t="shared" si="276"/>
        <v>0.23404115384615393</v>
      </c>
    </row>
    <row r="4783" spans="1:6">
      <c r="A4783" s="89">
        <v>40464</v>
      </c>
      <c r="C4783" s="53">
        <f t="shared" si="277"/>
        <v>0.23499946153846163</v>
      </c>
      <c r="E4783" s="53">
        <f t="shared" si="276"/>
        <v>0.23499946153846163</v>
      </c>
    </row>
    <row r="4784" spans="1:6">
      <c r="A4784" s="89">
        <v>40465</v>
      </c>
      <c r="C4784" s="53">
        <f t="shared" si="277"/>
        <v>0.23595776923076933</v>
      </c>
      <c r="E4784" s="53">
        <f t="shared" si="276"/>
        <v>0.23595776923076933</v>
      </c>
    </row>
    <row r="4785" spans="1:6">
      <c r="A4785" s="89">
        <v>40466</v>
      </c>
      <c r="C4785" s="53">
        <f t="shared" si="277"/>
        <v>0.23691607692307703</v>
      </c>
      <c r="E4785" s="53">
        <f t="shared" si="276"/>
        <v>0.23691607692307703</v>
      </c>
    </row>
    <row r="4786" spans="1:6">
      <c r="A4786" s="89">
        <v>40467</v>
      </c>
      <c r="C4786" s="53">
        <f t="shared" si="277"/>
        <v>0.23787438461538474</v>
      </c>
      <c r="E4786" s="53">
        <f t="shared" si="276"/>
        <v>0.23787438461538474</v>
      </c>
    </row>
    <row r="4787" spans="1:6">
      <c r="A4787" s="89">
        <v>40468</v>
      </c>
      <c r="C4787" s="53">
        <f t="shared" si="277"/>
        <v>0.23883269230769244</v>
      </c>
      <c r="E4787" s="53">
        <f t="shared" si="276"/>
        <v>0.23883269230769244</v>
      </c>
    </row>
    <row r="4788" spans="1:6">
      <c r="A4788" s="80">
        <v>40469</v>
      </c>
      <c r="B4788" s="81">
        <v>209660</v>
      </c>
      <c r="C4788" s="90">
        <v>0.239791</v>
      </c>
      <c r="E4788" s="53">
        <f t="shared" si="276"/>
        <v>0.239791</v>
      </c>
      <c r="F4788" s="52">
        <f>(C4790-C4788)/2</f>
        <v>1.6787499999999997E-2</v>
      </c>
    </row>
    <row r="4789" spans="1:6">
      <c r="A4789" s="89">
        <v>40470</v>
      </c>
      <c r="C4789" s="53">
        <f>C4788+F$4788</f>
        <v>0.25657849999999999</v>
      </c>
      <c r="E4789" s="53">
        <f t="shared" si="276"/>
        <v>0.25657849999999999</v>
      </c>
    </row>
    <row r="4790" spans="1:6">
      <c r="A4790" s="80">
        <v>40471</v>
      </c>
      <c r="B4790" s="81">
        <v>215017</v>
      </c>
      <c r="C4790" s="90">
        <v>0.273366</v>
      </c>
      <c r="E4790" s="53">
        <f t="shared" si="276"/>
        <v>0.273366</v>
      </c>
      <c r="F4790" s="52">
        <f>(C4794-C4790)/4</f>
        <v>4.0145000000000042E-3</v>
      </c>
    </row>
    <row r="4791" spans="1:6">
      <c r="A4791" s="89">
        <v>40472</v>
      </c>
      <c r="C4791" s="53">
        <f>C4790+F$4790</f>
        <v>0.27738050000000003</v>
      </c>
      <c r="E4791" s="53">
        <f t="shared" si="276"/>
        <v>0.27738050000000003</v>
      </c>
    </row>
    <row r="4792" spans="1:6">
      <c r="A4792" s="89">
        <v>40473</v>
      </c>
      <c r="C4792" s="53">
        <f>C4791+F$4790</f>
        <v>0.28139500000000006</v>
      </c>
      <c r="E4792" s="53">
        <f t="shared" si="276"/>
        <v>0.28139500000000006</v>
      </c>
    </row>
    <row r="4793" spans="1:6">
      <c r="A4793" s="89">
        <v>40474</v>
      </c>
      <c r="C4793" s="53">
        <f>C4792+F$4790</f>
        <v>0.28540950000000009</v>
      </c>
      <c r="E4793" s="53">
        <f t="shared" si="276"/>
        <v>0.28540950000000009</v>
      </c>
    </row>
    <row r="4794" spans="1:6">
      <c r="A4794" s="80">
        <v>40475</v>
      </c>
      <c r="B4794" s="81">
        <v>222961</v>
      </c>
      <c r="C4794" s="90">
        <v>0.28942400000000001</v>
      </c>
      <c r="E4794" s="53">
        <f t="shared" si="276"/>
        <v>0.28942400000000001</v>
      </c>
      <c r="F4794" s="52">
        <f>(C4796-C4794)/2</f>
        <v>-1.8006999999999995E-2</v>
      </c>
    </row>
    <row r="4795" spans="1:6">
      <c r="A4795" s="89">
        <v>40476</v>
      </c>
      <c r="C4795" s="53">
        <f>C4794+F$4794</f>
        <v>0.27141700000000002</v>
      </c>
      <c r="E4795" s="53">
        <f t="shared" si="276"/>
        <v>0.27141700000000002</v>
      </c>
    </row>
    <row r="4796" spans="1:6">
      <c r="A4796" s="80">
        <v>40477</v>
      </c>
      <c r="B4796" s="81">
        <v>217609</v>
      </c>
      <c r="C4796" s="90">
        <v>0.25341000000000002</v>
      </c>
      <c r="E4796" s="53">
        <f t="shared" si="276"/>
        <v>0.25341000000000002</v>
      </c>
    </row>
    <row r="4797" spans="1:6">
      <c r="A4797" s="80">
        <v>40478</v>
      </c>
      <c r="B4797" s="81">
        <v>213646</v>
      </c>
      <c r="C4797" s="90">
        <v>0.25455499999999998</v>
      </c>
      <c r="E4797" s="53">
        <f t="shared" si="276"/>
        <v>0.25455499999999998</v>
      </c>
      <c r="F4797" s="52">
        <f>(C4803-C4797)/6</f>
        <v>5.922666666666669E-3</v>
      </c>
    </row>
    <row r="4798" spans="1:6">
      <c r="A4798" s="89">
        <v>40479</v>
      </c>
      <c r="C4798" s="53">
        <f>C4797+F$4797</f>
        <v>0.26047766666666666</v>
      </c>
      <c r="E4798" s="53">
        <f t="shared" si="276"/>
        <v>0.26047766666666666</v>
      </c>
    </row>
    <row r="4799" spans="1:6">
      <c r="A4799" s="89">
        <v>40480</v>
      </c>
      <c r="C4799" s="53">
        <f>C4798+F$4797</f>
        <v>0.26640033333333335</v>
      </c>
      <c r="E4799" s="53">
        <f t="shared" si="276"/>
        <v>0.26640033333333335</v>
      </c>
    </row>
    <row r="4800" spans="1:6">
      <c r="A4800" s="89">
        <v>40481</v>
      </c>
      <c r="C4800" s="53">
        <f>C4799+F$4797</f>
        <v>0.27232300000000004</v>
      </c>
      <c r="E4800" s="53">
        <f t="shared" si="276"/>
        <v>0.27232300000000004</v>
      </c>
    </row>
    <row r="4801" spans="1:6">
      <c r="A4801" s="89">
        <v>40482</v>
      </c>
      <c r="C4801" s="53">
        <f>C4800+F$4797</f>
        <v>0.27824566666666672</v>
      </c>
      <c r="E4801" s="53">
        <f t="shared" si="276"/>
        <v>0.27824566666666672</v>
      </c>
    </row>
    <row r="4802" spans="1:6">
      <c r="A4802" s="89">
        <v>40483</v>
      </c>
      <c r="C4802" s="53">
        <f>C4801+F$4797</f>
        <v>0.28416833333333341</v>
      </c>
      <c r="E4802" s="53">
        <f t="shared" si="276"/>
        <v>0.28416833333333341</v>
      </c>
    </row>
    <row r="4803" spans="1:6">
      <c r="A4803" s="80">
        <v>40484</v>
      </c>
      <c r="B4803" s="81">
        <v>221872</v>
      </c>
      <c r="C4803" s="90">
        <v>0.29009099999999999</v>
      </c>
      <c r="E4803" s="53">
        <f t="shared" si="276"/>
        <v>0.29009099999999999</v>
      </c>
    </row>
    <row r="4804" spans="1:6">
      <c r="A4804" s="80">
        <v>40485</v>
      </c>
      <c r="B4804" s="81">
        <v>216703</v>
      </c>
      <c r="C4804" s="90">
        <v>0.26909499999999997</v>
      </c>
      <c r="E4804" s="53">
        <f t="shared" si="276"/>
        <v>0.26909499999999997</v>
      </c>
    </row>
    <row r="4805" spans="1:6">
      <c r="A4805" s="80">
        <v>40486</v>
      </c>
      <c r="B4805" s="81">
        <v>216341</v>
      </c>
      <c r="C4805" s="90">
        <v>0.26105099999999998</v>
      </c>
      <c r="E4805" s="53">
        <f t="shared" si="276"/>
        <v>0.26105099999999998</v>
      </c>
      <c r="F4805" s="52">
        <f>(C4807-C4805)/2</f>
        <v>-5.8094999999999952E-3</v>
      </c>
    </row>
    <row r="4806" spans="1:6">
      <c r="A4806" s="89">
        <v>40487</v>
      </c>
      <c r="C4806" s="53">
        <f>C4805+F$4805</f>
        <v>0.25524150000000001</v>
      </c>
      <c r="E4806" s="53">
        <f t="shared" si="276"/>
        <v>0.25524150000000001</v>
      </c>
    </row>
    <row r="4807" spans="1:6">
      <c r="A4807" s="80">
        <v>40488</v>
      </c>
      <c r="B4807" s="81">
        <v>205762</v>
      </c>
      <c r="C4807" s="90">
        <v>0.24943199999999999</v>
      </c>
      <c r="E4807" s="53">
        <f t="shared" si="276"/>
        <v>0.24943199999999999</v>
      </c>
      <c r="F4807" s="52">
        <f>(C4812-C4807)/5</f>
        <v>7.3616000000000011E-3</v>
      </c>
    </row>
    <row r="4808" spans="1:6">
      <c r="A4808" s="89">
        <v>40489</v>
      </c>
      <c r="C4808" s="53">
        <f>C4807+F$4807</f>
        <v>0.25679360000000001</v>
      </c>
      <c r="E4808" s="53">
        <f t="shared" si="276"/>
        <v>0.25679360000000001</v>
      </c>
    </row>
    <row r="4809" spans="1:6">
      <c r="A4809" s="89">
        <v>40490</v>
      </c>
      <c r="C4809" s="53">
        <f>C4808+F$4807</f>
        <v>0.26415520000000003</v>
      </c>
      <c r="E4809" s="53">
        <f t="shared" si="276"/>
        <v>0.26415520000000003</v>
      </c>
    </row>
    <row r="4810" spans="1:6">
      <c r="A4810" s="89">
        <v>40491</v>
      </c>
      <c r="C4810" s="53">
        <f>C4809+F$4807</f>
        <v>0.27151680000000006</v>
      </c>
      <c r="E4810" s="53">
        <f t="shared" ref="E4810:E4873" si="278">C4810</f>
        <v>0.27151680000000006</v>
      </c>
    </row>
    <row r="4811" spans="1:6">
      <c r="A4811" s="89">
        <v>40492</v>
      </c>
      <c r="C4811" s="53">
        <f>C4810+F$4807</f>
        <v>0.27887840000000008</v>
      </c>
      <c r="E4811" s="53">
        <f t="shared" si="278"/>
        <v>0.27887840000000008</v>
      </c>
    </row>
    <row r="4812" spans="1:6">
      <c r="A4812" s="80">
        <v>40493</v>
      </c>
      <c r="B4812" s="81">
        <v>221237</v>
      </c>
      <c r="C4812" s="90">
        <v>0.28623999999999999</v>
      </c>
      <c r="E4812" s="53">
        <f t="shared" si="278"/>
        <v>0.28623999999999999</v>
      </c>
    </row>
    <row r="4813" spans="1:6">
      <c r="A4813" s="80">
        <v>40494</v>
      </c>
      <c r="B4813" s="81">
        <v>215057</v>
      </c>
      <c r="C4813" s="90">
        <v>0.27901100000000001</v>
      </c>
      <c r="E4813" s="53">
        <f t="shared" si="278"/>
        <v>0.27901100000000001</v>
      </c>
      <c r="F4813" s="52">
        <f>(C4829-C4813)/16</f>
        <v>4.0359374999999996E-3</v>
      </c>
    </row>
    <row r="4814" spans="1:6">
      <c r="A4814" s="89">
        <v>40495</v>
      </c>
      <c r="C4814" s="53">
        <f>C4813+F$4813</f>
        <v>0.28304693749999998</v>
      </c>
      <c r="E4814" s="53">
        <f t="shared" si="278"/>
        <v>0.28304693749999998</v>
      </c>
    </row>
    <row r="4815" spans="1:6">
      <c r="A4815" s="89">
        <v>40496</v>
      </c>
      <c r="C4815" s="53">
        <f t="shared" ref="C4815:C4828" si="279">C4814+F$4813</f>
        <v>0.28708287499999996</v>
      </c>
      <c r="E4815" s="53">
        <f t="shared" si="278"/>
        <v>0.28708287499999996</v>
      </c>
    </row>
    <row r="4816" spans="1:6">
      <c r="A4816" s="89">
        <v>40497</v>
      </c>
      <c r="C4816" s="53">
        <f t="shared" si="279"/>
        <v>0.29111881249999993</v>
      </c>
      <c r="E4816" s="53">
        <f t="shared" si="278"/>
        <v>0.29111881249999993</v>
      </c>
    </row>
    <row r="4817" spans="1:6">
      <c r="A4817" s="89">
        <v>40498</v>
      </c>
      <c r="C4817" s="53">
        <f t="shared" si="279"/>
        <v>0.29515474999999991</v>
      </c>
      <c r="E4817" s="53">
        <f t="shared" si="278"/>
        <v>0.29515474999999991</v>
      </c>
    </row>
    <row r="4818" spans="1:6">
      <c r="A4818" s="89">
        <v>40499</v>
      </c>
      <c r="C4818" s="53">
        <f t="shared" si="279"/>
        <v>0.29919068749999989</v>
      </c>
      <c r="E4818" s="53">
        <f t="shared" si="278"/>
        <v>0.29919068749999989</v>
      </c>
    </row>
    <row r="4819" spans="1:6">
      <c r="A4819" s="89">
        <v>40500</v>
      </c>
      <c r="C4819" s="53">
        <f t="shared" si="279"/>
        <v>0.30322662499999986</v>
      </c>
      <c r="E4819" s="53">
        <f t="shared" si="278"/>
        <v>0.30322662499999986</v>
      </c>
    </row>
    <row r="4820" spans="1:6">
      <c r="A4820" s="89">
        <v>40501</v>
      </c>
      <c r="C4820" s="53">
        <f t="shared" si="279"/>
        <v>0.30726256249999984</v>
      </c>
      <c r="E4820" s="53">
        <f t="shared" si="278"/>
        <v>0.30726256249999984</v>
      </c>
    </row>
    <row r="4821" spans="1:6">
      <c r="A4821" s="89">
        <v>40502</v>
      </c>
      <c r="C4821" s="53">
        <f t="shared" si="279"/>
        <v>0.31129849999999981</v>
      </c>
      <c r="E4821" s="53">
        <f t="shared" si="278"/>
        <v>0.31129849999999981</v>
      </c>
    </row>
    <row r="4822" spans="1:6">
      <c r="A4822" s="89">
        <v>40503</v>
      </c>
      <c r="C4822" s="53">
        <f t="shared" si="279"/>
        <v>0.31533443749999979</v>
      </c>
      <c r="E4822" s="53">
        <f t="shared" si="278"/>
        <v>0.31533443749999979</v>
      </c>
    </row>
    <row r="4823" spans="1:6">
      <c r="A4823" s="89">
        <v>40504</v>
      </c>
      <c r="C4823" s="53">
        <f t="shared" si="279"/>
        <v>0.31937037499999976</v>
      </c>
      <c r="E4823" s="53">
        <f t="shared" si="278"/>
        <v>0.31937037499999976</v>
      </c>
    </row>
    <row r="4824" spans="1:6">
      <c r="A4824" s="89">
        <v>40505</v>
      </c>
      <c r="C4824" s="53">
        <f t="shared" si="279"/>
        <v>0.32340631249999974</v>
      </c>
      <c r="E4824" s="53">
        <f t="shared" si="278"/>
        <v>0.32340631249999974</v>
      </c>
    </row>
    <row r="4825" spans="1:6">
      <c r="A4825" s="89">
        <v>40506</v>
      </c>
      <c r="C4825" s="53">
        <f t="shared" si="279"/>
        <v>0.32744224999999971</v>
      </c>
      <c r="E4825" s="53">
        <f t="shared" si="278"/>
        <v>0.32744224999999971</v>
      </c>
    </row>
    <row r="4826" spans="1:6">
      <c r="A4826" s="89">
        <v>40507</v>
      </c>
      <c r="C4826" s="53">
        <f t="shared" si="279"/>
        <v>0.33147818749999969</v>
      </c>
      <c r="E4826" s="53">
        <f t="shared" si="278"/>
        <v>0.33147818749999969</v>
      </c>
    </row>
    <row r="4827" spans="1:6">
      <c r="A4827" s="89">
        <v>40508</v>
      </c>
      <c r="C4827" s="53">
        <f t="shared" si="279"/>
        <v>0.33551412499999966</v>
      </c>
      <c r="E4827" s="53">
        <f t="shared" si="278"/>
        <v>0.33551412499999966</v>
      </c>
    </row>
    <row r="4828" spans="1:6">
      <c r="A4828" s="89">
        <v>40509</v>
      </c>
      <c r="C4828" s="53">
        <f t="shared" si="279"/>
        <v>0.33955006249999964</v>
      </c>
      <c r="E4828" s="53">
        <f t="shared" si="278"/>
        <v>0.33955006249999964</v>
      </c>
    </row>
    <row r="4829" spans="1:6">
      <c r="A4829" s="80">
        <v>40510</v>
      </c>
      <c r="B4829" s="81">
        <v>214539</v>
      </c>
      <c r="C4829" s="90">
        <v>0.343586</v>
      </c>
      <c r="E4829" s="53">
        <f t="shared" si="278"/>
        <v>0.343586</v>
      </c>
      <c r="F4829" s="52">
        <f>(C4834-C4829)/5</f>
        <v>-2.9112000000000027E-3</v>
      </c>
    </row>
    <row r="4830" spans="1:6">
      <c r="A4830" s="89">
        <v>40511</v>
      </c>
      <c r="C4830" s="53">
        <f>C4829+F$4829</f>
        <v>0.3406748</v>
      </c>
      <c r="E4830" s="53">
        <f t="shared" si="278"/>
        <v>0.3406748</v>
      </c>
    </row>
    <row r="4831" spans="1:6">
      <c r="A4831" s="89">
        <v>40512</v>
      </c>
      <c r="C4831" s="53">
        <f>C4830+F$4829</f>
        <v>0.3377636</v>
      </c>
      <c r="E4831" s="53">
        <f t="shared" si="278"/>
        <v>0.3377636</v>
      </c>
    </row>
    <row r="4832" spans="1:6">
      <c r="A4832" s="89">
        <v>40513</v>
      </c>
      <c r="C4832" s="53">
        <f>C4831+F$4829</f>
        <v>0.33485239999999999</v>
      </c>
      <c r="E4832" s="53">
        <f t="shared" si="278"/>
        <v>0.33485239999999999</v>
      </c>
    </row>
    <row r="4833" spans="1:10">
      <c r="A4833" s="89">
        <v>40514</v>
      </c>
      <c r="C4833" s="53">
        <f>C4832+F$4829</f>
        <v>0.33194119999999999</v>
      </c>
      <c r="E4833" s="53">
        <f t="shared" si="278"/>
        <v>0.33194119999999999</v>
      </c>
    </row>
    <row r="4834" spans="1:10">
      <c r="A4834" s="80">
        <v>40515</v>
      </c>
      <c r="B4834" s="81">
        <v>187836</v>
      </c>
      <c r="C4834" s="90">
        <v>0.32902999999999999</v>
      </c>
      <c r="E4834" s="53">
        <f t="shared" si="278"/>
        <v>0.32902999999999999</v>
      </c>
      <c r="F4834" s="52">
        <f>(C4846-C4834)/12</f>
        <v>-1.7124999999999779E-4</v>
      </c>
    </row>
    <row r="4835" spans="1:10">
      <c r="A4835" s="89">
        <v>40516</v>
      </c>
      <c r="C4835" s="53">
        <f>C4834+F$4834</f>
        <v>0.32885874999999998</v>
      </c>
      <c r="E4835" s="53">
        <f t="shared" si="278"/>
        <v>0.32885874999999998</v>
      </c>
    </row>
    <row r="4836" spans="1:10">
      <c r="A4836" s="89">
        <v>40517</v>
      </c>
      <c r="C4836" s="53">
        <f t="shared" ref="C4836:C4845" si="280">C4835+F$4834</f>
        <v>0.32868749999999997</v>
      </c>
      <c r="E4836" s="53">
        <f t="shared" si="278"/>
        <v>0.32868749999999997</v>
      </c>
    </row>
    <row r="4837" spans="1:10">
      <c r="A4837" s="89">
        <v>40518</v>
      </c>
      <c r="C4837" s="53">
        <f t="shared" si="280"/>
        <v>0.32851624999999995</v>
      </c>
      <c r="E4837" s="53">
        <f t="shared" si="278"/>
        <v>0.32851624999999995</v>
      </c>
    </row>
    <row r="4838" spans="1:10">
      <c r="A4838" s="89">
        <v>40519</v>
      </c>
      <c r="C4838" s="53">
        <f t="shared" si="280"/>
        <v>0.32834499999999994</v>
      </c>
      <c r="E4838" s="53">
        <f t="shared" si="278"/>
        <v>0.32834499999999994</v>
      </c>
    </row>
    <row r="4839" spans="1:10">
      <c r="A4839" s="89">
        <v>40520</v>
      </c>
      <c r="C4839" s="53">
        <f t="shared" si="280"/>
        <v>0.32817374999999993</v>
      </c>
      <c r="E4839" s="53">
        <f t="shared" si="278"/>
        <v>0.32817374999999993</v>
      </c>
    </row>
    <row r="4840" spans="1:10">
      <c r="A4840" s="89">
        <v>40521</v>
      </c>
      <c r="C4840" s="53">
        <f t="shared" si="280"/>
        <v>0.32800249999999992</v>
      </c>
      <c r="E4840" s="53">
        <f t="shared" si="278"/>
        <v>0.32800249999999992</v>
      </c>
    </row>
    <row r="4841" spans="1:10">
      <c r="A4841" s="89">
        <v>40522</v>
      </c>
      <c r="C4841" s="53">
        <f t="shared" si="280"/>
        <v>0.32783124999999991</v>
      </c>
      <c r="E4841" s="53">
        <f t="shared" si="278"/>
        <v>0.32783124999999991</v>
      </c>
    </row>
    <row r="4842" spans="1:10">
      <c r="A4842" s="89">
        <v>40523</v>
      </c>
      <c r="C4842" s="53">
        <f t="shared" si="280"/>
        <v>0.3276599999999999</v>
      </c>
      <c r="E4842" s="53">
        <f t="shared" si="278"/>
        <v>0.3276599999999999</v>
      </c>
    </row>
    <row r="4843" spans="1:10">
      <c r="A4843" s="89">
        <v>40524</v>
      </c>
      <c r="C4843" s="53">
        <f t="shared" si="280"/>
        <v>0.32748874999999988</v>
      </c>
      <c r="E4843" s="53">
        <f t="shared" si="278"/>
        <v>0.32748874999999988</v>
      </c>
    </row>
    <row r="4844" spans="1:10">
      <c r="A4844" s="89">
        <v>40525</v>
      </c>
      <c r="C4844" s="53">
        <f t="shared" si="280"/>
        <v>0.32731749999999987</v>
      </c>
      <c r="E4844" s="53">
        <f t="shared" si="278"/>
        <v>0.32731749999999987</v>
      </c>
    </row>
    <row r="4845" spans="1:10">
      <c r="A4845" s="89">
        <v>40526</v>
      </c>
      <c r="C4845" s="53">
        <f t="shared" si="280"/>
        <v>0.32714624999999986</v>
      </c>
      <c r="E4845" s="53">
        <f t="shared" si="278"/>
        <v>0.32714624999999986</v>
      </c>
    </row>
    <row r="4846" spans="1:10">
      <c r="A4846" s="80">
        <v>40527</v>
      </c>
      <c r="B4846" s="81">
        <v>221046</v>
      </c>
      <c r="C4846" s="90">
        <v>0.32697500000000002</v>
      </c>
      <c r="E4846" s="53">
        <f t="shared" si="278"/>
        <v>0.32697500000000002</v>
      </c>
      <c r="F4846" s="52">
        <f>(C4857-C4846)/11</f>
        <v>1.2818181818181819E-3</v>
      </c>
      <c r="H4846" s="52">
        <f>SUM($C$4846:$C$5074)/COUNT($C$4846:$C$5074)</f>
        <v>0.39631681138730251</v>
      </c>
      <c r="I4846" s="53">
        <f>SUM(C4846:C5074)</f>
        <v>90.756549807692281</v>
      </c>
      <c r="J4846" s="52">
        <f>MAX(C4846:C5074)</f>
        <v>0.52458099999999996</v>
      </c>
    </row>
    <row r="4847" spans="1:10">
      <c r="A4847" s="89">
        <v>40528</v>
      </c>
      <c r="C4847" s="53">
        <f>C4846+F$4846</f>
        <v>0.32825681818181818</v>
      </c>
      <c r="E4847" s="53">
        <f t="shared" si="278"/>
        <v>0.32825681818181818</v>
      </c>
    </row>
    <row r="4848" spans="1:10">
      <c r="A4848" s="89">
        <v>40529</v>
      </c>
      <c r="C4848" s="53">
        <f t="shared" ref="C4848:C4856" si="281">C4847+F$4846</f>
        <v>0.32953863636363634</v>
      </c>
      <c r="E4848" s="53">
        <f t="shared" si="278"/>
        <v>0.32953863636363634</v>
      </c>
    </row>
    <row r="4849" spans="1:6">
      <c r="A4849" s="89">
        <v>40530</v>
      </c>
      <c r="C4849" s="53">
        <f t="shared" si="281"/>
        <v>0.3308204545454545</v>
      </c>
      <c r="E4849" s="53">
        <f t="shared" si="278"/>
        <v>0.3308204545454545</v>
      </c>
    </row>
    <row r="4850" spans="1:6">
      <c r="A4850" s="89">
        <v>40531</v>
      </c>
      <c r="C4850" s="53">
        <f t="shared" si="281"/>
        <v>0.33210227272727266</v>
      </c>
      <c r="E4850" s="53">
        <f t="shared" si="278"/>
        <v>0.33210227272727266</v>
      </c>
    </row>
    <row r="4851" spans="1:6">
      <c r="A4851" s="89">
        <v>40532</v>
      </c>
      <c r="C4851" s="53">
        <f t="shared" si="281"/>
        <v>0.33338409090909082</v>
      </c>
      <c r="E4851" s="53">
        <f t="shared" si="278"/>
        <v>0.33338409090909082</v>
      </c>
    </row>
    <row r="4852" spans="1:6">
      <c r="A4852" s="89">
        <v>40533</v>
      </c>
      <c r="C4852" s="53">
        <f t="shared" si="281"/>
        <v>0.33466590909090899</v>
      </c>
      <c r="E4852" s="53">
        <f t="shared" si="278"/>
        <v>0.33466590909090899</v>
      </c>
    </row>
    <row r="4853" spans="1:6">
      <c r="A4853" s="89">
        <v>40534</v>
      </c>
      <c r="C4853" s="53">
        <f t="shared" si="281"/>
        <v>0.33594772727272715</v>
      </c>
      <c r="E4853" s="53">
        <f t="shared" si="278"/>
        <v>0.33594772727272715</v>
      </c>
    </row>
    <row r="4854" spans="1:6">
      <c r="A4854" s="89">
        <v>40535</v>
      </c>
      <c r="C4854" s="53">
        <f t="shared" si="281"/>
        <v>0.33722954545454531</v>
      </c>
      <c r="E4854" s="53">
        <f t="shared" si="278"/>
        <v>0.33722954545454531</v>
      </c>
    </row>
    <row r="4855" spans="1:6">
      <c r="A4855" s="89">
        <v>40536</v>
      </c>
      <c r="C4855" s="53">
        <f t="shared" si="281"/>
        <v>0.33851136363636347</v>
      </c>
      <c r="E4855" s="53">
        <f t="shared" si="278"/>
        <v>0.33851136363636347</v>
      </c>
    </row>
    <row r="4856" spans="1:6">
      <c r="A4856" s="89">
        <v>40537</v>
      </c>
      <c r="C4856" s="53">
        <f t="shared" si="281"/>
        <v>0.33979318181818163</v>
      </c>
      <c r="E4856" s="53">
        <f t="shared" si="278"/>
        <v>0.33979318181818163</v>
      </c>
    </row>
    <row r="4857" spans="1:6">
      <c r="A4857" s="80">
        <v>40538</v>
      </c>
      <c r="B4857" s="81">
        <v>219486</v>
      </c>
      <c r="C4857" s="90">
        <v>0.34107500000000002</v>
      </c>
      <c r="E4857" s="53">
        <f t="shared" si="278"/>
        <v>0.34107500000000002</v>
      </c>
      <c r="F4857" s="52">
        <f>(C4860-C4857)/3</f>
        <v>-1.0533333333333321E-3</v>
      </c>
    </row>
    <row r="4858" spans="1:6">
      <c r="A4858" s="89">
        <v>40539</v>
      </c>
      <c r="C4858" s="53">
        <f>C4857+F$4857</f>
        <v>0.34002166666666667</v>
      </c>
      <c r="E4858" s="53">
        <f t="shared" si="278"/>
        <v>0.34002166666666667</v>
      </c>
    </row>
    <row r="4859" spans="1:6">
      <c r="A4859" s="89">
        <v>40540</v>
      </c>
      <c r="C4859" s="53">
        <f>C4858+F$4857</f>
        <v>0.33896833333333332</v>
      </c>
      <c r="E4859" s="53">
        <f t="shared" si="278"/>
        <v>0.33896833333333332</v>
      </c>
    </row>
    <row r="4860" spans="1:6">
      <c r="A4860" s="80">
        <v>40541</v>
      </c>
      <c r="B4860" s="81">
        <v>214778</v>
      </c>
      <c r="C4860" s="90">
        <v>0.33791500000000002</v>
      </c>
      <c r="E4860" s="53">
        <f t="shared" si="278"/>
        <v>0.33791500000000002</v>
      </c>
      <c r="F4860" s="52">
        <f>(C4875-C4860)/14</f>
        <v>3.6677857142857128E-3</v>
      </c>
    </row>
    <row r="4861" spans="1:6">
      <c r="A4861" s="89">
        <v>40542</v>
      </c>
      <c r="C4861" s="53">
        <f>(C4860+F$4860)</f>
        <v>0.34158278571428574</v>
      </c>
      <c r="E4861" s="53">
        <f t="shared" si="278"/>
        <v>0.34158278571428574</v>
      </c>
    </row>
    <row r="4862" spans="1:6">
      <c r="A4862" s="89">
        <v>40543</v>
      </c>
      <c r="C4862" s="53">
        <f t="shared" ref="C4862:C4874" si="282">(C4861+F$4860)</f>
        <v>0.34525057142857146</v>
      </c>
      <c r="E4862" s="53">
        <f t="shared" si="278"/>
        <v>0.34525057142857146</v>
      </c>
    </row>
    <row r="4863" spans="1:6">
      <c r="A4863" s="89">
        <v>40544</v>
      </c>
      <c r="C4863" s="53">
        <f t="shared" si="282"/>
        <v>0.34891835714285718</v>
      </c>
      <c r="E4863" s="53">
        <f t="shared" si="278"/>
        <v>0.34891835714285718</v>
      </c>
    </row>
    <row r="4864" spans="1:6">
      <c r="A4864" s="89">
        <v>40545</v>
      </c>
      <c r="C4864" s="53">
        <f t="shared" si="282"/>
        <v>0.3525861428571429</v>
      </c>
      <c r="E4864" s="53">
        <f t="shared" si="278"/>
        <v>0.3525861428571429</v>
      </c>
    </row>
    <row r="4865" spans="1:6">
      <c r="A4865" s="89">
        <v>40546</v>
      </c>
      <c r="C4865" s="53">
        <f t="shared" si="282"/>
        <v>0.35625392857142862</v>
      </c>
      <c r="E4865" s="53">
        <f t="shared" si="278"/>
        <v>0.35625392857142862</v>
      </c>
    </row>
    <row r="4866" spans="1:6">
      <c r="A4866" s="89">
        <v>40547</v>
      </c>
      <c r="C4866" s="53">
        <f t="shared" si="282"/>
        <v>0.35992171428571434</v>
      </c>
      <c r="E4866" s="53">
        <f t="shared" si="278"/>
        <v>0.35992171428571434</v>
      </c>
    </row>
    <row r="4867" spans="1:6">
      <c r="A4867" s="89">
        <v>40548</v>
      </c>
      <c r="C4867" s="53">
        <f t="shared" si="282"/>
        <v>0.36358950000000007</v>
      </c>
      <c r="E4867" s="53">
        <f t="shared" si="278"/>
        <v>0.36358950000000007</v>
      </c>
    </row>
    <row r="4868" spans="1:6">
      <c r="A4868" s="89">
        <v>40549</v>
      </c>
      <c r="C4868" s="53">
        <f t="shared" si="282"/>
        <v>0.36725728571428579</v>
      </c>
      <c r="E4868" s="53">
        <f t="shared" si="278"/>
        <v>0.36725728571428579</v>
      </c>
    </row>
    <row r="4869" spans="1:6">
      <c r="A4869" s="89">
        <v>40550</v>
      </c>
      <c r="C4869" s="53">
        <f t="shared" si="282"/>
        <v>0.37092507142857151</v>
      </c>
      <c r="E4869" s="53">
        <f t="shared" si="278"/>
        <v>0.37092507142857151</v>
      </c>
    </row>
    <row r="4870" spans="1:6">
      <c r="A4870" s="89">
        <v>40551</v>
      </c>
      <c r="C4870" s="53">
        <f t="shared" si="282"/>
        <v>0.37459285714285723</v>
      </c>
      <c r="E4870" s="53">
        <f t="shared" si="278"/>
        <v>0.37459285714285723</v>
      </c>
    </row>
    <row r="4871" spans="1:6">
      <c r="A4871" s="89">
        <v>40552</v>
      </c>
      <c r="C4871" s="53">
        <f t="shared" si="282"/>
        <v>0.37826064285714295</v>
      </c>
      <c r="E4871" s="53">
        <f t="shared" si="278"/>
        <v>0.37826064285714295</v>
      </c>
    </row>
    <row r="4872" spans="1:6">
      <c r="A4872" s="89">
        <v>40553</v>
      </c>
      <c r="C4872" s="53">
        <f t="shared" si="282"/>
        <v>0.38192842857142867</v>
      </c>
      <c r="E4872" s="53">
        <f t="shared" si="278"/>
        <v>0.38192842857142867</v>
      </c>
    </row>
    <row r="4873" spans="1:6">
      <c r="A4873" s="89">
        <v>40554</v>
      </c>
      <c r="C4873" s="53">
        <f t="shared" si="282"/>
        <v>0.38559621428571439</v>
      </c>
      <c r="E4873" s="53">
        <f t="shared" si="278"/>
        <v>0.38559621428571439</v>
      </c>
    </row>
    <row r="4874" spans="1:6">
      <c r="A4874" s="89">
        <v>40555</v>
      </c>
      <c r="C4874" s="53">
        <f t="shared" si="282"/>
        <v>0.38926400000000011</v>
      </c>
      <c r="E4874" s="53">
        <f t="shared" ref="E4874:E4937" si="283">C4874</f>
        <v>0.38926400000000011</v>
      </c>
    </row>
    <row r="4875" spans="1:6">
      <c r="A4875" s="80">
        <v>40556</v>
      </c>
      <c r="B4875" s="81">
        <v>215537</v>
      </c>
      <c r="C4875" s="90">
        <v>0.389264</v>
      </c>
      <c r="E4875" s="53">
        <f t="shared" si="283"/>
        <v>0.389264</v>
      </c>
    </row>
    <row r="4876" spans="1:6">
      <c r="A4876" s="80">
        <v>40557</v>
      </c>
      <c r="B4876" s="81">
        <v>212963</v>
      </c>
      <c r="C4876" s="90">
        <v>0.39826299999999998</v>
      </c>
      <c r="E4876" s="53">
        <f t="shared" si="283"/>
        <v>0.39826299999999998</v>
      </c>
    </row>
    <row r="4877" spans="1:6">
      <c r="A4877" s="80">
        <v>40558</v>
      </c>
      <c r="B4877" s="81">
        <v>209891</v>
      </c>
      <c r="C4877" s="90">
        <v>0.41336400000000001</v>
      </c>
      <c r="E4877" s="53">
        <f t="shared" si="283"/>
        <v>0.41336400000000001</v>
      </c>
    </row>
    <row r="4878" spans="1:6">
      <c r="A4878" s="80">
        <v>40559</v>
      </c>
      <c r="B4878" s="81">
        <v>197448</v>
      </c>
      <c r="C4878" s="90">
        <v>0.37048199999999998</v>
      </c>
      <c r="E4878" s="53">
        <f t="shared" si="283"/>
        <v>0.37048199999999998</v>
      </c>
      <c r="F4878" s="52">
        <f>(C4896-C4878)/18</f>
        <v>1.1805555555555797E-4</v>
      </c>
    </row>
    <row r="4879" spans="1:6">
      <c r="A4879" s="89">
        <v>40560</v>
      </c>
      <c r="C4879" s="53">
        <f>C4878+F$4878</f>
        <v>0.37060005555555553</v>
      </c>
      <c r="E4879" s="53">
        <f t="shared" si="283"/>
        <v>0.37060005555555553</v>
      </c>
    </row>
    <row r="4880" spans="1:6">
      <c r="A4880" s="89">
        <v>40561</v>
      </c>
      <c r="C4880" s="53">
        <f t="shared" ref="C4880:C4895" si="284">C4879+F$4878</f>
        <v>0.37071811111111108</v>
      </c>
      <c r="E4880" s="53">
        <f t="shared" si="283"/>
        <v>0.37071811111111108</v>
      </c>
    </row>
    <row r="4881" spans="1:5">
      <c r="A4881" s="89">
        <v>40562</v>
      </c>
      <c r="C4881" s="53">
        <f t="shared" si="284"/>
        <v>0.37083616666666663</v>
      </c>
      <c r="E4881" s="53">
        <f t="shared" si="283"/>
        <v>0.37083616666666663</v>
      </c>
    </row>
    <row r="4882" spans="1:5">
      <c r="A4882" s="89">
        <v>40563</v>
      </c>
      <c r="C4882" s="53">
        <f t="shared" si="284"/>
        <v>0.37095422222222219</v>
      </c>
      <c r="E4882" s="53">
        <f t="shared" si="283"/>
        <v>0.37095422222222219</v>
      </c>
    </row>
    <row r="4883" spans="1:5">
      <c r="A4883" s="89">
        <v>40564</v>
      </c>
      <c r="C4883" s="53">
        <f t="shared" si="284"/>
        <v>0.37107227777777774</v>
      </c>
      <c r="E4883" s="53">
        <f t="shared" si="283"/>
        <v>0.37107227777777774</v>
      </c>
    </row>
    <row r="4884" spans="1:5">
      <c r="A4884" s="89">
        <v>40565</v>
      </c>
      <c r="C4884" s="53">
        <f t="shared" si="284"/>
        <v>0.37119033333333329</v>
      </c>
      <c r="E4884" s="53">
        <f t="shared" si="283"/>
        <v>0.37119033333333329</v>
      </c>
    </row>
    <row r="4885" spans="1:5">
      <c r="A4885" s="89">
        <v>40566</v>
      </c>
      <c r="C4885" s="53">
        <f t="shared" si="284"/>
        <v>0.37130838888888884</v>
      </c>
      <c r="E4885" s="53">
        <f t="shared" si="283"/>
        <v>0.37130838888888884</v>
      </c>
    </row>
    <row r="4886" spans="1:5">
      <c r="A4886" s="89">
        <v>40567</v>
      </c>
      <c r="C4886" s="53">
        <f t="shared" si="284"/>
        <v>0.37142644444444439</v>
      </c>
      <c r="E4886" s="53">
        <f t="shared" si="283"/>
        <v>0.37142644444444439</v>
      </c>
    </row>
    <row r="4887" spans="1:5">
      <c r="A4887" s="89">
        <v>40568</v>
      </c>
      <c r="C4887" s="53">
        <f t="shared" si="284"/>
        <v>0.37154449999999994</v>
      </c>
      <c r="E4887" s="53">
        <f t="shared" si="283"/>
        <v>0.37154449999999994</v>
      </c>
    </row>
    <row r="4888" spans="1:5">
      <c r="A4888" s="89">
        <v>40569</v>
      </c>
      <c r="C4888" s="53">
        <f t="shared" si="284"/>
        <v>0.3716625555555555</v>
      </c>
      <c r="E4888" s="53">
        <f t="shared" si="283"/>
        <v>0.3716625555555555</v>
      </c>
    </row>
    <row r="4889" spans="1:5">
      <c r="A4889" s="89">
        <v>40570</v>
      </c>
      <c r="C4889" s="53">
        <f t="shared" si="284"/>
        <v>0.37178061111111105</v>
      </c>
      <c r="E4889" s="53">
        <f t="shared" si="283"/>
        <v>0.37178061111111105</v>
      </c>
    </row>
    <row r="4890" spans="1:5">
      <c r="A4890" s="89">
        <v>40571</v>
      </c>
      <c r="C4890" s="53">
        <f t="shared" si="284"/>
        <v>0.3718986666666666</v>
      </c>
      <c r="E4890" s="53">
        <f t="shared" si="283"/>
        <v>0.3718986666666666</v>
      </c>
    </row>
    <row r="4891" spans="1:5">
      <c r="A4891" s="89">
        <v>40572</v>
      </c>
      <c r="C4891" s="53">
        <f t="shared" si="284"/>
        <v>0.37201672222222215</v>
      </c>
      <c r="E4891" s="53">
        <f t="shared" si="283"/>
        <v>0.37201672222222215</v>
      </c>
    </row>
    <row r="4892" spans="1:5">
      <c r="A4892" s="89">
        <v>40573</v>
      </c>
      <c r="C4892" s="53">
        <f t="shared" si="284"/>
        <v>0.3721347777777777</v>
      </c>
      <c r="E4892" s="53">
        <f t="shared" si="283"/>
        <v>0.3721347777777777</v>
      </c>
    </row>
    <row r="4893" spans="1:5">
      <c r="A4893" s="89">
        <v>40574</v>
      </c>
      <c r="C4893" s="53">
        <f t="shared" si="284"/>
        <v>0.37225283333333326</v>
      </c>
      <c r="E4893" s="53">
        <f t="shared" si="283"/>
        <v>0.37225283333333326</v>
      </c>
    </row>
    <row r="4894" spans="1:5">
      <c r="A4894" s="89">
        <v>40575</v>
      </c>
      <c r="C4894" s="53">
        <f t="shared" si="284"/>
        <v>0.37237088888888881</v>
      </c>
      <c r="E4894" s="53">
        <f t="shared" si="283"/>
        <v>0.37237088888888881</v>
      </c>
    </row>
    <row r="4895" spans="1:5">
      <c r="A4895" s="89">
        <v>40576</v>
      </c>
      <c r="C4895" s="53">
        <f t="shared" si="284"/>
        <v>0.37248894444444436</v>
      </c>
      <c r="E4895" s="53">
        <f t="shared" si="283"/>
        <v>0.37248894444444436</v>
      </c>
    </row>
    <row r="4896" spans="1:5">
      <c r="A4896" s="80">
        <v>40577</v>
      </c>
      <c r="B4896" s="81">
        <v>221485</v>
      </c>
      <c r="C4896" s="90">
        <v>0.37260700000000002</v>
      </c>
      <c r="E4896" s="53">
        <f t="shared" si="283"/>
        <v>0.37260700000000002</v>
      </c>
    </row>
    <row r="4897" spans="1:6">
      <c r="A4897" s="80">
        <v>40578</v>
      </c>
      <c r="B4897" s="81">
        <v>223356</v>
      </c>
      <c r="C4897" s="90">
        <v>0.39528999999999997</v>
      </c>
      <c r="E4897" s="53">
        <f t="shared" si="283"/>
        <v>0.39528999999999997</v>
      </c>
      <c r="F4897" s="52">
        <f>(C4900-C4897)/3</f>
        <v>-2.0523333333333227E-3</v>
      </c>
    </row>
    <row r="4898" spans="1:6">
      <c r="A4898" s="89">
        <v>40579</v>
      </c>
      <c r="C4898" s="53">
        <f>C4897+F$4897</f>
        <v>0.39323766666666665</v>
      </c>
      <c r="E4898" s="53">
        <f t="shared" si="283"/>
        <v>0.39323766666666665</v>
      </c>
    </row>
    <row r="4899" spans="1:6">
      <c r="A4899" s="89">
        <v>40580</v>
      </c>
      <c r="C4899" s="53">
        <f>C4898+F$4897</f>
        <v>0.39118533333333333</v>
      </c>
      <c r="E4899" s="53">
        <f t="shared" si="283"/>
        <v>0.39118533333333333</v>
      </c>
    </row>
    <row r="4900" spans="1:6">
      <c r="A4900" s="80">
        <v>40581</v>
      </c>
      <c r="B4900" s="81">
        <v>221434</v>
      </c>
      <c r="C4900" s="90">
        <v>0.38913300000000001</v>
      </c>
      <c r="E4900" s="53">
        <f t="shared" si="283"/>
        <v>0.38913300000000001</v>
      </c>
      <c r="F4900" s="52">
        <f>(C4905-C4900)/5</f>
        <v>3.993999999999942E-4</v>
      </c>
    </row>
    <row r="4901" spans="1:6">
      <c r="A4901" s="89">
        <v>40582</v>
      </c>
      <c r="C4901" s="53">
        <f>C4900+F$4900</f>
        <v>0.3895324</v>
      </c>
      <c r="E4901" s="53">
        <f t="shared" si="283"/>
        <v>0.3895324</v>
      </c>
    </row>
    <row r="4902" spans="1:6">
      <c r="A4902" s="89">
        <v>40583</v>
      </c>
      <c r="C4902" s="53">
        <f>C4901+F$4900</f>
        <v>0.3899318</v>
      </c>
      <c r="E4902" s="53">
        <f t="shared" si="283"/>
        <v>0.3899318</v>
      </c>
    </row>
    <row r="4903" spans="1:6">
      <c r="A4903" s="89">
        <v>40584</v>
      </c>
      <c r="C4903" s="53">
        <f>C4902+F$4900</f>
        <v>0.39033119999999999</v>
      </c>
      <c r="E4903" s="53">
        <f t="shared" si="283"/>
        <v>0.39033119999999999</v>
      </c>
    </row>
    <row r="4904" spans="1:6">
      <c r="A4904" s="89">
        <v>40585</v>
      </c>
      <c r="C4904" s="53">
        <f>C4903+F$4900</f>
        <v>0.39073059999999998</v>
      </c>
      <c r="E4904" s="53">
        <f t="shared" si="283"/>
        <v>0.39073059999999998</v>
      </c>
    </row>
    <row r="4905" spans="1:6">
      <c r="A4905" s="80">
        <v>40586</v>
      </c>
      <c r="B4905" s="81">
        <v>220967</v>
      </c>
      <c r="C4905" s="90">
        <v>0.39112999999999998</v>
      </c>
      <c r="E4905" s="53">
        <f t="shared" si="283"/>
        <v>0.39112999999999998</v>
      </c>
      <c r="F4905" s="52">
        <f>(C4916-C4905)/11</f>
        <v>5.1550909090909121E-3</v>
      </c>
    </row>
    <row r="4906" spans="1:6">
      <c r="A4906" s="89">
        <v>40587</v>
      </c>
      <c r="C4906" s="53">
        <f>C4905+F$4905</f>
        <v>0.39628509090909086</v>
      </c>
      <c r="E4906" s="53">
        <f t="shared" si="283"/>
        <v>0.39628509090909086</v>
      </c>
    </row>
    <row r="4907" spans="1:6">
      <c r="A4907" s="89">
        <v>40588</v>
      </c>
      <c r="C4907" s="53">
        <f t="shared" ref="C4907:C4915" si="285">C4906+F$4905</f>
        <v>0.40144018181818175</v>
      </c>
      <c r="E4907" s="53">
        <f t="shared" si="283"/>
        <v>0.40144018181818175</v>
      </c>
    </row>
    <row r="4908" spans="1:6">
      <c r="A4908" s="89">
        <v>40589</v>
      </c>
      <c r="C4908" s="53">
        <f t="shared" si="285"/>
        <v>0.40659527272727264</v>
      </c>
      <c r="E4908" s="53">
        <f t="shared" si="283"/>
        <v>0.40659527272727264</v>
      </c>
    </row>
    <row r="4909" spans="1:6">
      <c r="A4909" s="89">
        <v>40590</v>
      </c>
      <c r="C4909" s="53">
        <f t="shared" si="285"/>
        <v>0.41175036363636353</v>
      </c>
      <c r="E4909" s="53">
        <f t="shared" si="283"/>
        <v>0.41175036363636353</v>
      </c>
    </row>
    <row r="4910" spans="1:6">
      <c r="A4910" s="89">
        <v>40591</v>
      </c>
      <c r="C4910" s="53">
        <f t="shared" si="285"/>
        <v>0.41690545454545441</v>
      </c>
      <c r="E4910" s="53">
        <f t="shared" si="283"/>
        <v>0.41690545454545441</v>
      </c>
    </row>
    <row r="4911" spans="1:6">
      <c r="A4911" s="89">
        <v>40592</v>
      </c>
      <c r="C4911" s="53">
        <f t="shared" si="285"/>
        <v>0.4220605454545453</v>
      </c>
      <c r="E4911" s="53">
        <f t="shared" si="283"/>
        <v>0.4220605454545453</v>
      </c>
    </row>
    <row r="4912" spans="1:6">
      <c r="A4912" s="89">
        <v>40593</v>
      </c>
      <c r="C4912" s="53">
        <f t="shared" si="285"/>
        <v>0.42721563636363619</v>
      </c>
      <c r="E4912" s="53">
        <f t="shared" si="283"/>
        <v>0.42721563636363619</v>
      </c>
    </row>
    <row r="4913" spans="1:6">
      <c r="A4913" s="89">
        <v>40594</v>
      </c>
      <c r="C4913" s="53">
        <f t="shared" si="285"/>
        <v>0.43237072727272707</v>
      </c>
      <c r="E4913" s="53">
        <f t="shared" si="283"/>
        <v>0.43237072727272707</v>
      </c>
    </row>
    <row r="4914" spans="1:6">
      <c r="A4914" s="89">
        <v>40595</v>
      </c>
      <c r="C4914" s="53">
        <f t="shared" si="285"/>
        <v>0.43752581818181796</v>
      </c>
      <c r="E4914" s="53">
        <f t="shared" si="283"/>
        <v>0.43752581818181796</v>
      </c>
    </row>
    <row r="4915" spans="1:6">
      <c r="A4915" s="89">
        <v>40596</v>
      </c>
      <c r="C4915" s="53">
        <f t="shared" si="285"/>
        <v>0.44268090909090885</v>
      </c>
      <c r="E4915" s="53">
        <f t="shared" si="283"/>
        <v>0.44268090909090885</v>
      </c>
    </row>
    <row r="4916" spans="1:6">
      <c r="A4916" s="80">
        <v>40597</v>
      </c>
      <c r="B4916" s="81">
        <v>222143</v>
      </c>
      <c r="C4916" s="90">
        <v>0.44783600000000001</v>
      </c>
      <c r="E4916" s="53">
        <f t="shared" si="283"/>
        <v>0.44783600000000001</v>
      </c>
      <c r="F4916" s="52">
        <f>(C4919-C4916)/3</f>
        <v>-1.8644666666666681E-2</v>
      </c>
    </row>
    <row r="4917" spans="1:6">
      <c r="A4917" s="89">
        <v>40598</v>
      </c>
      <c r="C4917" s="53">
        <f>C4916+F$4916</f>
        <v>0.42919133333333331</v>
      </c>
      <c r="E4917" s="53">
        <f t="shared" si="283"/>
        <v>0.42919133333333331</v>
      </c>
    </row>
    <row r="4918" spans="1:6">
      <c r="A4918" s="89">
        <v>40599</v>
      </c>
      <c r="C4918" s="53">
        <f>C4917+F$4916</f>
        <v>0.41054666666666662</v>
      </c>
      <c r="E4918" s="53">
        <f t="shared" si="283"/>
        <v>0.41054666666666662</v>
      </c>
    </row>
    <row r="4919" spans="1:6">
      <c r="A4919" s="80">
        <v>40600</v>
      </c>
      <c r="B4919" s="81">
        <v>221643</v>
      </c>
      <c r="C4919" s="90">
        <v>0.39190199999999997</v>
      </c>
      <c r="E4919" s="53">
        <f t="shared" si="283"/>
        <v>0.39190199999999997</v>
      </c>
      <c r="F4919" s="52">
        <f>(C4939-C4919)/20</f>
        <v>4.1391000000000015E-3</v>
      </c>
    </row>
    <row r="4920" spans="1:6">
      <c r="A4920" s="89">
        <v>40601</v>
      </c>
      <c r="C4920" s="53">
        <f>C4919+F$4919</f>
        <v>0.39604109999999998</v>
      </c>
      <c r="E4920" s="53">
        <f t="shared" si="283"/>
        <v>0.39604109999999998</v>
      </c>
    </row>
    <row r="4921" spans="1:6">
      <c r="A4921" s="89">
        <v>40602</v>
      </c>
      <c r="C4921" s="53">
        <f t="shared" ref="C4921:C4938" si="286">C4920+F$4919</f>
        <v>0.40018019999999999</v>
      </c>
      <c r="E4921" s="53">
        <f t="shared" si="283"/>
        <v>0.40018019999999999</v>
      </c>
    </row>
    <row r="4922" spans="1:6">
      <c r="A4922" s="89">
        <v>40603</v>
      </c>
      <c r="C4922" s="53">
        <f t="shared" si="286"/>
        <v>0.40431929999999999</v>
      </c>
      <c r="E4922" s="53">
        <f t="shared" si="283"/>
        <v>0.40431929999999999</v>
      </c>
    </row>
    <row r="4923" spans="1:6">
      <c r="A4923" s="89">
        <v>40604</v>
      </c>
      <c r="C4923" s="53">
        <f t="shared" si="286"/>
        <v>0.4084584</v>
      </c>
      <c r="E4923" s="53">
        <f t="shared" si="283"/>
        <v>0.4084584</v>
      </c>
    </row>
    <row r="4924" spans="1:6">
      <c r="A4924" s="89">
        <v>40605</v>
      </c>
      <c r="C4924" s="53">
        <f t="shared" si="286"/>
        <v>0.41259750000000001</v>
      </c>
      <c r="E4924" s="53">
        <f t="shared" si="283"/>
        <v>0.41259750000000001</v>
      </c>
    </row>
    <row r="4925" spans="1:6">
      <c r="A4925" s="89">
        <v>40606</v>
      </c>
      <c r="C4925" s="53">
        <f t="shared" si="286"/>
        <v>0.41673660000000001</v>
      </c>
      <c r="E4925" s="53">
        <f t="shared" si="283"/>
        <v>0.41673660000000001</v>
      </c>
    </row>
    <row r="4926" spans="1:6">
      <c r="A4926" s="89">
        <v>40607</v>
      </c>
      <c r="C4926" s="53">
        <f t="shared" si="286"/>
        <v>0.42087570000000002</v>
      </c>
      <c r="E4926" s="53">
        <f t="shared" si="283"/>
        <v>0.42087570000000002</v>
      </c>
    </row>
    <row r="4927" spans="1:6">
      <c r="A4927" s="89">
        <v>40608</v>
      </c>
      <c r="C4927" s="53">
        <f t="shared" si="286"/>
        <v>0.42501480000000003</v>
      </c>
      <c r="E4927" s="53">
        <f t="shared" si="283"/>
        <v>0.42501480000000003</v>
      </c>
    </row>
    <row r="4928" spans="1:6">
      <c r="A4928" s="89">
        <v>40609</v>
      </c>
      <c r="C4928" s="53">
        <f t="shared" si="286"/>
        <v>0.42915390000000003</v>
      </c>
      <c r="E4928" s="53">
        <f t="shared" si="283"/>
        <v>0.42915390000000003</v>
      </c>
    </row>
    <row r="4929" spans="1:6">
      <c r="A4929" s="89">
        <v>40610</v>
      </c>
      <c r="C4929" s="53">
        <f t="shared" si="286"/>
        <v>0.43329300000000004</v>
      </c>
      <c r="E4929" s="53">
        <f t="shared" si="283"/>
        <v>0.43329300000000004</v>
      </c>
    </row>
    <row r="4930" spans="1:6">
      <c r="A4930" s="89">
        <v>40611</v>
      </c>
      <c r="C4930" s="53">
        <f t="shared" si="286"/>
        <v>0.43743210000000005</v>
      </c>
      <c r="E4930" s="53">
        <f t="shared" si="283"/>
        <v>0.43743210000000005</v>
      </c>
    </row>
    <row r="4931" spans="1:6">
      <c r="A4931" s="89">
        <v>40612</v>
      </c>
      <c r="C4931" s="53">
        <f t="shared" si="286"/>
        <v>0.44157120000000005</v>
      </c>
      <c r="E4931" s="53">
        <f t="shared" si="283"/>
        <v>0.44157120000000005</v>
      </c>
    </row>
    <row r="4932" spans="1:6">
      <c r="A4932" s="89">
        <v>40613</v>
      </c>
      <c r="C4932" s="53">
        <f t="shared" si="286"/>
        <v>0.44571030000000006</v>
      </c>
      <c r="E4932" s="53">
        <f t="shared" si="283"/>
        <v>0.44571030000000006</v>
      </c>
    </row>
    <row r="4933" spans="1:6">
      <c r="A4933" s="89">
        <v>40614</v>
      </c>
      <c r="C4933" s="53">
        <f t="shared" si="286"/>
        <v>0.44984940000000007</v>
      </c>
      <c r="E4933" s="53">
        <f t="shared" si="283"/>
        <v>0.44984940000000007</v>
      </c>
    </row>
    <row r="4934" spans="1:6">
      <c r="A4934" s="89">
        <v>40615</v>
      </c>
      <c r="C4934" s="53">
        <f t="shared" si="286"/>
        <v>0.45398850000000007</v>
      </c>
      <c r="E4934" s="53">
        <f t="shared" si="283"/>
        <v>0.45398850000000007</v>
      </c>
    </row>
    <row r="4935" spans="1:6">
      <c r="A4935" s="89">
        <v>40616</v>
      </c>
      <c r="C4935" s="53">
        <f t="shared" si="286"/>
        <v>0.45812760000000008</v>
      </c>
      <c r="E4935" s="53">
        <f t="shared" si="283"/>
        <v>0.45812760000000008</v>
      </c>
    </row>
    <row r="4936" spans="1:6">
      <c r="A4936" s="89">
        <v>40617</v>
      </c>
      <c r="C4936" s="53">
        <f t="shared" si="286"/>
        <v>0.46226670000000009</v>
      </c>
      <c r="E4936" s="53">
        <f t="shared" si="283"/>
        <v>0.46226670000000009</v>
      </c>
    </row>
    <row r="4937" spans="1:6">
      <c r="A4937" s="89">
        <v>40618</v>
      </c>
      <c r="C4937" s="53">
        <f t="shared" si="286"/>
        <v>0.46640580000000009</v>
      </c>
      <c r="E4937" s="53">
        <f t="shared" si="283"/>
        <v>0.46640580000000009</v>
      </c>
    </row>
    <row r="4938" spans="1:6">
      <c r="A4938" s="89">
        <v>40619</v>
      </c>
      <c r="C4938" s="53">
        <f t="shared" si="286"/>
        <v>0.4705449000000001</v>
      </c>
      <c r="E4938" s="53">
        <f t="shared" ref="E4938:E5001" si="287">C4938</f>
        <v>0.4705449000000001</v>
      </c>
    </row>
    <row r="4939" spans="1:6">
      <c r="A4939" s="80">
        <v>40620</v>
      </c>
      <c r="B4939" s="81">
        <v>222713</v>
      </c>
      <c r="C4939" s="90">
        <v>0.47468399999999999</v>
      </c>
      <c r="E4939" s="53">
        <f t="shared" si="287"/>
        <v>0.47468399999999999</v>
      </c>
    </row>
    <row r="4940" spans="1:6">
      <c r="A4940" s="80">
        <v>40621</v>
      </c>
      <c r="B4940" s="81">
        <v>223332</v>
      </c>
      <c r="C4940" s="90">
        <v>0.48205700000000001</v>
      </c>
      <c r="E4940" s="53">
        <f t="shared" si="287"/>
        <v>0.48205700000000001</v>
      </c>
      <c r="F4940" s="52">
        <f>(C4952-C4940)/12</f>
        <v>1.8825000000000092E-4</v>
      </c>
    </row>
    <row r="4941" spans="1:6">
      <c r="A4941" s="89">
        <v>40622</v>
      </c>
      <c r="C4941" s="53">
        <f>C4940+F$4940</f>
        <v>0.48224525000000001</v>
      </c>
      <c r="E4941" s="53">
        <f t="shared" si="287"/>
        <v>0.48224525000000001</v>
      </c>
    </row>
    <row r="4942" spans="1:6">
      <c r="A4942" s="89">
        <v>40623</v>
      </c>
      <c r="C4942" s="53">
        <f t="shared" ref="C4942:C4951" si="288">C4941+F$4940</f>
        <v>0.48243350000000002</v>
      </c>
      <c r="E4942" s="53">
        <f t="shared" si="287"/>
        <v>0.48243350000000002</v>
      </c>
    </row>
    <row r="4943" spans="1:6">
      <c r="A4943" s="89">
        <v>40624</v>
      </c>
      <c r="C4943" s="53">
        <f t="shared" si="288"/>
        <v>0.48262175000000002</v>
      </c>
      <c r="E4943" s="53">
        <f t="shared" si="287"/>
        <v>0.48262175000000002</v>
      </c>
    </row>
    <row r="4944" spans="1:6">
      <c r="A4944" s="89">
        <v>40625</v>
      </c>
      <c r="C4944" s="53">
        <f t="shared" si="288"/>
        <v>0.48281000000000002</v>
      </c>
      <c r="E4944" s="53">
        <f t="shared" si="287"/>
        <v>0.48281000000000002</v>
      </c>
    </row>
    <row r="4945" spans="1:6">
      <c r="A4945" s="89">
        <v>40626</v>
      </c>
      <c r="C4945" s="53">
        <f t="shared" si="288"/>
        <v>0.48299825000000002</v>
      </c>
      <c r="E4945" s="53">
        <f t="shared" si="287"/>
        <v>0.48299825000000002</v>
      </c>
    </row>
    <row r="4946" spans="1:6">
      <c r="A4946" s="89">
        <v>40627</v>
      </c>
      <c r="C4946" s="53">
        <f t="shared" si="288"/>
        <v>0.48318650000000002</v>
      </c>
      <c r="E4946" s="53">
        <f t="shared" si="287"/>
        <v>0.48318650000000002</v>
      </c>
    </row>
    <row r="4947" spans="1:6">
      <c r="A4947" s="89">
        <v>40628</v>
      </c>
      <c r="C4947" s="53">
        <f t="shared" si="288"/>
        <v>0.48337475000000002</v>
      </c>
      <c r="E4947" s="53">
        <f t="shared" si="287"/>
        <v>0.48337475000000002</v>
      </c>
    </row>
    <row r="4948" spans="1:6">
      <c r="A4948" s="89">
        <v>40629</v>
      </c>
      <c r="C4948" s="53">
        <f t="shared" si="288"/>
        <v>0.48356300000000002</v>
      </c>
      <c r="E4948" s="53">
        <f t="shared" si="287"/>
        <v>0.48356300000000002</v>
      </c>
    </row>
    <row r="4949" spans="1:6">
      <c r="A4949" s="89">
        <v>40630</v>
      </c>
      <c r="C4949" s="53">
        <f t="shared" si="288"/>
        <v>0.48375125000000002</v>
      </c>
      <c r="E4949" s="53">
        <f t="shared" si="287"/>
        <v>0.48375125000000002</v>
      </c>
    </row>
    <row r="4950" spans="1:6">
      <c r="A4950" s="89">
        <v>40631</v>
      </c>
      <c r="C4950" s="53">
        <f t="shared" si="288"/>
        <v>0.48393950000000002</v>
      </c>
      <c r="E4950" s="53">
        <f t="shared" si="287"/>
        <v>0.48393950000000002</v>
      </c>
    </row>
    <row r="4951" spans="1:6">
      <c r="A4951" s="89">
        <v>40632</v>
      </c>
      <c r="C4951" s="53">
        <f t="shared" si="288"/>
        <v>0.48412775000000002</v>
      </c>
      <c r="E4951" s="53">
        <f t="shared" si="287"/>
        <v>0.48412775000000002</v>
      </c>
    </row>
    <row r="4952" spans="1:6">
      <c r="A4952" s="80">
        <v>40633</v>
      </c>
      <c r="B4952" s="81">
        <v>223771</v>
      </c>
      <c r="C4952" s="90">
        <v>0.48431600000000002</v>
      </c>
      <c r="E4952" s="53">
        <f t="shared" si="287"/>
        <v>0.48431600000000002</v>
      </c>
    </row>
    <row r="4953" spans="1:6">
      <c r="A4953" s="80">
        <v>40634</v>
      </c>
      <c r="B4953" s="81">
        <v>222965</v>
      </c>
      <c r="C4953" s="90">
        <v>0.45992</v>
      </c>
      <c r="E4953" s="53">
        <f t="shared" si="287"/>
        <v>0.45992</v>
      </c>
      <c r="F4953" s="52">
        <f>(C4960-C4953)/7</f>
        <v>-1.7471428571428599E-3</v>
      </c>
    </row>
    <row r="4954" spans="1:6">
      <c r="A4954" s="89">
        <v>40635</v>
      </c>
      <c r="C4954" s="53">
        <f t="shared" ref="C4954:C4959" si="289">C4953+F$4953</f>
        <v>0.45817285714285716</v>
      </c>
      <c r="E4954" s="53">
        <f t="shared" si="287"/>
        <v>0.45817285714285716</v>
      </c>
    </row>
    <row r="4955" spans="1:6">
      <c r="A4955" s="89">
        <v>40636</v>
      </c>
      <c r="C4955" s="53">
        <f t="shared" si="289"/>
        <v>0.45642571428571432</v>
      </c>
      <c r="E4955" s="53">
        <f t="shared" si="287"/>
        <v>0.45642571428571432</v>
      </c>
    </row>
    <row r="4956" spans="1:6">
      <c r="A4956" s="89">
        <v>40637</v>
      </c>
      <c r="C4956" s="53">
        <f t="shared" si="289"/>
        <v>0.45467857142857149</v>
      </c>
      <c r="E4956" s="53">
        <f t="shared" si="287"/>
        <v>0.45467857142857149</v>
      </c>
    </row>
    <row r="4957" spans="1:6">
      <c r="A4957" s="89">
        <v>40638</v>
      </c>
      <c r="C4957" s="53">
        <f t="shared" si="289"/>
        <v>0.45293142857142865</v>
      </c>
      <c r="E4957" s="53">
        <f t="shared" si="287"/>
        <v>0.45293142857142865</v>
      </c>
    </row>
    <row r="4958" spans="1:6">
      <c r="A4958" s="89">
        <v>40639</v>
      </c>
      <c r="C4958" s="53">
        <f t="shared" si="289"/>
        <v>0.45118428571428582</v>
      </c>
      <c r="E4958" s="53">
        <f t="shared" si="287"/>
        <v>0.45118428571428582</v>
      </c>
    </row>
    <row r="4959" spans="1:6">
      <c r="A4959" s="89">
        <v>40640</v>
      </c>
      <c r="C4959" s="53">
        <f t="shared" si="289"/>
        <v>0.44943714285714298</v>
      </c>
      <c r="E4959" s="53">
        <f t="shared" si="287"/>
        <v>0.44943714285714298</v>
      </c>
    </row>
    <row r="4960" spans="1:6">
      <c r="A4960" s="80">
        <v>40641</v>
      </c>
      <c r="B4960" s="81">
        <v>223432</v>
      </c>
      <c r="C4960" s="90">
        <v>0.44768999999999998</v>
      </c>
      <c r="E4960" s="53">
        <f t="shared" si="287"/>
        <v>0.44768999999999998</v>
      </c>
      <c r="F4960" s="52">
        <f>(C4962-C4960)/2</f>
        <v>9.3705000000000038E-3</v>
      </c>
    </row>
    <row r="4961" spans="1:6">
      <c r="A4961" s="89">
        <v>40642</v>
      </c>
      <c r="C4961" s="53">
        <f>C4960+F$4960</f>
        <v>0.45706049999999998</v>
      </c>
      <c r="E4961" s="53">
        <f t="shared" si="287"/>
        <v>0.45706049999999998</v>
      </c>
    </row>
    <row r="4962" spans="1:6">
      <c r="A4962" s="80">
        <v>40643</v>
      </c>
      <c r="B4962" s="81">
        <v>223258</v>
      </c>
      <c r="C4962" s="90">
        <v>0.46643099999999998</v>
      </c>
      <c r="E4962" s="53">
        <f t="shared" si="287"/>
        <v>0.46643099999999998</v>
      </c>
      <c r="F4962" s="52">
        <f>(C4965-C4962)/3</f>
        <v>1.541333333333339E-3</v>
      </c>
    </row>
    <row r="4963" spans="1:6">
      <c r="A4963" s="89">
        <v>40644</v>
      </c>
      <c r="C4963" s="53">
        <f>C4962+F$4962</f>
        <v>0.46797233333333332</v>
      </c>
      <c r="E4963" s="53">
        <f t="shared" si="287"/>
        <v>0.46797233333333332</v>
      </c>
    </row>
    <row r="4964" spans="1:6">
      <c r="A4964" s="89">
        <v>40645</v>
      </c>
      <c r="C4964" s="53">
        <f>C4963+F$4962</f>
        <v>0.46951366666666666</v>
      </c>
      <c r="E4964" s="53">
        <f t="shared" si="287"/>
        <v>0.46951366666666666</v>
      </c>
    </row>
    <row r="4965" spans="1:6">
      <c r="A4965" s="80">
        <v>40646</v>
      </c>
      <c r="B4965" s="81">
        <v>223422</v>
      </c>
      <c r="C4965" s="90">
        <v>0.471055</v>
      </c>
      <c r="E4965" s="53">
        <f t="shared" si="287"/>
        <v>0.471055</v>
      </c>
      <c r="F4965" s="52">
        <f>(C4990-C4965)/25</f>
        <v>-1.711720000000001E-3</v>
      </c>
    </row>
    <row r="4966" spans="1:6">
      <c r="A4966" s="89">
        <v>40647</v>
      </c>
      <c r="C4966" s="53">
        <f>C4965+F$4965</f>
        <v>0.46934327999999997</v>
      </c>
      <c r="E4966" s="53">
        <f t="shared" si="287"/>
        <v>0.46934327999999997</v>
      </c>
    </row>
    <row r="4967" spans="1:6">
      <c r="A4967" s="89">
        <v>40648</v>
      </c>
      <c r="C4967" s="53">
        <f t="shared" ref="C4967:C4989" si="290">C4966+F$4965</f>
        <v>0.46763155999999995</v>
      </c>
      <c r="E4967" s="53">
        <f t="shared" si="287"/>
        <v>0.46763155999999995</v>
      </c>
    </row>
    <row r="4968" spans="1:6">
      <c r="A4968" s="89">
        <v>40649</v>
      </c>
      <c r="C4968" s="53">
        <f t="shared" si="290"/>
        <v>0.46591983999999992</v>
      </c>
      <c r="E4968" s="53">
        <f t="shared" si="287"/>
        <v>0.46591983999999992</v>
      </c>
    </row>
    <row r="4969" spans="1:6">
      <c r="A4969" s="89">
        <v>40650</v>
      </c>
      <c r="C4969" s="53">
        <f t="shared" si="290"/>
        <v>0.46420811999999989</v>
      </c>
      <c r="E4969" s="53">
        <f t="shared" si="287"/>
        <v>0.46420811999999989</v>
      </c>
    </row>
    <row r="4970" spans="1:6">
      <c r="A4970" s="89">
        <v>40651</v>
      </c>
      <c r="C4970" s="53">
        <f t="shared" si="290"/>
        <v>0.46249639999999986</v>
      </c>
      <c r="E4970" s="53">
        <f t="shared" si="287"/>
        <v>0.46249639999999986</v>
      </c>
    </row>
    <row r="4971" spans="1:6">
      <c r="A4971" s="89">
        <v>40652</v>
      </c>
      <c r="C4971" s="53">
        <f t="shared" si="290"/>
        <v>0.46078467999999984</v>
      </c>
      <c r="E4971" s="53">
        <f t="shared" si="287"/>
        <v>0.46078467999999984</v>
      </c>
    </row>
    <row r="4972" spans="1:6">
      <c r="A4972" s="89">
        <v>40653</v>
      </c>
      <c r="C4972" s="53">
        <f t="shared" si="290"/>
        <v>0.45907295999999981</v>
      </c>
      <c r="E4972" s="53">
        <f t="shared" si="287"/>
        <v>0.45907295999999981</v>
      </c>
    </row>
    <row r="4973" spans="1:6">
      <c r="A4973" s="89">
        <v>40654</v>
      </c>
      <c r="C4973" s="53">
        <f t="shared" si="290"/>
        <v>0.45736123999999978</v>
      </c>
      <c r="E4973" s="53">
        <f t="shared" si="287"/>
        <v>0.45736123999999978</v>
      </c>
    </row>
    <row r="4974" spans="1:6">
      <c r="A4974" s="89">
        <v>40655</v>
      </c>
      <c r="C4974" s="53">
        <f t="shared" si="290"/>
        <v>0.45564951999999975</v>
      </c>
      <c r="E4974" s="53">
        <f t="shared" si="287"/>
        <v>0.45564951999999975</v>
      </c>
    </row>
    <row r="4975" spans="1:6">
      <c r="A4975" s="89">
        <v>40656</v>
      </c>
      <c r="C4975" s="53">
        <f t="shared" si="290"/>
        <v>0.45393779999999972</v>
      </c>
      <c r="E4975" s="53">
        <f t="shared" si="287"/>
        <v>0.45393779999999972</v>
      </c>
    </row>
    <row r="4976" spans="1:6">
      <c r="A4976" s="89">
        <v>40657</v>
      </c>
      <c r="C4976" s="53">
        <f t="shared" si="290"/>
        <v>0.4522260799999997</v>
      </c>
      <c r="E4976" s="53">
        <f t="shared" si="287"/>
        <v>0.4522260799999997</v>
      </c>
    </row>
    <row r="4977" spans="1:6">
      <c r="A4977" s="89">
        <v>40658</v>
      </c>
      <c r="C4977" s="53">
        <f t="shared" si="290"/>
        <v>0.45051435999999967</v>
      </c>
      <c r="E4977" s="53">
        <f t="shared" si="287"/>
        <v>0.45051435999999967</v>
      </c>
    </row>
    <row r="4978" spans="1:6">
      <c r="A4978" s="89">
        <v>40659</v>
      </c>
      <c r="C4978" s="53">
        <f t="shared" si="290"/>
        <v>0.44880263999999964</v>
      </c>
      <c r="E4978" s="53">
        <f t="shared" si="287"/>
        <v>0.44880263999999964</v>
      </c>
    </row>
    <row r="4979" spans="1:6">
      <c r="A4979" s="89">
        <v>40660</v>
      </c>
      <c r="C4979" s="53">
        <f t="shared" si="290"/>
        <v>0.44709091999999961</v>
      </c>
      <c r="E4979" s="53">
        <f t="shared" si="287"/>
        <v>0.44709091999999961</v>
      </c>
    </row>
    <row r="4980" spans="1:6">
      <c r="A4980" s="89">
        <v>40661</v>
      </c>
      <c r="C4980" s="53">
        <f t="shared" si="290"/>
        <v>0.44537919999999959</v>
      </c>
      <c r="E4980" s="53">
        <f t="shared" si="287"/>
        <v>0.44537919999999959</v>
      </c>
    </row>
    <row r="4981" spans="1:6">
      <c r="A4981" s="89">
        <v>40662</v>
      </c>
      <c r="C4981" s="53">
        <f t="shared" si="290"/>
        <v>0.44366747999999956</v>
      </c>
      <c r="E4981" s="53">
        <f t="shared" si="287"/>
        <v>0.44366747999999956</v>
      </c>
    </row>
    <row r="4982" spans="1:6">
      <c r="A4982" s="89">
        <v>40663</v>
      </c>
      <c r="C4982" s="53">
        <f t="shared" si="290"/>
        <v>0.44195575999999953</v>
      </c>
      <c r="E4982" s="53">
        <f t="shared" si="287"/>
        <v>0.44195575999999953</v>
      </c>
    </row>
    <row r="4983" spans="1:6">
      <c r="A4983" s="89">
        <v>40664</v>
      </c>
      <c r="C4983" s="53">
        <f t="shared" si="290"/>
        <v>0.4402440399999995</v>
      </c>
      <c r="E4983" s="53">
        <f t="shared" si="287"/>
        <v>0.4402440399999995</v>
      </c>
    </row>
    <row r="4984" spans="1:6">
      <c r="A4984" s="89">
        <v>40665</v>
      </c>
      <c r="C4984" s="53">
        <f t="shared" si="290"/>
        <v>0.43853231999999948</v>
      </c>
      <c r="E4984" s="53">
        <f t="shared" si="287"/>
        <v>0.43853231999999948</v>
      </c>
    </row>
    <row r="4985" spans="1:6">
      <c r="A4985" s="89">
        <v>40666</v>
      </c>
      <c r="C4985" s="53">
        <f t="shared" si="290"/>
        <v>0.43682059999999945</v>
      </c>
      <c r="E4985" s="53">
        <f t="shared" si="287"/>
        <v>0.43682059999999945</v>
      </c>
    </row>
    <row r="4986" spans="1:6">
      <c r="A4986" s="89">
        <v>40667</v>
      </c>
      <c r="C4986" s="53">
        <f t="shared" si="290"/>
        <v>0.43510887999999942</v>
      </c>
      <c r="E4986" s="53">
        <f t="shared" si="287"/>
        <v>0.43510887999999942</v>
      </c>
    </row>
    <row r="4987" spans="1:6">
      <c r="A4987" s="89">
        <v>40668</v>
      </c>
      <c r="C4987" s="53">
        <f t="shared" si="290"/>
        <v>0.43339715999999939</v>
      </c>
      <c r="E4987" s="53">
        <f t="shared" si="287"/>
        <v>0.43339715999999939</v>
      </c>
    </row>
    <row r="4988" spans="1:6">
      <c r="A4988" s="89">
        <v>40669</v>
      </c>
      <c r="C4988" s="53">
        <f t="shared" si="290"/>
        <v>0.43168543999999937</v>
      </c>
      <c r="E4988" s="53">
        <f t="shared" si="287"/>
        <v>0.43168543999999937</v>
      </c>
    </row>
    <row r="4989" spans="1:6">
      <c r="A4989" s="89">
        <v>40670</v>
      </c>
      <c r="C4989" s="53">
        <f t="shared" si="290"/>
        <v>0.42997371999999934</v>
      </c>
      <c r="E4989" s="53">
        <f t="shared" si="287"/>
        <v>0.42997371999999934</v>
      </c>
    </row>
    <row r="4990" spans="1:6">
      <c r="A4990" s="80">
        <v>40671</v>
      </c>
      <c r="B4990" s="81">
        <v>223314</v>
      </c>
      <c r="C4990" s="90">
        <v>0.42826199999999998</v>
      </c>
      <c r="E4990" s="53">
        <f t="shared" si="287"/>
        <v>0.42826199999999998</v>
      </c>
    </row>
    <row r="4991" spans="1:6">
      <c r="A4991" s="80">
        <v>40672</v>
      </c>
      <c r="B4991" s="81">
        <v>223846</v>
      </c>
      <c r="C4991" s="90">
        <v>0.52458099999999996</v>
      </c>
      <c r="E4991" s="53">
        <f t="shared" si="287"/>
        <v>0.52458099999999996</v>
      </c>
    </row>
    <row r="4992" spans="1:6">
      <c r="A4992" s="80">
        <v>40673</v>
      </c>
      <c r="B4992" s="81">
        <v>222685</v>
      </c>
      <c r="C4992" s="90">
        <v>0.499666</v>
      </c>
      <c r="E4992" s="53">
        <f t="shared" si="287"/>
        <v>0.499666</v>
      </c>
      <c r="F4992" s="52">
        <f>(C4996-C4992)/4</f>
        <v>-1.7128500000000005E-2</v>
      </c>
    </row>
    <row r="4993" spans="1:6">
      <c r="A4993" s="89">
        <v>40674</v>
      </c>
      <c r="C4993" s="53">
        <f>C4992+F$4992</f>
        <v>0.48253750000000001</v>
      </c>
      <c r="E4993" s="53">
        <f t="shared" si="287"/>
        <v>0.48253750000000001</v>
      </c>
    </row>
    <row r="4994" spans="1:6">
      <c r="A4994" s="89">
        <v>40675</v>
      </c>
      <c r="C4994" s="53">
        <f>C4993+F$4992</f>
        <v>0.46540900000000002</v>
      </c>
      <c r="E4994" s="53">
        <f t="shared" si="287"/>
        <v>0.46540900000000002</v>
      </c>
    </row>
    <row r="4995" spans="1:6">
      <c r="A4995" s="89">
        <v>40676</v>
      </c>
      <c r="C4995" s="53">
        <f>C4994+F$4992</f>
        <v>0.44828050000000003</v>
      </c>
      <c r="E4995" s="53">
        <f t="shared" si="287"/>
        <v>0.44828050000000003</v>
      </c>
    </row>
    <row r="4996" spans="1:6">
      <c r="A4996" s="80">
        <v>40677</v>
      </c>
      <c r="B4996" s="81">
        <v>223697</v>
      </c>
      <c r="C4996" s="90">
        <v>0.43115199999999998</v>
      </c>
      <c r="E4996" s="53">
        <f t="shared" si="287"/>
        <v>0.43115199999999998</v>
      </c>
      <c r="F4996" s="52">
        <f>(C5006-C4996)/10</f>
        <v>-3.6578000000000001E-3</v>
      </c>
    </row>
    <row r="4997" spans="1:6">
      <c r="A4997" s="89">
        <v>40678</v>
      </c>
      <c r="C4997" s="53">
        <f>C4996+F$4996</f>
        <v>0.42749419999999999</v>
      </c>
      <c r="E4997" s="53">
        <f t="shared" si="287"/>
        <v>0.42749419999999999</v>
      </c>
    </row>
    <row r="4998" spans="1:6">
      <c r="A4998" s="89">
        <v>40679</v>
      </c>
      <c r="C4998" s="53">
        <f t="shared" ref="C4998:C5005" si="291">C4997+F$4996</f>
        <v>0.4238364</v>
      </c>
      <c r="E4998" s="53">
        <f t="shared" si="287"/>
        <v>0.4238364</v>
      </c>
    </row>
    <row r="4999" spans="1:6">
      <c r="A4999" s="89">
        <v>40680</v>
      </c>
      <c r="C4999" s="53">
        <f t="shared" si="291"/>
        <v>0.42017860000000001</v>
      </c>
      <c r="E4999" s="53">
        <f t="shared" si="287"/>
        <v>0.42017860000000001</v>
      </c>
    </row>
    <row r="5000" spans="1:6">
      <c r="A5000" s="89">
        <v>40681</v>
      </c>
      <c r="C5000" s="53">
        <f t="shared" si="291"/>
        <v>0.41652080000000002</v>
      </c>
      <c r="E5000" s="53">
        <f t="shared" si="287"/>
        <v>0.41652080000000002</v>
      </c>
    </row>
    <row r="5001" spans="1:6">
      <c r="A5001" s="89">
        <v>40682</v>
      </c>
      <c r="C5001" s="53">
        <f t="shared" si="291"/>
        <v>0.41286300000000004</v>
      </c>
      <c r="E5001" s="53">
        <f t="shared" si="287"/>
        <v>0.41286300000000004</v>
      </c>
    </row>
    <row r="5002" spans="1:6">
      <c r="A5002" s="89">
        <v>40683</v>
      </c>
      <c r="C5002" s="53">
        <f t="shared" si="291"/>
        <v>0.40920520000000005</v>
      </c>
      <c r="E5002" s="53">
        <f t="shared" ref="E5002:E5065" si="292">C5002</f>
        <v>0.40920520000000005</v>
      </c>
    </row>
    <row r="5003" spans="1:6">
      <c r="A5003" s="89">
        <v>40684</v>
      </c>
      <c r="C5003" s="53">
        <f t="shared" si="291"/>
        <v>0.40554740000000006</v>
      </c>
      <c r="E5003" s="53">
        <f t="shared" si="292"/>
        <v>0.40554740000000006</v>
      </c>
    </row>
    <row r="5004" spans="1:6">
      <c r="A5004" s="89">
        <v>40685</v>
      </c>
      <c r="C5004" s="53">
        <f t="shared" si="291"/>
        <v>0.40188960000000007</v>
      </c>
      <c r="E5004" s="53">
        <f t="shared" si="292"/>
        <v>0.40188960000000007</v>
      </c>
    </row>
    <row r="5005" spans="1:6">
      <c r="A5005" s="89">
        <v>40686</v>
      </c>
      <c r="C5005" s="53">
        <f t="shared" si="291"/>
        <v>0.39823180000000008</v>
      </c>
      <c r="E5005" s="53">
        <f t="shared" si="292"/>
        <v>0.39823180000000008</v>
      </c>
    </row>
    <row r="5006" spans="1:6">
      <c r="A5006" s="80">
        <v>40687</v>
      </c>
      <c r="B5006" s="81">
        <v>222552</v>
      </c>
      <c r="C5006" s="90">
        <v>0.39457399999999998</v>
      </c>
      <c r="E5006" s="53">
        <f t="shared" si="292"/>
        <v>0.39457399999999998</v>
      </c>
      <c r="F5006" s="52">
        <f>(C5027-C5006)/21</f>
        <v>2.4738095238095265E-4</v>
      </c>
    </row>
    <row r="5007" spans="1:6">
      <c r="A5007" s="89">
        <v>40688</v>
      </c>
      <c r="C5007" s="53">
        <f>C5006+F$5006</f>
        <v>0.39482138095238095</v>
      </c>
      <c r="E5007" s="53">
        <f t="shared" si="292"/>
        <v>0.39482138095238095</v>
      </c>
    </row>
    <row r="5008" spans="1:6">
      <c r="A5008" s="89">
        <v>40689</v>
      </c>
      <c r="C5008" s="53">
        <f t="shared" ref="C5008:C5026" si="293">C5007+F$5006</f>
        <v>0.39506876190476192</v>
      </c>
      <c r="E5008" s="53">
        <f t="shared" si="292"/>
        <v>0.39506876190476192</v>
      </c>
    </row>
    <row r="5009" spans="1:5">
      <c r="A5009" s="89">
        <v>40690</v>
      </c>
      <c r="C5009" s="53">
        <f t="shared" si="293"/>
        <v>0.39531614285714289</v>
      </c>
      <c r="E5009" s="53">
        <f t="shared" si="292"/>
        <v>0.39531614285714289</v>
      </c>
    </row>
    <row r="5010" spans="1:5">
      <c r="A5010" s="89">
        <v>40691</v>
      </c>
      <c r="C5010" s="53">
        <f t="shared" si="293"/>
        <v>0.39556352380952386</v>
      </c>
      <c r="E5010" s="53">
        <f t="shared" si="292"/>
        <v>0.39556352380952386</v>
      </c>
    </row>
    <row r="5011" spans="1:5">
      <c r="A5011" s="89">
        <v>40692</v>
      </c>
      <c r="C5011" s="53">
        <f t="shared" si="293"/>
        <v>0.39581090476190484</v>
      </c>
      <c r="E5011" s="53">
        <f t="shared" si="292"/>
        <v>0.39581090476190484</v>
      </c>
    </row>
    <row r="5012" spans="1:5">
      <c r="A5012" s="89">
        <v>40693</v>
      </c>
      <c r="C5012" s="53">
        <f t="shared" si="293"/>
        <v>0.39605828571428581</v>
      </c>
      <c r="E5012" s="53">
        <f t="shared" si="292"/>
        <v>0.39605828571428581</v>
      </c>
    </row>
    <row r="5013" spans="1:5">
      <c r="A5013" s="89">
        <v>40694</v>
      </c>
      <c r="C5013" s="53">
        <f t="shared" si="293"/>
        <v>0.39630566666666678</v>
      </c>
      <c r="E5013" s="53">
        <f t="shared" si="292"/>
        <v>0.39630566666666678</v>
      </c>
    </row>
    <row r="5014" spans="1:5">
      <c r="A5014" s="89">
        <v>40695</v>
      </c>
      <c r="C5014" s="53">
        <f t="shared" si="293"/>
        <v>0.39655304761904775</v>
      </c>
      <c r="E5014" s="53">
        <f t="shared" si="292"/>
        <v>0.39655304761904775</v>
      </c>
    </row>
    <row r="5015" spans="1:5">
      <c r="A5015" s="89">
        <v>40696</v>
      </c>
      <c r="C5015" s="53">
        <f t="shared" si="293"/>
        <v>0.39680042857142872</v>
      </c>
      <c r="E5015" s="53">
        <f t="shared" si="292"/>
        <v>0.39680042857142872</v>
      </c>
    </row>
    <row r="5016" spans="1:5">
      <c r="A5016" s="89">
        <v>40697</v>
      </c>
      <c r="C5016" s="53">
        <f t="shared" si="293"/>
        <v>0.39704780952380969</v>
      </c>
      <c r="E5016" s="53">
        <f t="shared" si="292"/>
        <v>0.39704780952380969</v>
      </c>
    </row>
    <row r="5017" spans="1:5">
      <c r="A5017" s="89">
        <v>40698</v>
      </c>
      <c r="C5017" s="53">
        <f t="shared" si="293"/>
        <v>0.39729519047619066</v>
      </c>
      <c r="E5017" s="53">
        <f t="shared" si="292"/>
        <v>0.39729519047619066</v>
      </c>
    </row>
    <row r="5018" spans="1:5">
      <c r="A5018" s="89">
        <v>40699</v>
      </c>
      <c r="C5018" s="53">
        <f t="shared" si="293"/>
        <v>0.39754257142857163</v>
      </c>
      <c r="E5018" s="53">
        <f t="shared" si="292"/>
        <v>0.39754257142857163</v>
      </c>
    </row>
    <row r="5019" spans="1:5">
      <c r="A5019" s="89">
        <v>40700</v>
      </c>
      <c r="C5019" s="53">
        <f t="shared" si="293"/>
        <v>0.39778995238095261</v>
      </c>
      <c r="E5019" s="53">
        <f t="shared" si="292"/>
        <v>0.39778995238095261</v>
      </c>
    </row>
    <row r="5020" spans="1:5">
      <c r="A5020" s="89">
        <v>40701</v>
      </c>
      <c r="C5020" s="53">
        <f t="shared" si="293"/>
        <v>0.39803733333333358</v>
      </c>
      <c r="E5020" s="53">
        <f t="shared" si="292"/>
        <v>0.39803733333333358</v>
      </c>
    </row>
    <row r="5021" spans="1:5">
      <c r="A5021" s="89">
        <v>40702</v>
      </c>
      <c r="C5021" s="53">
        <f t="shared" si="293"/>
        <v>0.39828471428571455</v>
      </c>
      <c r="E5021" s="53">
        <f t="shared" si="292"/>
        <v>0.39828471428571455</v>
      </c>
    </row>
    <row r="5022" spans="1:5">
      <c r="A5022" s="89">
        <v>40703</v>
      </c>
      <c r="C5022" s="53">
        <f t="shared" si="293"/>
        <v>0.39853209523809552</v>
      </c>
      <c r="E5022" s="53">
        <f t="shared" si="292"/>
        <v>0.39853209523809552</v>
      </c>
    </row>
    <row r="5023" spans="1:5">
      <c r="A5023" s="89">
        <v>40704</v>
      </c>
      <c r="C5023" s="53">
        <f t="shared" si="293"/>
        <v>0.39877947619047649</v>
      </c>
      <c r="E5023" s="53">
        <f t="shared" si="292"/>
        <v>0.39877947619047649</v>
      </c>
    </row>
    <row r="5024" spans="1:5">
      <c r="A5024" s="89">
        <v>40705</v>
      </c>
      <c r="C5024" s="53">
        <f t="shared" si="293"/>
        <v>0.39902685714285746</v>
      </c>
      <c r="E5024" s="53">
        <f t="shared" si="292"/>
        <v>0.39902685714285746</v>
      </c>
    </row>
    <row r="5025" spans="1:6">
      <c r="A5025" s="89">
        <v>40706</v>
      </c>
      <c r="C5025" s="53">
        <f t="shared" si="293"/>
        <v>0.39927423809523843</v>
      </c>
      <c r="E5025" s="53">
        <f t="shared" si="292"/>
        <v>0.39927423809523843</v>
      </c>
    </row>
    <row r="5026" spans="1:6">
      <c r="A5026" s="89">
        <v>40707</v>
      </c>
      <c r="C5026" s="53">
        <f t="shared" si="293"/>
        <v>0.3995216190476194</v>
      </c>
      <c r="E5026" s="53">
        <f t="shared" si="292"/>
        <v>0.3995216190476194</v>
      </c>
    </row>
    <row r="5027" spans="1:6">
      <c r="A5027" s="80">
        <v>40708</v>
      </c>
      <c r="B5027" s="81">
        <v>223419</v>
      </c>
      <c r="C5027" s="90">
        <v>0.39976899999999999</v>
      </c>
      <c r="E5027" s="53">
        <f t="shared" si="292"/>
        <v>0.39976899999999999</v>
      </c>
    </row>
    <row r="5028" spans="1:6">
      <c r="A5028" s="80">
        <v>40709</v>
      </c>
      <c r="B5028" s="81">
        <v>222925</v>
      </c>
      <c r="C5028" s="90">
        <v>0.388681</v>
      </c>
      <c r="E5028" s="53">
        <f t="shared" si="292"/>
        <v>0.388681</v>
      </c>
    </row>
    <row r="5029" spans="1:6">
      <c r="A5029" s="80">
        <v>40710</v>
      </c>
      <c r="B5029" s="81">
        <v>222716</v>
      </c>
      <c r="C5029" s="90">
        <v>0.36385699999999999</v>
      </c>
      <c r="E5029" s="53">
        <f t="shared" si="292"/>
        <v>0.36385699999999999</v>
      </c>
      <c r="F5029" s="52">
        <f>(C5031-C5029)/2</f>
        <v>-1.2214499999999989E-2</v>
      </c>
    </row>
    <row r="5030" spans="1:6">
      <c r="A5030" s="89">
        <v>40711</v>
      </c>
      <c r="C5030" s="53">
        <f>C5029+F$5029</f>
        <v>0.35164249999999997</v>
      </c>
      <c r="E5030" s="53">
        <f t="shared" si="292"/>
        <v>0.35164249999999997</v>
      </c>
    </row>
    <row r="5031" spans="1:6">
      <c r="A5031" s="80">
        <v>40712</v>
      </c>
      <c r="B5031" s="81">
        <v>221294</v>
      </c>
      <c r="C5031" s="90">
        <v>0.33942800000000001</v>
      </c>
      <c r="E5031" s="53">
        <f t="shared" si="292"/>
        <v>0.33942800000000001</v>
      </c>
    </row>
    <row r="5032" spans="1:6">
      <c r="A5032" s="80">
        <v>40713</v>
      </c>
      <c r="B5032" s="81">
        <v>223537</v>
      </c>
      <c r="C5032" s="90">
        <v>0.412769</v>
      </c>
      <c r="E5032" s="53">
        <f t="shared" si="292"/>
        <v>0.412769</v>
      </c>
      <c r="F5032" s="52">
        <f>(C5050-C5032)/18</f>
        <v>-4.8557222222222231E-3</v>
      </c>
    </row>
    <row r="5033" spans="1:6">
      <c r="A5033" s="89">
        <v>40714</v>
      </c>
      <c r="C5033" s="53">
        <f>C5032+F$5032</f>
        <v>0.40791327777777775</v>
      </c>
      <c r="E5033" s="53">
        <f t="shared" si="292"/>
        <v>0.40791327777777775</v>
      </c>
    </row>
    <row r="5034" spans="1:6">
      <c r="A5034" s="89">
        <v>40715</v>
      </c>
      <c r="C5034" s="53">
        <f t="shared" ref="C5034:C5049" si="294">C5033+F$5032</f>
        <v>0.4030575555555555</v>
      </c>
      <c r="E5034" s="53">
        <f t="shared" si="292"/>
        <v>0.4030575555555555</v>
      </c>
    </row>
    <row r="5035" spans="1:6">
      <c r="A5035" s="89">
        <v>40716</v>
      </c>
      <c r="C5035" s="53">
        <f t="shared" si="294"/>
        <v>0.39820183333333325</v>
      </c>
      <c r="E5035" s="53">
        <f t="shared" si="292"/>
        <v>0.39820183333333325</v>
      </c>
    </row>
    <row r="5036" spans="1:6">
      <c r="A5036" s="89">
        <v>40717</v>
      </c>
      <c r="C5036" s="53">
        <f t="shared" si="294"/>
        <v>0.39334611111111101</v>
      </c>
      <c r="E5036" s="53">
        <f t="shared" si="292"/>
        <v>0.39334611111111101</v>
      </c>
    </row>
    <row r="5037" spans="1:6">
      <c r="A5037" s="89">
        <v>40718</v>
      </c>
      <c r="C5037" s="53">
        <f t="shared" si="294"/>
        <v>0.38849038888888876</v>
      </c>
      <c r="E5037" s="53">
        <f t="shared" si="292"/>
        <v>0.38849038888888876</v>
      </c>
    </row>
    <row r="5038" spans="1:6">
      <c r="A5038" s="89">
        <v>40719</v>
      </c>
      <c r="C5038" s="53">
        <f t="shared" si="294"/>
        <v>0.38363466666666651</v>
      </c>
      <c r="E5038" s="53">
        <f t="shared" si="292"/>
        <v>0.38363466666666651</v>
      </c>
    </row>
    <row r="5039" spans="1:6">
      <c r="A5039" s="89">
        <v>40720</v>
      </c>
      <c r="C5039" s="53">
        <f t="shared" si="294"/>
        <v>0.37877894444444427</v>
      </c>
      <c r="E5039" s="53">
        <f t="shared" si="292"/>
        <v>0.37877894444444427</v>
      </c>
    </row>
    <row r="5040" spans="1:6">
      <c r="A5040" s="89">
        <v>40721</v>
      </c>
      <c r="C5040" s="53">
        <f t="shared" si="294"/>
        <v>0.37392322222222202</v>
      </c>
      <c r="E5040" s="53">
        <f t="shared" si="292"/>
        <v>0.37392322222222202</v>
      </c>
    </row>
    <row r="5041" spans="1:6">
      <c r="A5041" s="89">
        <v>40722</v>
      </c>
      <c r="C5041" s="53">
        <f t="shared" si="294"/>
        <v>0.36906749999999977</v>
      </c>
      <c r="E5041" s="53">
        <f t="shared" si="292"/>
        <v>0.36906749999999977</v>
      </c>
    </row>
    <row r="5042" spans="1:6">
      <c r="A5042" s="89">
        <v>40723</v>
      </c>
      <c r="C5042" s="53">
        <f t="shared" si="294"/>
        <v>0.36421177777777752</v>
      </c>
      <c r="E5042" s="53">
        <f t="shared" si="292"/>
        <v>0.36421177777777752</v>
      </c>
    </row>
    <row r="5043" spans="1:6">
      <c r="A5043" s="89">
        <v>40724</v>
      </c>
      <c r="C5043" s="53">
        <f t="shared" si="294"/>
        <v>0.35935605555555528</v>
      </c>
      <c r="E5043" s="53">
        <f t="shared" si="292"/>
        <v>0.35935605555555528</v>
      </c>
    </row>
    <row r="5044" spans="1:6">
      <c r="A5044" s="89">
        <v>40725</v>
      </c>
      <c r="C5044" s="53">
        <f t="shared" si="294"/>
        <v>0.35450033333333303</v>
      </c>
      <c r="E5044" s="53">
        <f t="shared" si="292"/>
        <v>0.35450033333333303</v>
      </c>
    </row>
    <row r="5045" spans="1:6">
      <c r="A5045" s="89">
        <v>40726</v>
      </c>
      <c r="C5045" s="53">
        <f t="shared" si="294"/>
        <v>0.34964461111111078</v>
      </c>
      <c r="E5045" s="53">
        <f t="shared" si="292"/>
        <v>0.34964461111111078</v>
      </c>
    </row>
    <row r="5046" spans="1:6">
      <c r="A5046" s="89">
        <v>40727</v>
      </c>
      <c r="C5046" s="53">
        <f t="shared" si="294"/>
        <v>0.34478888888888853</v>
      </c>
      <c r="E5046" s="53">
        <f t="shared" si="292"/>
        <v>0.34478888888888853</v>
      </c>
    </row>
    <row r="5047" spans="1:6">
      <c r="A5047" s="89">
        <v>40728</v>
      </c>
      <c r="C5047" s="53">
        <f t="shared" si="294"/>
        <v>0.33993316666666629</v>
      </c>
      <c r="E5047" s="53">
        <f t="shared" si="292"/>
        <v>0.33993316666666629</v>
      </c>
    </row>
    <row r="5048" spans="1:6">
      <c r="A5048" s="89">
        <v>40729</v>
      </c>
      <c r="C5048" s="53">
        <f t="shared" si="294"/>
        <v>0.33507744444444404</v>
      </c>
      <c r="E5048" s="53">
        <f t="shared" si="292"/>
        <v>0.33507744444444404</v>
      </c>
    </row>
    <row r="5049" spans="1:6">
      <c r="A5049" s="89">
        <v>40730</v>
      </c>
      <c r="C5049" s="53">
        <f t="shared" si="294"/>
        <v>0.33022172222222179</v>
      </c>
      <c r="E5049" s="53">
        <f t="shared" si="292"/>
        <v>0.33022172222222179</v>
      </c>
    </row>
    <row r="5050" spans="1:6">
      <c r="A5050" s="80">
        <v>40731</v>
      </c>
      <c r="B5050" s="81">
        <v>223407</v>
      </c>
      <c r="C5050" s="90">
        <v>0.32536599999999999</v>
      </c>
      <c r="E5050" s="53">
        <f t="shared" si="292"/>
        <v>0.32536599999999999</v>
      </c>
    </row>
    <row r="5051" spans="1:6">
      <c r="A5051" s="80">
        <v>40732</v>
      </c>
      <c r="B5051" s="81">
        <v>219517</v>
      </c>
      <c r="C5051" s="90">
        <v>0.30072199999999999</v>
      </c>
      <c r="E5051" s="53">
        <f t="shared" si="292"/>
        <v>0.30072199999999999</v>
      </c>
      <c r="F5051" s="52">
        <f>(C5053-C5051)/2</f>
        <v>4.2294999999999972E-3</v>
      </c>
    </row>
    <row r="5052" spans="1:6">
      <c r="A5052" s="89">
        <v>40733</v>
      </c>
      <c r="C5052" s="53">
        <f>C5051+F$5051</f>
        <v>0.30495149999999999</v>
      </c>
      <c r="E5052" s="53">
        <f t="shared" si="292"/>
        <v>0.30495149999999999</v>
      </c>
    </row>
    <row r="5053" spans="1:6">
      <c r="A5053" s="80">
        <v>40734</v>
      </c>
      <c r="B5053" s="81">
        <v>221269</v>
      </c>
      <c r="C5053" s="90">
        <v>0.30918099999999998</v>
      </c>
      <c r="E5053" s="53">
        <f t="shared" si="292"/>
        <v>0.30918099999999998</v>
      </c>
      <c r="F5053" s="52">
        <f>(C5060-C5053)/7</f>
        <v>-3.6509999999999993E-3</v>
      </c>
    </row>
    <row r="5054" spans="1:6">
      <c r="A5054" s="89">
        <v>40735</v>
      </c>
      <c r="C5054" s="53">
        <f t="shared" ref="C5054:C5059" si="295">C5053+F$5053</f>
        <v>0.30552999999999997</v>
      </c>
      <c r="E5054" s="53">
        <f t="shared" si="292"/>
        <v>0.30552999999999997</v>
      </c>
    </row>
    <row r="5055" spans="1:6">
      <c r="A5055" s="89">
        <v>40736</v>
      </c>
      <c r="C5055" s="53">
        <f t="shared" si="295"/>
        <v>0.30187899999999995</v>
      </c>
      <c r="E5055" s="53">
        <f t="shared" si="292"/>
        <v>0.30187899999999995</v>
      </c>
    </row>
    <row r="5056" spans="1:6">
      <c r="A5056" s="89">
        <v>40737</v>
      </c>
      <c r="C5056" s="53">
        <f t="shared" si="295"/>
        <v>0.29822799999999994</v>
      </c>
      <c r="E5056" s="53">
        <f t="shared" si="292"/>
        <v>0.29822799999999994</v>
      </c>
    </row>
    <row r="5057" spans="1:6">
      <c r="A5057" s="89">
        <v>40738</v>
      </c>
      <c r="C5057" s="53">
        <f t="shared" si="295"/>
        <v>0.29457699999999992</v>
      </c>
      <c r="E5057" s="53">
        <f t="shared" si="292"/>
        <v>0.29457699999999992</v>
      </c>
    </row>
    <row r="5058" spans="1:6">
      <c r="A5058" s="89">
        <v>40739</v>
      </c>
      <c r="C5058" s="53">
        <f t="shared" si="295"/>
        <v>0.29092599999999991</v>
      </c>
      <c r="E5058" s="53">
        <f t="shared" si="292"/>
        <v>0.29092599999999991</v>
      </c>
    </row>
    <row r="5059" spans="1:6">
      <c r="A5059" s="89">
        <v>40740</v>
      </c>
      <c r="C5059" s="53">
        <f t="shared" si="295"/>
        <v>0.28727499999999989</v>
      </c>
      <c r="E5059" s="53">
        <f t="shared" si="292"/>
        <v>0.28727499999999989</v>
      </c>
    </row>
    <row r="5060" spans="1:6">
      <c r="A5060" s="80">
        <v>40741</v>
      </c>
      <c r="B5060" s="81">
        <v>219380</v>
      </c>
      <c r="C5060" s="90">
        <v>0.28362399999999999</v>
      </c>
      <c r="E5060" s="53">
        <f t="shared" si="292"/>
        <v>0.28362399999999999</v>
      </c>
      <c r="F5060" s="52">
        <f>(C5064-C5060)/4</f>
        <v>6.7885000000000029E-3</v>
      </c>
    </row>
    <row r="5061" spans="1:6">
      <c r="A5061" s="89">
        <v>40742</v>
      </c>
      <c r="C5061" s="53">
        <f>C5060+F$5060</f>
        <v>0.29041249999999996</v>
      </c>
      <c r="E5061" s="53">
        <f t="shared" si="292"/>
        <v>0.29041249999999996</v>
      </c>
    </row>
    <row r="5062" spans="1:6">
      <c r="A5062" s="89">
        <v>40743</v>
      </c>
      <c r="C5062" s="53">
        <f>C5061+F$5060</f>
        <v>0.29720099999999994</v>
      </c>
      <c r="E5062" s="53">
        <f t="shared" si="292"/>
        <v>0.29720099999999994</v>
      </c>
    </row>
    <row r="5063" spans="1:6">
      <c r="A5063" s="89">
        <v>40744</v>
      </c>
      <c r="C5063" s="53">
        <f>C5062+F$5060</f>
        <v>0.30398949999999991</v>
      </c>
      <c r="E5063" s="53">
        <f t="shared" si="292"/>
        <v>0.30398949999999991</v>
      </c>
    </row>
    <row r="5064" spans="1:6">
      <c r="A5064" s="80">
        <v>40745</v>
      </c>
      <c r="B5064" s="81">
        <v>223588</v>
      </c>
      <c r="C5064" s="90">
        <v>0.310778</v>
      </c>
      <c r="E5064" s="53">
        <f t="shared" si="292"/>
        <v>0.310778</v>
      </c>
      <c r="F5064" s="52">
        <f>(C5077-C5064)/13</f>
        <v>-4.7082307692307701E-3</v>
      </c>
    </row>
    <row r="5065" spans="1:6">
      <c r="A5065" s="89">
        <v>40746</v>
      </c>
      <c r="C5065" s="53">
        <f>C5064+F$5064</f>
        <v>0.30606976923076923</v>
      </c>
      <c r="E5065" s="53">
        <f t="shared" si="292"/>
        <v>0.30606976923076923</v>
      </c>
    </row>
    <row r="5066" spans="1:6">
      <c r="A5066" s="89">
        <v>40747</v>
      </c>
      <c r="C5066" s="53">
        <f t="shared" ref="C5066:C5076" si="296">C5065+F$5064</f>
        <v>0.30136153846153846</v>
      </c>
      <c r="E5066" s="53">
        <f t="shared" ref="E5066:E5129" si="297">C5066</f>
        <v>0.30136153846153846</v>
      </c>
    </row>
    <row r="5067" spans="1:6">
      <c r="A5067" s="89">
        <v>40748</v>
      </c>
      <c r="C5067" s="53">
        <f t="shared" si="296"/>
        <v>0.29665330769230769</v>
      </c>
      <c r="E5067" s="53">
        <f t="shared" si="297"/>
        <v>0.29665330769230769</v>
      </c>
    </row>
    <row r="5068" spans="1:6">
      <c r="A5068" s="89">
        <v>40749</v>
      </c>
      <c r="C5068" s="53">
        <f t="shared" si="296"/>
        <v>0.29194507692307692</v>
      </c>
      <c r="E5068" s="53">
        <f t="shared" si="297"/>
        <v>0.29194507692307692</v>
      </c>
    </row>
    <row r="5069" spans="1:6">
      <c r="A5069" s="89">
        <v>40750</v>
      </c>
      <c r="C5069" s="53">
        <f t="shared" si="296"/>
        <v>0.28723684615384615</v>
      </c>
      <c r="E5069" s="53">
        <f t="shared" si="297"/>
        <v>0.28723684615384615</v>
      </c>
    </row>
    <row r="5070" spans="1:6">
      <c r="A5070" s="89">
        <v>40751</v>
      </c>
      <c r="C5070" s="53">
        <f t="shared" si="296"/>
        <v>0.28252861538461538</v>
      </c>
      <c r="E5070" s="53">
        <f t="shared" si="297"/>
        <v>0.28252861538461538</v>
      </c>
    </row>
    <row r="5071" spans="1:6">
      <c r="A5071" s="89">
        <v>40752</v>
      </c>
      <c r="C5071" s="53">
        <f t="shared" si="296"/>
        <v>0.27782038461538461</v>
      </c>
      <c r="E5071" s="53">
        <f t="shared" si="297"/>
        <v>0.27782038461538461</v>
      </c>
    </row>
    <row r="5072" spans="1:6">
      <c r="A5072" s="89">
        <v>40753</v>
      </c>
      <c r="C5072" s="53">
        <f t="shared" si="296"/>
        <v>0.27311215384615384</v>
      </c>
      <c r="E5072" s="53">
        <f t="shared" si="297"/>
        <v>0.27311215384615384</v>
      </c>
    </row>
    <row r="5073" spans="1:6">
      <c r="A5073" s="89">
        <v>40754</v>
      </c>
      <c r="C5073" s="53">
        <f t="shared" si="296"/>
        <v>0.26840392307692307</v>
      </c>
      <c r="E5073" s="53">
        <f t="shared" si="297"/>
        <v>0.26840392307692307</v>
      </c>
    </row>
    <row r="5074" spans="1:6">
      <c r="A5074" s="89">
        <v>40755</v>
      </c>
      <c r="C5074" s="53">
        <f t="shared" si="296"/>
        <v>0.2636956923076923</v>
      </c>
      <c r="E5074" s="53">
        <f t="shared" si="297"/>
        <v>0.2636956923076923</v>
      </c>
    </row>
    <row r="5075" spans="1:6">
      <c r="A5075" s="89">
        <v>40756</v>
      </c>
      <c r="C5075" s="53">
        <f t="shared" si="296"/>
        <v>0.25898746153846153</v>
      </c>
      <c r="E5075" s="53">
        <f t="shared" si="297"/>
        <v>0.25898746153846153</v>
      </c>
    </row>
    <row r="5076" spans="1:6">
      <c r="A5076" s="89">
        <v>40757</v>
      </c>
      <c r="C5076" s="53">
        <f t="shared" si="296"/>
        <v>0.25427923076923076</v>
      </c>
      <c r="E5076" s="53">
        <f t="shared" si="297"/>
        <v>0.25427923076923076</v>
      </c>
    </row>
    <row r="5077" spans="1:6">
      <c r="A5077" s="80">
        <v>40758</v>
      </c>
      <c r="B5077" s="81">
        <v>219972</v>
      </c>
      <c r="C5077" s="90">
        <v>0.24957099999999999</v>
      </c>
      <c r="E5077" s="53">
        <f t="shared" si="297"/>
        <v>0.24957099999999999</v>
      </c>
      <c r="F5077" s="52">
        <f>(C5080-C5077)/3</f>
        <v>1.5509333333333339E-2</v>
      </c>
    </row>
    <row r="5078" spans="1:6">
      <c r="A5078" s="89">
        <v>40759</v>
      </c>
      <c r="C5078" s="53">
        <f>C5077+F$5077</f>
        <v>0.26508033333333331</v>
      </c>
      <c r="E5078" s="53">
        <f t="shared" si="297"/>
        <v>0.26508033333333331</v>
      </c>
    </row>
    <row r="5079" spans="1:6">
      <c r="A5079" s="89">
        <v>40760</v>
      </c>
      <c r="C5079" s="53">
        <f>C5078+F$5077</f>
        <v>0.28058966666666663</v>
      </c>
      <c r="E5079" s="53">
        <f t="shared" si="297"/>
        <v>0.28058966666666663</v>
      </c>
    </row>
    <row r="5080" spans="1:6">
      <c r="A5080" s="80">
        <v>40761</v>
      </c>
      <c r="B5080" s="81">
        <v>223290</v>
      </c>
      <c r="C5080" s="90">
        <v>0.296099</v>
      </c>
      <c r="E5080" s="53">
        <f t="shared" si="297"/>
        <v>0.296099</v>
      </c>
      <c r="F5080" s="52">
        <f>(C5082-C5080)/2</f>
        <v>-1.3927999999999996E-2</v>
      </c>
    </row>
    <row r="5081" spans="1:6">
      <c r="A5081" s="89">
        <v>40762</v>
      </c>
      <c r="C5081" s="53">
        <f>C5080+F$5080</f>
        <v>0.28217100000000001</v>
      </c>
      <c r="E5081" s="53">
        <f t="shared" si="297"/>
        <v>0.28217100000000001</v>
      </c>
    </row>
    <row r="5082" spans="1:6">
      <c r="A5082" s="80">
        <v>40763</v>
      </c>
      <c r="B5082" s="81">
        <v>220532</v>
      </c>
      <c r="C5082" s="90">
        <v>0.26824300000000001</v>
      </c>
      <c r="E5082" s="53">
        <f t="shared" si="297"/>
        <v>0.26824300000000001</v>
      </c>
      <c r="F5082" s="52">
        <f>(C5085-C5082)/3</f>
        <v>-1.0511000000000001E-2</v>
      </c>
    </row>
    <row r="5083" spans="1:6">
      <c r="A5083" s="89">
        <v>40764</v>
      </c>
      <c r="C5083" s="53">
        <f>C5082+F$5082</f>
        <v>0.25773200000000002</v>
      </c>
      <c r="E5083" s="53">
        <f t="shared" si="297"/>
        <v>0.25773200000000002</v>
      </c>
    </row>
    <row r="5084" spans="1:6">
      <c r="A5084" s="89">
        <v>40765</v>
      </c>
      <c r="C5084" s="53">
        <f>C5083+F$5082</f>
        <v>0.24722100000000002</v>
      </c>
      <c r="E5084" s="53">
        <f t="shared" si="297"/>
        <v>0.24722100000000002</v>
      </c>
    </row>
    <row r="5085" spans="1:6">
      <c r="A5085" s="80">
        <v>40766</v>
      </c>
      <c r="B5085" s="81">
        <v>219990</v>
      </c>
      <c r="C5085" s="90">
        <v>0.23671</v>
      </c>
      <c r="E5085" s="53">
        <f t="shared" si="297"/>
        <v>0.23671</v>
      </c>
      <c r="F5085" s="52">
        <f>(C5089-C5085)/4</f>
        <v>1.1081500000000001E-2</v>
      </c>
    </row>
    <row r="5086" spans="1:6">
      <c r="A5086" s="89">
        <v>40767</v>
      </c>
      <c r="C5086" s="53">
        <f>C5085+F$5085</f>
        <v>0.2477915</v>
      </c>
      <c r="E5086" s="53">
        <f t="shared" si="297"/>
        <v>0.2477915</v>
      </c>
    </row>
    <row r="5087" spans="1:6">
      <c r="A5087" s="89">
        <v>40768</v>
      </c>
      <c r="C5087" s="53">
        <f>C5086+F$5085</f>
        <v>0.25887300000000002</v>
      </c>
      <c r="E5087" s="53">
        <f t="shared" si="297"/>
        <v>0.25887300000000002</v>
      </c>
    </row>
    <row r="5088" spans="1:6">
      <c r="A5088" s="89">
        <v>40769</v>
      </c>
      <c r="C5088" s="53">
        <f>C5087+F$5085</f>
        <v>0.26995450000000004</v>
      </c>
      <c r="E5088" s="53">
        <f t="shared" si="297"/>
        <v>0.26995450000000004</v>
      </c>
    </row>
    <row r="5089" spans="1:6">
      <c r="A5089" s="80">
        <v>40770</v>
      </c>
      <c r="B5089" s="81">
        <v>223530</v>
      </c>
      <c r="C5089" s="90">
        <v>0.28103600000000001</v>
      </c>
      <c r="E5089" s="53">
        <f t="shared" si="297"/>
        <v>0.28103600000000001</v>
      </c>
      <c r="F5089" s="52">
        <f>(C5099-C5089)/10</f>
        <v>-8.7260000000000115E-4</v>
      </c>
    </row>
    <row r="5090" spans="1:6">
      <c r="A5090" s="89">
        <v>40771</v>
      </c>
      <c r="C5090" s="53">
        <f>C5089+F$5089</f>
        <v>0.28016340000000001</v>
      </c>
      <c r="E5090" s="53">
        <f t="shared" si="297"/>
        <v>0.28016340000000001</v>
      </c>
    </row>
    <row r="5091" spans="1:6">
      <c r="A5091" s="89">
        <v>40772</v>
      </c>
      <c r="C5091" s="53">
        <f t="shared" ref="C5091:C5098" si="298">C5090+F$5089</f>
        <v>0.27929080000000001</v>
      </c>
      <c r="E5091" s="53">
        <f t="shared" si="297"/>
        <v>0.27929080000000001</v>
      </c>
    </row>
    <row r="5092" spans="1:6">
      <c r="A5092" s="89">
        <v>40773</v>
      </c>
      <c r="C5092" s="53">
        <f t="shared" si="298"/>
        <v>0.2784182</v>
      </c>
      <c r="E5092" s="53">
        <f t="shared" si="297"/>
        <v>0.2784182</v>
      </c>
    </row>
    <row r="5093" spans="1:6">
      <c r="A5093" s="89">
        <v>40774</v>
      </c>
      <c r="C5093" s="53">
        <f t="shared" si="298"/>
        <v>0.2775456</v>
      </c>
      <c r="E5093" s="53">
        <f t="shared" si="297"/>
        <v>0.2775456</v>
      </c>
    </row>
    <row r="5094" spans="1:6">
      <c r="A5094" s="89">
        <v>40775</v>
      </c>
      <c r="C5094" s="53">
        <f t="shared" si="298"/>
        <v>0.276673</v>
      </c>
      <c r="E5094" s="53">
        <f t="shared" si="297"/>
        <v>0.276673</v>
      </c>
    </row>
    <row r="5095" spans="1:6">
      <c r="A5095" s="89">
        <v>40776</v>
      </c>
      <c r="C5095" s="53">
        <f t="shared" si="298"/>
        <v>0.2758004</v>
      </c>
      <c r="E5095" s="53">
        <f t="shared" si="297"/>
        <v>0.2758004</v>
      </c>
    </row>
    <row r="5096" spans="1:6">
      <c r="A5096" s="89">
        <v>40777</v>
      </c>
      <c r="C5096" s="53">
        <f t="shared" si="298"/>
        <v>0.2749278</v>
      </c>
      <c r="E5096" s="53">
        <f t="shared" si="297"/>
        <v>0.2749278</v>
      </c>
    </row>
    <row r="5097" spans="1:6">
      <c r="A5097" s="89">
        <v>40778</v>
      </c>
      <c r="C5097" s="53">
        <f t="shared" si="298"/>
        <v>0.2740552</v>
      </c>
      <c r="E5097" s="53">
        <f t="shared" si="297"/>
        <v>0.2740552</v>
      </c>
    </row>
    <row r="5098" spans="1:6">
      <c r="A5098" s="89">
        <v>40779</v>
      </c>
      <c r="C5098" s="53">
        <f t="shared" si="298"/>
        <v>0.2731826</v>
      </c>
      <c r="E5098" s="53">
        <f t="shared" si="297"/>
        <v>0.2731826</v>
      </c>
    </row>
    <row r="5099" spans="1:6">
      <c r="A5099" s="80">
        <v>40780</v>
      </c>
      <c r="B5099" s="81">
        <v>223250</v>
      </c>
      <c r="C5099" s="90">
        <v>0.27231</v>
      </c>
      <c r="E5099" s="53">
        <f t="shared" si="297"/>
        <v>0.27231</v>
      </c>
      <c r="F5099" s="52">
        <f>(C5110-C5099)/11</f>
        <v>3.3790909090909325E-4</v>
      </c>
    </row>
    <row r="5100" spans="1:6">
      <c r="A5100" s="89">
        <v>40781</v>
      </c>
      <c r="C5100" s="53">
        <f>C5099+F$5099</f>
        <v>0.27264790909090908</v>
      </c>
      <c r="E5100" s="53">
        <f t="shared" si="297"/>
        <v>0.27264790909090908</v>
      </c>
    </row>
    <row r="5101" spans="1:6">
      <c r="A5101" s="89">
        <v>40782</v>
      </c>
      <c r="C5101" s="53">
        <f t="shared" ref="C5101:C5109" si="299">C5100+F$5099</f>
        <v>0.27298581818181816</v>
      </c>
      <c r="E5101" s="53">
        <f t="shared" si="297"/>
        <v>0.27298581818181816</v>
      </c>
    </row>
    <row r="5102" spans="1:6">
      <c r="A5102" s="89">
        <v>40783</v>
      </c>
      <c r="C5102" s="53">
        <f t="shared" si="299"/>
        <v>0.27332372727272725</v>
      </c>
      <c r="E5102" s="53">
        <f t="shared" si="297"/>
        <v>0.27332372727272725</v>
      </c>
    </row>
    <row r="5103" spans="1:6">
      <c r="A5103" s="89">
        <v>40784</v>
      </c>
      <c r="C5103" s="53">
        <f t="shared" si="299"/>
        <v>0.27366163636363633</v>
      </c>
      <c r="E5103" s="53">
        <f t="shared" si="297"/>
        <v>0.27366163636363633</v>
      </c>
    </row>
    <row r="5104" spans="1:6">
      <c r="A5104" s="89">
        <v>40785</v>
      </c>
      <c r="C5104" s="53">
        <f t="shared" si="299"/>
        <v>0.27399954545454541</v>
      </c>
      <c r="E5104" s="53">
        <f t="shared" si="297"/>
        <v>0.27399954545454541</v>
      </c>
    </row>
    <row r="5105" spans="1:6">
      <c r="A5105" s="89">
        <v>40786</v>
      </c>
      <c r="C5105" s="53">
        <f t="shared" si="299"/>
        <v>0.2743374545454545</v>
      </c>
      <c r="E5105" s="53">
        <f t="shared" si="297"/>
        <v>0.2743374545454545</v>
      </c>
    </row>
    <row r="5106" spans="1:6">
      <c r="A5106" s="89">
        <v>40787</v>
      </c>
      <c r="C5106" s="53">
        <f t="shared" si="299"/>
        <v>0.27467536363636358</v>
      </c>
      <c r="E5106" s="53">
        <f t="shared" si="297"/>
        <v>0.27467536363636358</v>
      </c>
    </row>
    <row r="5107" spans="1:6">
      <c r="A5107" s="89">
        <v>40788</v>
      </c>
      <c r="C5107" s="53">
        <f t="shared" si="299"/>
        <v>0.27501327272727266</v>
      </c>
      <c r="E5107" s="53">
        <f t="shared" si="297"/>
        <v>0.27501327272727266</v>
      </c>
    </row>
    <row r="5108" spans="1:6">
      <c r="A5108" s="89">
        <v>40789</v>
      </c>
      <c r="C5108" s="53">
        <f t="shared" si="299"/>
        <v>0.27535118181818174</v>
      </c>
      <c r="E5108" s="53">
        <f t="shared" si="297"/>
        <v>0.27535118181818174</v>
      </c>
    </row>
    <row r="5109" spans="1:6">
      <c r="A5109" s="89">
        <v>40790</v>
      </c>
      <c r="C5109" s="53">
        <f t="shared" si="299"/>
        <v>0.27568909090909083</v>
      </c>
      <c r="E5109" s="53">
        <f t="shared" si="297"/>
        <v>0.27568909090909083</v>
      </c>
    </row>
    <row r="5110" spans="1:6">
      <c r="A5110" s="80">
        <v>40791</v>
      </c>
      <c r="B5110" s="81">
        <v>221824</v>
      </c>
      <c r="C5110" s="90">
        <v>0.27602700000000002</v>
      </c>
      <c r="E5110" s="53">
        <f t="shared" si="297"/>
        <v>0.27602700000000002</v>
      </c>
      <c r="F5110" s="52">
        <f>(C5112-C5110)/2</f>
        <v>1.0591499999999976E-2</v>
      </c>
    </row>
    <row r="5111" spans="1:6">
      <c r="A5111" s="89">
        <v>40792</v>
      </c>
      <c r="C5111" s="53">
        <f>C5110+F$5110</f>
        <v>0.2866185</v>
      </c>
      <c r="E5111" s="53">
        <f t="shared" si="297"/>
        <v>0.2866185</v>
      </c>
    </row>
    <row r="5112" spans="1:6">
      <c r="A5112" s="80">
        <v>40793</v>
      </c>
      <c r="B5112" s="81">
        <v>223410</v>
      </c>
      <c r="C5112" s="90">
        <v>0.29720999999999997</v>
      </c>
      <c r="E5112" s="53">
        <f t="shared" si="297"/>
        <v>0.29720999999999997</v>
      </c>
      <c r="F5112" s="52">
        <f>(C5117-C5112)/5</f>
        <v>-9.8241999999999947E-3</v>
      </c>
    </row>
    <row r="5113" spans="1:6">
      <c r="A5113" s="89">
        <v>40794</v>
      </c>
      <c r="C5113" s="53">
        <f>C5112+F$5112</f>
        <v>0.28738579999999997</v>
      </c>
      <c r="E5113" s="53">
        <f t="shared" si="297"/>
        <v>0.28738579999999997</v>
      </c>
    </row>
    <row r="5114" spans="1:6">
      <c r="A5114" s="89">
        <v>40795</v>
      </c>
      <c r="C5114" s="53">
        <f>C5113+F$5112</f>
        <v>0.27756159999999996</v>
      </c>
      <c r="E5114" s="53">
        <f t="shared" si="297"/>
        <v>0.27756159999999996</v>
      </c>
    </row>
    <row r="5115" spans="1:6">
      <c r="A5115" s="89">
        <v>40796</v>
      </c>
      <c r="C5115" s="53">
        <f>C5114+F$5112</f>
        <v>0.26773739999999996</v>
      </c>
      <c r="E5115" s="53">
        <f t="shared" si="297"/>
        <v>0.26773739999999996</v>
      </c>
    </row>
    <row r="5116" spans="1:6">
      <c r="A5116" s="89">
        <v>40797</v>
      </c>
      <c r="C5116" s="53">
        <f>C5115+F$5112</f>
        <v>0.25791319999999995</v>
      </c>
      <c r="E5116" s="53">
        <f t="shared" si="297"/>
        <v>0.25791319999999995</v>
      </c>
    </row>
    <row r="5117" spans="1:6">
      <c r="A5117" s="80">
        <v>40798</v>
      </c>
      <c r="B5117" s="81">
        <v>218727</v>
      </c>
      <c r="C5117" s="90">
        <v>0.248089</v>
      </c>
      <c r="E5117" s="53">
        <f t="shared" si="297"/>
        <v>0.248089</v>
      </c>
      <c r="F5117" s="52">
        <f>(C5119-C5117)/2</f>
        <v>2.4750500000000009E-2</v>
      </c>
    </row>
    <row r="5118" spans="1:6">
      <c r="A5118" s="89">
        <v>40799</v>
      </c>
      <c r="C5118" s="53">
        <f>C5117+F$5117</f>
        <v>0.27283950000000001</v>
      </c>
      <c r="E5118" s="53">
        <f t="shared" si="297"/>
        <v>0.27283950000000001</v>
      </c>
    </row>
    <row r="5119" spans="1:6">
      <c r="A5119" s="80">
        <v>40800</v>
      </c>
      <c r="B5119" s="81">
        <v>221742</v>
      </c>
      <c r="C5119" s="90">
        <v>0.29759000000000002</v>
      </c>
      <c r="E5119" s="53">
        <f t="shared" si="297"/>
        <v>0.29759000000000002</v>
      </c>
      <c r="F5119" s="52">
        <f>(C5125-C5119)/6</f>
        <v>-1.180866666666667E-2</v>
      </c>
    </row>
    <row r="5120" spans="1:6">
      <c r="A5120" s="89">
        <v>40801</v>
      </c>
      <c r="C5120" s="53">
        <f>C5119+F$5119</f>
        <v>0.28578133333333333</v>
      </c>
      <c r="E5120" s="53">
        <f t="shared" si="297"/>
        <v>0.28578133333333333</v>
      </c>
    </row>
    <row r="5121" spans="1:6">
      <c r="A5121" s="89">
        <v>40802</v>
      </c>
      <c r="C5121" s="53">
        <f>C5120+F$5119</f>
        <v>0.27397266666666664</v>
      </c>
      <c r="E5121" s="53">
        <f t="shared" si="297"/>
        <v>0.27397266666666664</v>
      </c>
    </row>
    <row r="5122" spans="1:6">
      <c r="A5122" s="89">
        <v>40803</v>
      </c>
      <c r="C5122" s="53">
        <f>C5121+F$5119</f>
        <v>0.26216399999999995</v>
      </c>
      <c r="E5122" s="53">
        <f t="shared" si="297"/>
        <v>0.26216399999999995</v>
      </c>
    </row>
    <row r="5123" spans="1:6">
      <c r="A5123" s="89">
        <v>40804</v>
      </c>
      <c r="C5123" s="53">
        <f>C5122+F$5119</f>
        <v>0.25035533333333326</v>
      </c>
      <c r="E5123" s="53">
        <f t="shared" si="297"/>
        <v>0.25035533333333326</v>
      </c>
    </row>
    <row r="5124" spans="1:6">
      <c r="A5124" s="89">
        <v>40805</v>
      </c>
      <c r="C5124" s="53">
        <f>C5123+F$5119</f>
        <v>0.2385466666666666</v>
      </c>
      <c r="E5124" s="53">
        <f t="shared" si="297"/>
        <v>0.2385466666666666</v>
      </c>
    </row>
    <row r="5125" spans="1:6">
      <c r="A5125" s="80">
        <v>40806</v>
      </c>
      <c r="B5125" s="81">
        <v>214752</v>
      </c>
      <c r="C5125" s="90">
        <v>0.226738</v>
      </c>
      <c r="E5125" s="53">
        <f t="shared" si="297"/>
        <v>0.226738</v>
      </c>
      <c r="F5125" s="52">
        <f>(C5140-C5125)/15</f>
        <v>3.7953333333333358E-4</v>
      </c>
    </row>
    <row r="5126" spans="1:6">
      <c r="A5126" s="89">
        <v>40807</v>
      </c>
      <c r="C5126" s="90">
        <f>C5125+F$5125</f>
        <v>0.22711753333333332</v>
      </c>
      <c r="E5126" s="53">
        <f t="shared" si="297"/>
        <v>0.22711753333333332</v>
      </c>
    </row>
    <row r="5127" spans="1:6">
      <c r="A5127" s="89">
        <v>40808</v>
      </c>
      <c r="C5127" s="90">
        <f t="shared" ref="C5127:C5139" si="300">C5126+F$5125</f>
        <v>0.22749706666666664</v>
      </c>
      <c r="E5127" s="53">
        <f t="shared" si="297"/>
        <v>0.22749706666666664</v>
      </c>
    </row>
    <row r="5128" spans="1:6">
      <c r="A5128" s="89">
        <v>40809</v>
      </c>
      <c r="C5128" s="90">
        <f t="shared" si="300"/>
        <v>0.22787659999999996</v>
      </c>
      <c r="E5128" s="53">
        <f t="shared" si="297"/>
        <v>0.22787659999999996</v>
      </c>
    </row>
    <row r="5129" spans="1:6">
      <c r="A5129" s="89">
        <v>40810</v>
      </c>
      <c r="C5129" s="90">
        <f t="shared" si="300"/>
        <v>0.22825613333333328</v>
      </c>
      <c r="E5129" s="53">
        <f t="shared" si="297"/>
        <v>0.22825613333333328</v>
      </c>
    </row>
    <row r="5130" spans="1:6">
      <c r="A5130" s="89">
        <v>40811</v>
      </c>
      <c r="C5130" s="90">
        <f t="shared" si="300"/>
        <v>0.2286356666666666</v>
      </c>
      <c r="E5130" s="53">
        <f t="shared" ref="E5130:E5193" si="301">C5130</f>
        <v>0.2286356666666666</v>
      </c>
    </row>
    <row r="5131" spans="1:6">
      <c r="A5131" s="89">
        <v>40812</v>
      </c>
      <c r="C5131" s="90">
        <f t="shared" si="300"/>
        <v>0.22901519999999992</v>
      </c>
      <c r="E5131" s="53">
        <f t="shared" si="301"/>
        <v>0.22901519999999992</v>
      </c>
    </row>
    <row r="5132" spans="1:6">
      <c r="A5132" s="89">
        <v>40813</v>
      </c>
      <c r="C5132" s="90">
        <f t="shared" si="300"/>
        <v>0.22939473333333324</v>
      </c>
      <c r="E5132" s="53">
        <f t="shared" si="301"/>
        <v>0.22939473333333324</v>
      </c>
    </row>
    <row r="5133" spans="1:6">
      <c r="A5133" s="89">
        <v>40814</v>
      </c>
      <c r="C5133" s="90">
        <f t="shared" si="300"/>
        <v>0.22977426666666656</v>
      </c>
      <c r="E5133" s="53">
        <f t="shared" si="301"/>
        <v>0.22977426666666656</v>
      </c>
    </row>
    <row r="5134" spans="1:6">
      <c r="A5134" s="89">
        <v>40815</v>
      </c>
      <c r="C5134" s="90">
        <f t="shared" si="300"/>
        <v>0.23015379999999988</v>
      </c>
      <c r="E5134" s="53">
        <f t="shared" si="301"/>
        <v>0.23015379999999988</v>
      </c>
    </row>
    <row r="5135" spans="1:6">
      <c r="A5135" s="89">
        <v>40816</v>
      </c>
      <c r="C5135" s="90">
        <f t="shared" si="300"/>
        <v>0.2305333333333332</v>
      </c>
      <c r="E5135" s="53">
        <f t="shared" si="301"/>
        <v>0.2305333333333332</v>
      </c>
    </row>
    <row r="5136" spans="1:6">
      <c r="A5136" s="89">
        <v>40817</v>
      </c>
      <c r="C5136" s="90">
        <f t="shared" si="300"/>
        <v>0.23091286666666652</v>
      </c>
      <c r="E5136" s="53">
        <f t="shared" si="301"/>
        <v>0.23091286666666652</v>
      </c>
    </row>
    <row r="5137" spans="1:6">
      <c r="A5137" s="89">
        <v>40818</v>
      </c>
      <c r="C5137" s="90">
        <f t="shared" si="300"/>
        <v>0.23129239999999984</v>
      </c>
      <c r="E5137" s="53">
        <f t="shared" si="301"/>
        <v>0.23129239999999984</v>
      </c>
    </row>
    <row r="5138" spans="1:6">
      <c r="A5138" s="89">
        <v>40819</v>
      </c>
      <c r="C5138" s="90">
        <f t="shared" si="300"/>
        <v>0.23167193333333316</v>
      </c>
      <c r="E5138" s="53">
        <f t="shared" si="301"/>
        <v>0.23167193333333316</v>
      </c>
    </row>
    <row r="5139" spans="1:6">
      <c r="A5139" s="89">
        <v>40820</v>
      </c>
      <c r="C5139" s="90">
        <f t="shared" si="300"/>
        <v>0.23205146666666648</v>
      </c>
      <c r="E5139" s="53">
        <f t="shared" si="301"/>
        <v>0.23205146666666648</v>
      </c>
    </row>
    <row r="5140" spans="1:6">
      <c r="A5140" s="80">
        <v>40821</v>
      </c>
      <c r="B5140" s="81">
        <v>213238</v>
      </c>
      <c r="C5140" s="90">
        <v>0.232431</v>
      </c>
      <c r="E5140" s="53">
        <f t="shared" si="301"/>
        <v>0.232431</v>
      </c>
      <c r="F5140" s="52">
        <f>(C5144-C5140)/4</f>
        <v>1.582625E-2</v>
      </c>
    </row>
    <row r="5141" spans="1:6">
      <c r="A5141" s="89">
        <v>40822</v>
      </c>
      <c r="C5141" s="53">
        <f>C5140+F$5140</f>
        <v>0.24825724999999998</v>
      </c>
      <c r="E5141" s="53">
        <f t="shared" si="301"/>
        <v>0.24825724999999998</v>
      </c>
    </row>
    <row r="5142" spans="1:6">
      <c r="A5142" s="89">
        <v>40823</v>
      </c>
      <c r="C5142" s="53">
        <f>C5141+F$5140</f>
        <v>0.26408349999999997</v>
      </c>
      <c r="E5142" s="53">
        <f t="shared" si="301"/>
        <v>0.26408349999999997</v>
      </c>
    </row>
    <row r="5143" spans="1:6">
      <c r="A5143" s="89">
        <v>40824</v>
      </c>
      <c r="C5143" s="53">
        <f>C5142+F$5140</f>
        <v>0.27990974999999996</v>
      </c>
      <c r="E5143" s="53">
        <f t="shared" si="301"/>
        <v>0.27990974999999996</v>
      </c>
    </row>
    <row r="5144" spans="1:6">
      <c r="A5144" s="80">
        <v>40825</v>
      </c>
      <c r="B5144" s="81">
        <v>223090</v>
      </c>
      <c r="C5144" s="90">
        <v>0.295736</v>
      </c>
      <c r="E5144" s="53">
        <f t="shared" si="301"/>
        <v>0.295736</v>
      </c>
      <c r="F5144" s="52">
        <f>(C5146-C5144)/2</f>
        <v>-1.9479999999999997E-2</v>
      </c>
    </row>
    <row r="5145" spans="1:6">
      <c r="A5145" s="89">
        <v>40826</v>
      </c>
      <c r="C5145" s="53">
        <f>C5144+F$5144</f>
        <v>0.276256</v>
      </c>
      <c r="E5145" s="53">
        <f t="shared" si="301"/>
        <v>0.276256</v>
      </c>
    </row>
    <row r="5146" spans="1:6">
      <c r="A5146" s="80">
        <v>40827</v>
      </c>
      <c r="B5146" s="81">
        <v>222634</v>
      </c>
      <c r="C5146" s="90">
        <v>0.256776</v>
      </c>
      <c r="E5146" s="53">
        <f t="shared" si="301"/>
        <v>0.256776</v>
      </c>
      <c r="F5146" s="52">
        <f>(C5153-C5146)/7</f>
        <v>6.1529999999999961E-3</v>
      </c>
    </row>
    <row r="5147" spans="1:6">
      <c r="A5147" s="89">
        <v>40828</v>
      </c>
      <c r="C5147" s="53">
        <f t="shared" ref="C5147:C5152" si="302">C5146+F$5146</f>
        <v>0.26292900000000002</v>
      </c>
      <c r="E5147" s="53">
        <f t="shared" si="301"/>
        <v>0.26292900000000002</v>
      </c>
    </row>
    <row r="5148" spans="1:6">
      <c r="A5148" s="89">
        <v>40829</v>
      </c>
      <c r="C5148" s="53">
        <f t="shared" si="302"/>
        <v>0.26908200000000004</v>
      </c>
      <c r="E5148" s="53">
        <f t="shared" si="301"/>
        <v>0.26908200000000004</v>
      </c>
    </row>
    <row r="5149" spans="1:6">
      <c r="A5149" s="89">
        <v>40830</v>
      </c>
      <c r="C5149" s="53">
        <f t="shared" si="302"/>
        <v>0.27523500000000006</v>
      </c>
      <c r="E5149" s="53">
        <f t="shared" si="301"/>
        <v>0.27523500000000006</v>
      </c>
    </row>
    <row r="5150" spans="1:6">
      <c r="A5150" s="89">
        <v>40831</v>
      </c>
      <c r="C5150" s="53">
        <f t="shared" si="302"/>
        <v>0.28138800000000008</v>
      </c>
      <c r="E5150" s="53">
        <f t="shared" si="301"/>
        <v>0.28138800000000008</v>
      </c>
    </row>
    <row r="5151" spans="1:6">
      <c r="A5151" s="89">
        <v>40832</v>
      </c>
      <c r="C5151" s="53">
        <f t="shared" si="302"/>
        <v>0.2875410000000001</v>
      </c>
      <c r="E5151" s="53">
        <f t="shared" si="301"/>
        <v>0.2875410000000001</v>
      </c>
    </row>
    <row r="5152" spans="1:6">
      <c r="A5152" s="89">
        <v>40833</v>
      </c>
      <c r="C5152" s="53">
        <f t="shared" si="302"/>
        <v>0.29369400000000012</v>
      </c>
      <c r="E5152" s="53">
        <f t="shared" si="301"/>
        <v>0.29369400000000012</v>
      </c>
    </row>
    <row r="5153" spans="1:6">
      <c r="A5153" s="80">
        <v>40834</v>
      </c>
      <c r="B5153" s="81">
        <v>222662</v>
      </c>
      <c r="C5153" s="90">
        <v>0.29984699999999997</v>
      </c>
      <c r="E5153" s="53">
        <f t="shared" si="301"/>
        <v>0.29984699999999997</v>
      </c>
      <c r="F5153" s="52">
        <f>(C5177-C5153)/24</f>
        <v>-2.4107499999999984E-3</v>
      </c>
    </row>
    <row r="5154" spans="1:6">
      <c r="A5154" s="89">
        <v>40835</v>
      </c>
      <c r="C5154" s="53">
        <f>C5153+F$5153</f>
        <v>0.29743624999999996</v>
      </c>
      <c r="E5154" s="53">
        <f t="shared" si="301"/>
        <v>0.29743624999999996</v>
      </c>
    </row>
    <row r="5155" spans="1:6">
      <c r="A5155" s="89">
        <v>40836</v>
      </c>
      <c r="C5155" s="53">
        <f t="shared" ref="C5155:C5176" si="303">C5154+F$5153</f>
        <v>0.29502549999999994</v>
      </c>
      <c r="E5155" s="53">
        <f t="shared" si="301"/>
        <v>0.29502549999999994</v>
      </c>
    </row>
    <row r="5156" spans="1:6">
      <c r="A5156" s="89">
        <v>40837</v>
      </c>
      <c r="C5156" s="53">
        <f t="shared" si="303"/>
        <v>0.29261474999999992</v>
      </c>
      <c r="E5156" s="53">
        <f t="shared" si="301"/>
        <v>0.29261474999999992</v>
      </c>
    </row>
    <row r="5157" spans="1:6">
      <c r="A5157" s="89">
        <v>40838</v>
      </c>
      <c r="C5157" s="53">
        <f t="shared" si="303"/>
        <v>0.29020399999999991</v>
      </c>
      <c r="E5157" s="53">
        <f t="shared" si="301"/>
        <v>0.29020399999999991</v>
      </c>
    </row>
    <row r="5158" spans="1:6">
      <c r="A5158" s="89">
        <v>40839</v>
      </c>
      <c r="C5158" s="53">
        <f t="shared" si="303"/>
        <v>0.28779324999999989</v>
      </c>
      <c r="E5158" s="53">
        <f t="shared" si="301"/>
        <v>0.28779324999999989</v>
      </c>
    </row>
    <row r="5159" spans="1:6">
      <c r="A5159" s="89">
        <v>40840</v>
      </c>
      <c r="C5159" s="53">
        <f t="shared" si="303"/>
        <v>0.28538249999999987</v>
      </c>
      <c r="E5159" s="53">
        <f t="shared" si="301"/>
        <v>0.28538249999999987</v>
      </c>
    </row>
    <row r="5160" spans="1:6">
      <c r="A5160" s="89">
        <v>40841</v>
      </c>
      <c r="C5160" s="53">
        <f t="shared" si="303"/>
        <v>0.28297174999999986</v>
      </c>
      <c r="E5160" s="53">
        <f t="shared" si="301"/>
        <v>0.28297174999999986</v>
      </c>
    </row>
    <row r="5161" spans="1:6">
      <c r="A5161" s="89">
        <v>40842</v>
      </c>
      <c r="C5161" s="53">
        <f t="shared" si="303"/>
        <v>0.28056099999999984</v>
      </c>
      <c r="E5161" s="53">
        <f t="shared" si="301"/>
        <v>0.28056099999999984</v>
      </c>
    </row>
    <row r="5162" spans="1:6">
      <c r="A5162" s="89">
        <v>40843</v>
      </c>
      <c r="C5162" s="53">
        <f t="shared" si="303"/>
        <v>0.27815024999999982</v>
      </c>
      <c r="E5162" s="53">
        <f t="shared" si="301"/>
        <v>0.27815024999999982</v>
      </c>
    </row>
    <row r="5163" spans="1:6">
      <c r="A5163" s="89">
        <v>40844</v>
      </c>
      <c r="C5163" s="53">
        <f t="shared" si="303"/>
        <v>0.2757394999999998</v>
      </c>
      <c r="E5163" s="53">
        <f t="shared" si="301"/>
        <v>0.2757394999999998</v>
      </c>
    </row>
    <row r="5164" spans="1:6">
      <c r="A5164" s="89">
        <v>40845</v>
      </c>
      <c r="C5164" s="53">
        <f t="shared" si="303"/>
        <v>0.27332874999999979</v>
      </c>
      <c r="E5164" s="53">
        <f t="shared" si="301"/>
        <v>0.27332874999999979</v>
      </c>
    </row>
    <row r="5165" spans="1:6">
      <c r="A5165" s="89">
        <v>40846</v>
      </c>
      <c r="C5165" s="53">
        <f t="shared" si="303"/>
        <v>0.27091799999999977</v>
      </c>
      <c r="E5165" s="53">
        <f t="shared" si="301"/>
        <v>0.27091799999999977</v>
      </c>
    </row>
    <row r="5166" spans="1:6">
      <c r="A5166" s="89">
        <v>40847</v>
      </c>
      <c r="C5166" s="53">
        <f t="shared" si="303"/>
        <v>0.26850724999999975</v>
      </c>
      <c r="E5166" s="53">
        <f t="shared" si="301"/>
        <v>0.26850724999999975</v>
      </c>
    </row>
    <row r="5167" spans="1:6">
      <c r="A5167" s="89">
        <v>40848</v>
      </c>
      <c r="C5167" s="53">
        <f t="shared" si="303"/>
        <v>0.26609649999999974</v>
      </c>
      <c r="E5167" s="53">
        <f t="shared" si="301"/>
        <v>0.26609649999999974</v>
      </c>
    </row>
    <row r="5168" spans="1:6">
      <c r="A5168" s="89">
        <v>40849</v>
      </c>
      <c r="C5168" s="53">
        <f t="shared" si="303"/>
        <v>0.26368574999999972</v>
      </c>
      <c r="E5168" s="53">
        <f t="shared" si="301"/>
        <v>0.26368574999999972</v>
      </c>
    </row>
    <row r="5169" spans="1:6">
      <c r="A5169" s="89">
        <v>40850</v>
      </c>
      <c r="C5169" s="53">
        <f t="shared" si="303"/>
        <v>0.2612749999999997</v>
      </c>
      <c r="E5169" s="53">
        <f t="shared" si="301"/>
        <v>0.2612749999999997</v>
      </c>
    </row>
    <row r="5170" spans="1:6">
      <c r="A5170" s="89">
        <v>40851</v>
      </c>
      <c r="C5170" s="53">
        <f t="shared" si="303"/>
        <v>0.25886424999999968</v>
      </c>
      <c r="E5170" s="53">
        <f t="shared" si="301"/>
        <v>0.25886424999999968</v>
      </c>
    </row>
    <row r="5171" spans="1:6">
      <c r="A5171" s="89">
        <v>40852</v>
      </c>
      <c r="C5171" s="53">
        <f t="shared" si="303"/>
        <v>0.25645349999999967</v>
      </c>
      <c r="E5171" s="53">
        <f t="shared" si="301"/>
        <v>0.25645349999999967</v>
      </c>
    </row>
    <row r="5172" spans="1:6">
      <c r="A5172" s="89">
        <v>40853</v>
      </c>
      <c r="C5172" s="53">
        <f t="shared" si="303"/>
        <v>0.25404274999999965</v>
      </c>
      <c r="E5172" s="53">
        <f t="shared" si="301"/>
        <v>0.25404274999999965</v>
      </c>
    </row>
    <row r="5173" spans="1:6">
      <c r="A5173" s="89">
        <v>40854</v>
      </c>
      <c r="C5173" s="53">
        <f t="shared" si="303"/>
        <v>0.25163199999999963</v>
      </c>
      <c r="E5173" s="53">
        <f t="shared" si="301"/>
        <v>0.25163199999999963</v>
      </c>
    </row>
    <row r="5174" spans="1:6">
      <c r="A5174" s="89">
        <v>40855</v>
      </c>
      <c r="C5174" s="53">
        <f t="shared" si="303"/>
        <v>0.24922124999999964</v>
      </c>
      <c r="E5174" s="53">
        <f t="shared" si="301"/>
        <v>0.24922124999999964</v>
      </c>
    </row>
    <row r="5175" spans="1:6">
      <c r="A5175" s="89">
        <v>40856</v>
      </c>
      <c r="C5175" s="53">
        <f t="shared" si="303"/>
        <v>0.24681049999999966</v>
      </c>
      <c r="E5175" s="53">
        <f t="shared" si="301"/>
        <v>0.24681049999999966</v>
      </c>
    </row>
    <row r="5176" spans="1:6">
      <c r="A5176" s="89">
        <v>40857</v>
      </c>
      <c r="C5176" s="53">
        <f t="shared" si="303"/>
        <v>0.24439974999999967</v>
      </c>
      <c r="E5176" s="53">
        <f t="shared" si="301"/>
        <v>0.24439974999999967</v>
      </c>
    </row>
    <row r="5177" spans="1:6">
      <c r="A5177" s="80">
        <v>40858</v>
      </c>
      <c r="B5177" s="81">
        <v>210458</v>
      </c>
      <c r="C5177" s="90">
        <v>0.24198900000000001</v>
      </c>
      <c r="E5177" s="53">
        <f t="shared" si="301"/>
        <v>0.24198900000000001</v>
      </c>
      <c r="F5177" s="52">
        <f>(C5192-C5177)/15</f>
        <v>-1.1726666666666737E-4</v>
      </c>
    </row>
    <row r="5178" spans="1:6">
      <c r="A5178" s="89">
        <v>40859</v>
      </c>
      <c r="C5178" s="53">
        <f>C5177+F$5177</f>
        <v>0.24187173333333334</v>
      </c>
      <c r="E5178" s="53">
        <f t="shared" si="301"/>
        <v>0.24187173333333334</v>
      </c>
    </row>
    <row r="5179" spans="1:6">
      <c r="A5179" s="89">
        <v>40860</v>
      </c>
      <c r="C5179" s="53">
        <f t="shared" ref="C5179:C5191" si="304">C5178+F$5177</f>
        <v>0.24175446666666667</v>
      </c>
      <c r="E5179" s="53">
        <f t="shared" si="301"/>
        <v>0.24175446666666667</v>
      </c>
    </row>
    <row r="5180" spans="1:6">
      <c r="A5180" s="89">
        <v>40861</v>
      </c>
      <c r="C5180" s="53">
        <f t="shared" si="304"/>
        <v>0.2416372</v>
      </c>
      <c r="E5180" s="53">
        <f t="shared" si="301"/>
        <v>0.2416372</v>
      </c>
    </row>
    <row r="5181" spans="1:6">
      <c r="A5181" s="89">
        <v>40862</v>
      </c>
      <c r="C5181" s="53">
        <f t="shared" si="304"/>
        <v>0.24151993333333333</v>
      </c>
      <c r="E5181" s="53">
        <f t="shared" si="301"/>
        <v>0.24151993333333333</v>
      </c>
    </row>
    <row r="5182" spans="1:6">
      <c r="A5182" s="89">
        <v>40863</v>
      </c>
      <c r="C5182" s="53">
        <f t="shared" si="304"/>
        <v>0.24140266666666665</v>
      </c>
      <c r="E5182" s="53">
        <f t="shared" si="301"/>
        <v>0.24140266666666665</v>
      </c>
    </row>
    <row r="5183" spans="1:6">
      <c r="A5183" s="89">
        <v>40864</v>
      </c>
      <c r="C5183" s="53">
        <f t="shared" si="304"/>
        <v>0.24128539999999998</v>
      </c>
      <c r="E5183" s="53">
        <f t="shared" si="301"/>
        <v>0.24128539999999998</v>
      </c>
    </row>
    <row r="5184" spans="1:6">
      <c r="A5184" s="89">
        <v>40865</v>
      </c>
      <c r="C5184" s="53">
        <f t="shared" si="304"/>
        <v>0.24116813333333331</v>
      </c>
      <c r="E5184" s="53">
        <f t="shared" si="301"/>
        <v>0.24116813333333331</v>
      </c>
    </row>
    <row r="5185" spans="1:6">
      <c r="A5185" s="89">
        <v>40866</v>
      </c>
      <c r="C5185" s="53">
        <f t="shared" si="304"/>
        <v>0.24105086666666664</v>
      </c>
      <c r="E5185" s="53">
        <f t="shared" si="301"/>
        <v>0.24105086666666664</v>
      </c>
    </row>
    <row r="5186" spans="1:6">
      <c r="A5186" s="89">
        <v>40867</v>
      </c>
      <c r="C5186" s="53">
        <f t="shared" si="304"/>
        <v>0.24093359999999997</v>
      </c>
      <c r="E5186" s="53">
        <f t="shared" si="301"/>
        <v>0.24093359999999997</v>
      </c>
    </row>
    <row r="5187" spans="1:6">
      <c r="A5187" s="89">
        <v>40868</v>
      </c>
      <c r="C5187" s="53">
        <f t="shared" si="304"/>
        <v>0.2408163333333333</v>
      </c>
      <c r="E5187" s="53">
        <f t="shared" si="301"/>
        <v>0.2408163333333333</v>
      </c>
    </row>
    <row r="5188" spans="1:6">
      <c r="A5188" s="89">
        <v>40869</v>
      </c>
      <c r="C5188" s="53">
        <f t="shared" si="304"/>
        <v>0.24069906666666663</v>
      </c>
      <c r="E5188" s="53">
        <f t="shared" si="301"/>
        <v>0.24069906666666663</v>
      </c>
    </row>
    <row r="5189" spans="1:6">
      <c r="A5189" s="89">
        <v>40870</v>
      </c>
      <c r="C5189" s="53">
        <f t="shared" si="304"/>
        <v>0.24058179999999996</v>
      </c>
      <c r="E5189" s="53">
        <f t="shared" si="301"/>
        <v>0.24058179999999996</v>
      </c>
    </row>
    <row r="5190" spans="1:6">
      <c r="A5190" s="89">
        <v>40871</v>
      </c>
      <c r="C5190" s="53">
        <f t="shared" si="304"/>
        <v>0.24046453333333329</v>
      </c>
      <c r="E5190" s="53">
        <f t="shared" si="301"/>
        <v>0.24046453333333329</v>
      </c>
    </row>
    <row r="5191" spans="1:6">
      <c r="A5191" s="89">
        <v>40872</v>
      </c>
      <c r="C5191" s="53">
        <f t="shared" si="304"/>
        <v>0.24034726666666661</v>
      </c>
      <c r="E5191" s="53">
        <f t="shared" si="301"/>
        <v>0.24034726666666661</v>
      </c>
    </row>
    <row r="5192" spans="1:6">
      <c r="A5192" s="80">
        <v>40873</v>
      </c>
      <c r="B5192" s="81">
        <v>223507</v>
      </c>
      <c r="C5192" s="90">
        <v>0.24023</v>
      </c>
      <c r="E5192" s="53">
        <f t="shared" si="301"/>
        <v>0.24023</v>
      </c>
      <c r="F5192" s="52">
        <f>(C5195-C5192)/3</f>
        <v>1.7210666666666669E-2</v>
      </c>
    </row>
    <row r="5193" spans="1:6">
      <c r="A5193" s="89">
        <v>40874</v>
      </c>
      <c r="C5193" s="53">
        <f>C5192+F$5192</f>
        <v>0.25744066666666665</v>
      </c>
      <c r="E5193" s="53">
        <f t="shared" si="301"/>
        <v>0.25744066666666665</v>
      </c>
    </row>
    <row r="5194" spans="1:6">
      <c r="A5194" s="89">
        <v>40875</v>
      </c>
      <c r="C5194" s="53">
        <f>C5193+F$5192</f>
        <v>0.2746513333333333</v>
      </c>
      <c r="E5194" s="53">
        <f t="shared" ref="E5194:E5257" si="305">C5194</f>
        <v>0.2746513333333333</v>
      </c>
    </row>
    <row r="5195" spans="1:6">
      <c r="A5195" s="80">
        <v>40876</v>
      </c>
      <c r="B5195" s="81">
        <v>219583</v>
      </c>
      <c r="C5195" s="90">
        <v>0.29186200000000001</v>
      </c>
      <c r="E5195" s="53">
        <f t="shared" si="305"/>
        <v>0.29186200000000001</v>
      </c>
      <c r="F5195" s="52">
        <f>(C5214-C5195)/19</f>
        <v>1.9318421052631572E-3</v>
      </c>
    </row>
    <row r="5196" spans="1:6">
      <c r="A5196" s="89">
        <v>40877</v>
      </c>
      <c r="C5196" s="53">
        <f>C5195+F$5195</f>
        <v>0.29379384210526316</v>
      </c>
      <c r="E5196" s="53">
        <f t="shared" si="305"/>
        <v>0.29379384210526316</v>
      </c>
    </row>
    <row r="5197" spans="1:6">
      <c r="A5197" s="89">
        <v>40878</v>
      </c>
      <c r="C5197" s="53">
        <f t="shared" ref="C5197:C5213" si="306">C5196+F$5195</f>
        <v>0.29572568421052631</v>
      </c>
      <c r="E5197" s="53">
        <f t="shared" si="305"/>
        <v>0.29572568421052631</v>
      </c>
    </row>
    <row r="5198" spans="1:6">
      <c r="A5198" s="89">
        <v>40879</v>
      </c>
      <c r="C5198" s="53">
        <f t="shared" si="306"/>
        <v>0.29765752631578946</v>
      </c>
      <c r="E5198" s="53">
        <f t="shared" si="305"/>
        <v>0.29765752631578946</v>
      </c>
    </row>
    <row r="5199" spans="1:6">
      <c r="A5199" s="89">
        <v>40880</v>
      </c>
      <c r="C5199" s="53">
        <f t="shared" si="306"/>
        <v>0.2995893684210526</v>
      </c>
      <c r="E5199" s="53">
        <f t="shared" si="305"/>
        <v>0.2995893684210526</v>
      </c>
    </row>
    <row r="5200" spans="1:6">
      <c r="A5200" s="89">
        <v>40881</v>
      </c>
      <c r="C5200" s="53">
        <f t="shared" si="306"/>
        <v>0.30152121052631575</v>
      </c>
      <c r="E5200" s="53">
        <f t="shared" si="305"/>
        <v>0.30152121052631575</v>
      </c>
    </row>
    <row r="5201" spans="1:10">
      <c r="A5201" s="89">
        <v>40882</v>
      </c>
      <c r="C5201" s="53">
        <f t="shared" si="306"/>
        <v>0.3034530526315789</v>
      </c>
      <c r="E5201" s="53">
        <f t="shared" si="305"/>
        <v>0.3034530526315789</v>
      </c>
    </row>
    <row r="5202" spans="1:10">
      <c r="A5202" s="89">
        <v>40883</v>
      </c>
      <c r="C5202" s="53">
        <f t="shared" si="306"/>
        <v>0.30538489473684205</v>
      </c>
      <c r="E5202" s="53">
        <f t="shared" si="305"/>
        <v>0.30538489473684205</v>
      </c>
    </row>
    <row r="5203" spans="1:10">
      <c r="A5203" s="89">
        <v>40884</v>
      </c>
      <c r="C5203" s="53">
        <f t="shared" si="306"/>
        <v>0.3073167368421052</v>
      </c>
      <c r="E5203" s="53">
        <f t="shared" si="305"/>
        <v>0.3073167368421052</v>
      </c>
    </row>
    <row r="5204" spans="1:10">
      <c r="A5204" s="89">
        <v>40885</v>
      </c>
      <c r="C5204" s="53">
        <f t="shared" si="306"/>
        <v>0.30924857894736835</v>
      </c>
      <c r="E5204" s="53">
        <f t="shared" si="305"/>
        <v>0.30924857894736835</v>
      </c>
    </row>
    <row r="5205" spans="1:10">
      <c r="A5205" s="89">
        <v>40886</v>
      </c>
      <c r="C5205" s="53">
        <f t="shared" si="306"/>
        <v>0.3111804210526315</v>
      </c>
      <c r="E5205" s="53">
        <f t="shared" si="305"/>
        <v>0.3111804210526315</v>
      </c>
    </row>
    <row r="5206" spans="1:10">
      <c r="A5206" s="89">
        <v>40887</v>
      </c>
      <c r="C5206" s="53">
        <f t="shared" si="306"/>
        <v>0.31311226315789464</v>
      </c>
      <c r="E5206" s="53">
        <f t="shared" si="305"/>
        <v>0.31311226315789464</v>
      </c>
    </row>
    <row r="5207" spans="1:10">
      <c r="A5207" s="89">
        <v>40888</v>
      </c>
      <c r="C5207" s="53">
        <f t="shared" si="306"/>
        <v>0.31504410526315779</v>
      </c>
      <c r="E5207" s="53">
        <f t="shared" si="305"/>
        <v>0.31504410526315779</v>
      </c>
    </row>
    <row r="5208" spans="1:10">
      <c r="A5208" s="89">
        <v>40889</v>
      </c>
      <c r="C5208" s="53">
        <f t="shared" si="306"/>
        <v>0.31697594736842094</v>
      </c>
      <c r="E5208" s="53">
        <f t="shared" si="305"/>
        <v>0.31697594736842094</v>
      </c>
    </row>
    <row r="5209" spans="1:10">
      <c r="A5209" s="89">
        <v>40890</v>
      </c>
      <c r="C5209" s="53">
        <f t="shared" si="306"/>
        <v>0.31890778947368409</v>
      </c>
      <c r="E5209" s="53">
        <f t="shared" si="305"/>
        <v>0.31890778947368409</v>
      </c>
    </row>
    <row r="5210" spans="1:10">
      <c r="A5210" s="89">
        <v>40891</v>
      </c>
      <c r="C5210" s="53">
        <f t="shared" si="306"/>
        <v>0.32083963157894724</v>
      </c>
      <c r="E5210" s="53">
        <f t="shared" si="305"/>
        <v>0.32083963157894724</v>
      </c>
    </row>
    <row r="5211" spans="1:10">
      <c r="A5211" s="89">
        <v>40892</v>
      </c>
      <c r="C5211" s="53">
        <f t="shared" si="306"/>
        <v>0.32277147368421039</v>
      </c>
      <c r="E5211" s="53">
        <f t="shared" si="305"/>
        <v>0.32277147368421039</v>
      </c>
      <c r="H5211" s="52">
        <f>SUM($C$5211:$C$5440)/COUNT($C$5211:$C$5436)</f>
        <v>0.34561033605030272</v>
      </c>
      <c r="I5211" s="53">
        <f>SUM(C5211:C5440)</f>
        <v>78.107935947368418</v>
      </c>
      <c r="J5211" s="53">
        <f>MAX(C5211:C5440)</f>
        <v>0.48214299999999999</v>
      </c>
    </row>
    <row r="5212" spans="1:10">
      <c r="A5212" s="89">
        <v>40893</v>
      </c>
      <c r="C5212" s="53">
        <f t="shared" si="306"/>
        <v>0.32470331578947353</v>
      </c>
      <c r="E5212" s="53">
        <f t="shared" si="305"/>
        <v>0.32470331578947353</v>
      </c>
    </row>
    <row r="5213" spans="1:10">
      <c r="A5213" s="89">
        <v>40894</v>
      </c>
      <c r="C5213" s="53">
        <f t="shared" si="306"/>
        <v>0.32663515789473668</v>
      </c>
      <c r="E5213" s="53">
        <f t="shared" si="305"/>
        <v>0.32663515789473668</v>
      </c>
    </row>
    <row r="5214" spans="1:10">
      <c r="A5214" s="80">
        <v>40895</v>
      </c>
      <c r="B5214" s="81">
        <v>220971</v>
      </c>
      <c r="C5214" s="90">
        <v>0.328567</v>
      </c>
      <c r="E5214" s="53">
        <f t="shared" si="305"/>
        <v>0.328567</v>
      </c>
      <c r="F5214" s="52">
        <f>(C5218-C5214)/4</f>
        <v>-1.1250000000000149E-4</v>
      </c>
    </row>
    <row r="5215" spans="1:10">
      <c r="A5215" s="89">
        <v>40896</v>
      </c>
      <c r="C5215" s="53">
        <f>C5214+F$5214</f>
        <v>0.32845449999999998</v>
      </c>
      <c r="E5215" s="53">
        <f t="shared" si="305"/>
        <v>0.32845449999999998</v>
      </c>
    </row>
    <row r="5216" spans="1:10">
      <c r="A5216" s="89">
        <v>40897</v>
      </c>
      <c r="C5216" s="53">
        <f>C5215+F$5214</f>
        <v>0.32834199999999997</v>
      </c>
      <c r="E5216" s="53">
        <f t="shared" si="305"/>
        <v>0.32834199999999997</v>
      </c>
    </row>
    <row r="5217" spans="1:6">
      <c r="A5217" s="89">
        <v>40898</v>
      </c>
      <c r="C5217" s="53">
        <f>C5216+F$5214</f>
        <v>0.32822949999999995</v>
      </c>
      <c r="E5217" s="53">
        <f t="shared" si="305"/>
        <v>0.32822949999999995</v>
      </c>
    </row>
    <row r="5218" spans="1:6">
      <c r="A5218" s="80">
        <v>40899</v>
      </c>
      <c r="B5218" s="81">
        <v>218991</v>
      </c>
      <c r="C5218" s="90">
        <v>0.32811699999999999</v>
      </c>
      <c r="E5218" s="53">
        <f t="shared" si="305"/>
        <v>0.32811699999999999</v>
      </c>
      <c r="F5218" s="52">
        <f>(C5228-C5218)/10</f>
        <v>5.0317000000000001E-3</v>
      </c>
    </row>
    <row r="5219" spans="1:6">
      <c r="A5219" s="89">
        <v>40900</v>
      </c>
      <c r="C5219" s="53">
        <f>C5218+F$5218</f>
        <v>0.33314869999999996</v>
      </c>
      <c r="E5219" s="53">
        <f t="shared" si="305"/>
        <v>0.33314869999999996</v>
      </c>
    </row>
    <row r="5220" spans="1:6">
      <c r="A5220" s="89">
        <v>40901</v>
      </c>
      <c r="C5220" s="53">
        <f t="shared" ref="C5220:C5227" si="307">C5219+F$5218</f>
        <v>0.33818039999999994</v>
      </c>
      <c r="E5220" s="53">
        <f t="shared" si="305"/>
        <v>0.33818039999999994</v>
      </c>
    </row>
    <row r="5221" spans="1:6">
      <c r="A5221" s="89">
        <v>40902</v>
      </c>
      <c r="C5221" s="53">
        <f t="shared" si="307"/>
        <v>0.34321209999999991</v>
      </c>
      <c r="E5221" s="53">
        <f t="shared" si="305"/>
        <v>0.34321209999999991</v>
      </c>
    </row>
    <row r="5222" spans="1:6">
      <c r="A5222" s="89">
        <v>40903</v>
      </c>
      <c r="C5222" s="53">
        <f t="shared" si="307"/>
        <v>0.34824379999999988</v>
      </c>
      <c r="E5222" s="53">
        <f t="shared" si="305"/>
        <v>0.34824379999999988</v>
      </c>
    </row>
    <row r="5223" spans="1:6">
      <c r="A5223" s="89">
        <v>40904</v>
      </c>
      <c r="C5223" s="53">
        <f t="shared" si="307"/>
        <v>0.35327549999999985</v>
      </c>
      <c r="E5223" s="53">
        <f t="shared" si="305"/>
        <v>0.35327549999999985</v>
      </c>
    </row>
    <row r="5224" spans="1:6">
      <c r="A5224" s="89">
        <v>40905</v>
      </c>
      <c r="C5224" s="53">
        <f t="shared" si="307"/>
        <v>0.35830719999999983</v>
      </c>
      <c r="E5224" s="53">
        <f t="shared" si="305"/>
        <v>0.35830719999999983</v>
      </c>
    </row>
    <row r="5225" spans="1:6">
      <c r="A5225" s="89">
        <v>40906</v>
      </c>
      <c r="C5225" s="53">
        <f t="shared" si="307"/>
        <v>0.3633388999999998</v>
      </c>
      <c r="E5225" s="53">
        <f t="shared" si="305"/>
        <v>0.3633388999999998</v>
      </c>
    </row>
    <row r="5226" spans="1:6">
      <c r="A5226" s="89">
        <v>40907</v>
      </c>
      <c r="C5226" s="53">
        <f t="shared" si="307"/>
        <v>0.36837059999999977</v>
      </c>
      <c r="E5226" s="53">
        <f t="shared" si="305"/>
        <v>0.36837059999999977</v>
      </c>
    </row>
    <row r="5227" spans="1:6">
      <c r="A5227" s="89">
        <v>40908</v>
      </c>
      <c r="C5227" s="53">
        <f t="shared" si="307"/>
        <v>0.37340229999999974</v>
      </c>
      <c r="E5227" s="53">
        <f t="shared" si="305"/>
        <v>0.37340229999999974</v>
      </c>
    </row>
    <row r="5228" spans="1:6">
      <c r="A5228" s="80">
        <v>40909</v>
      </c>
      <c r="B5228" s="81">
        <v>222707</v>
      </c>
      <c r="C5228" s="90">
        <v>0.37843399999999999</v>
      </c>
      <c r="E5228" s="53">
        <f t="shared" si="305"/>
        <v>0.37843399999999999</v>
      </c>
      <c r="F5228" s="52">
        <f>(C5230-C5228)/2</f>
        <v>-1.3580000000000009E-2</v>
      </c>
    </row>
    <row r="5229" spans="1:6">
      <c r="A5229" s="89">
        <v>40910</v>
      </c>
      <c r="C5229" s="53">
        <f>C5228+F$5228</f>
        <v>0.36485400000000001</v>
      </c>
      <c r="E5229" s="53">
        <f t="shared" si="305"/>
        <v>0.36485400000000001</v>
      </c>
    </row>
    <row r="5230" spans="1:6">
      <c r="A5230" s="80">
        <v>40911</v>
      </c>
      <c r="B5230" s="81">
        <v>219219</v>
      </c>
      <c r="C5230" s="90">
        <v>0.35127399999999998</v>
      </c>
      <c r="E5230" s="53">
        <f t="shared" si="305"/>
        <v>0.35127399999999998</v>
      </c>
      <c r="F5230" s="52">
        <f>(C5232-C5230)/2</f>
        <v>-3.0059999999999809E-3</v>
      </c>
    </row>
    <row r="5231" spans="1:6">
      <c r="A5231" s="89">
        <v>40912</v>
      </c>
      <c r="C5231" s="53">
        <f>C5230+F$5230</f>
        <v>0.34826800000000002</v>
      </c>
      <c r="E5231" s="53">
        <f t="shared" si="305"/>
        <v>0.34826800000000002</v>
      </c>
    </row>
    <row r="5232" spans="1:6">
      <c r="A5232" s="80">
        <v>40913</v>
      </c>
      <c r="B5232" s="81">
        <v>219479</v>
      </c>
      <c r="C5232" s="90">
        <v>0.34526200000000001</v>
      </c>
      <c r="E5232" s="53">
        <f t="shared" si="305"/>
        <v>0.34526200000000001</v>
      </c>
      <c r="F5232" s="52">
        <f>(C5236-C5232)/4</f>
        <v>7.3292499999999955E-3</v>
      </c>
    </row>
    <row r="5233" spans="1:6">
      <c r="A5233" s="89">
        <v>40914</v>
      </c>
      <c r="C5233" s="53">
        <f>C5232+F$5232</f>
        <v>0.35259125000000002</v>
      </c>
      <c r="E5233" s="53">
        <f t="shared" si="305"/>
        <v>0.35259125000000002</v>
      </c>
    </row>
    <row r="5234" spans="1:6">
      <c r="A5234" s="89">
        <v>40915</v>
      </c>
      <c r="C5234" s="53">
        <f>C5233+F$5232</f>
        <v>0.35992050000000003</v>
      </c>
      <c r="E5234" s="53">
        <f t="shared" si="305"/>
        <v>0.35992050000000003</v>
      </c>
    </row>
    <row r="5235" spans="1:6">
      <c r="A5235" s="89">
        <v>40916</v>
      </c>
      <c r="C5235" s="53">
        <f>C5234+F$5232</f>
        <v>0.36724975000000004</v>
      </c>
      <c r="E5235" s="53">
        <f t="shared" si="305"/>
        <v>0.36724975000000004</v>
      </c>
    </row>
    <row r="5236" spans="1:6">
      <c r="A5236" s="80">
        <v>40917</v>
      </c>
      <c r="B5236" s="81">
        <v>220630</v>
      </c>
      <c r="C5236" s="90">
        <v>0.374579</v>
      </c>
      <c r="E5236" s="53">
        <f t="shared" si="305"/>
        <v>0.374579</v>
      </c>
      <c r="F5236" s="52">
        <f>(C5246-C5236)/10</f>
        <v>1.6427000000000026E-3</v>
      </c>
    </row>
    <row r="5237" spans="1:6">
      <c r="A5237" s="89">
        <v>40918</v>
      </c>
      <c r="C5237" s="53">
        <f>C5236+F$5236</f>
        <v>0.37622169999999999</v>
      </c>
      <c r="E5237" s="53">
        <f t="shared" si="305"/>
        <v>0.37622169999999999</v>
      </c>
    </row>
    <row r="5238" spans="1:6">
      <c r="A5238" s="89">
        <v>40919</v>
      </c>
      <c r="C5238" s="53">
        <f t="shared" ref="C5238:C5245" si="308">C5237+F$5236</f>
        <v>0.37786439999999999</v>
      </c>
      <c r="E5238" s="53">
        <f t="shared" si="305"/>
        <v>0.37786439999999999</v>
      </c>
    </row>
    <row r="5239" spans="1:6">
      <c r="A5239" s="89">
        <v>40920</v>
      </c>
      <c r="C5239" s="53">
        <f t="shared" si="308"/>
        <v>0.37950709999999999</v>
      </c>
      <c r="E5239" s="53">
        <f t="shared" si="305"/>
        <v>0.37950709999999999</v>
      </c>
    </row>
    <row r="5240" spans="1:6">
      <c r="A5240" s="89">
        <v>40921</v>
      </c>
      <c r="C5240" s="53">
        <f t="shared" si="308"/>
        <v>0.38114979999999998</v>
      </c>
      <c r="E5240" s="53">
        <f t="shared" si="305"/>
        <v>0.38114979999999998</v>
      </c>
    </row>
    <row r="5241" spans="1:6">
      <c r="A5241" s="89">
        <v>40922</v>
      </c>
      <c r="C5241" s="53">
        <f t="shared" si="308"/>
        <v>0.38279249999999998</v>
      </c>
      <c r="E5241" s="53">
        <f t="shared" si="305"/>
        <v>0.38279249999999998</v>
      </c>
    </row>
    <row r="5242" spans="1:6">
      <c r="A5242" s="89">
        <v>40923</v>
      </c>
      <c r="C5242" s="53">
        <f t="shared" si="308"/>
        <v>0.38443519999999998</v>
      </c>
      <c r="E5242" s="53">
        <f t="shared" si="305"/>
        <v>0.38443519999999998</v>
      </c>
    </row>
    <row r="5243" spans="1:6">
      <c r="A5243" s="89">
        <v>40924</v>
      </c>
      <c r="C5243" s="53">
        <f t="shared" si="308"/>
        <v>0.38607789999999997</v>
      </c>
      <c r="E5243" s="53">
        <f t="shared" si="305"/>
        <v>0.38607789999999997</v>
      </c>
    </row>
    <row r="5244" spans="1:6">
      <c r="A5244" s="89">
        <v>40925</v>
      </c>
      <c r="C5244" s="53">
        <f t="shared" si="308"/>
        <v>0.38772059999999997</v>
      </c>
      <c r="E5244" s="53">
        <f t="shared" si="305"/>
        <v>0.38772059999999997</v>
      </c>
    </row>
    <row r="5245" spans="1:6">
      <c r="A5245" s="89">
        <v>40926</v>
      </c>
      <c r="C5245" s="53">
        <f t="shared" si="308"/>
        <v>0.38936329999999997</v>
      </c>
      <c r="E5245" s="53">
        <f t="shared" si="305"/>
        <v>0.38936329999999997</v>
      </c>
    </row>
    <row r="5246" spans="1:6">
      <c r="A5246" s="80">
        <v>40927</v>
      </c>
      <c r="B5246" s="81">
        <v>220617</v>
      </c>
      <c r="C5246" s="90">
        <v>0.39100600000000002</v>
      </c>
      <c r="E5246" s="53">
        <f t="shared" si="305"/>
        <v>0.39100600000000002</v>
      </c>
      <c r="F5246" s="52">
        <f>(C5248-C5246)/2</f>
        <v>-4.9195000000000211E-3</v>
      </c>
    </row>
    <row r="5247" spans="1:6">
      <c r="A5247" s="89">
        <v>40928</v>
      </c>
      <c r="C5247" s="53">
        <f>C5246+F$5246</f>
        <v>0.3860865</v>
      </c>
      <c r="E5247" s="53">
        <f t="shared" si="305"/>
        <v>0.3860865</v>
      </c>
    </row>
    <row r="5248" spans="1:6">
      <c r="A5248" s="80">
        <v>40929</v>
      </c>
      <c r="B5248" s="81">
        <v>219349</v>
      </c>
      <c r="C5248" s="90">
        <v>0.38116699999999998</v>
      </c>
      <c r="E5248" s="53">
        <f t="shared" si="305"/>
        <v>0.38116699999999998</v>
      </c>
      <c r="F5248" s="52">
        <f>(C5256-C5248)/8</f>
        <v>5.3500000000004932E-5</v>
      </c>
    </row>
    <row r="5249" spans="1:6">
      <c r="A5249" s="89">
        <v>40930</v>
      </c>
      <c r="C5249" s="53">
        <f>C5248+F$5248</f>
        <v>0.38122049999999996</v>
      </c>
      <c r="E5249" s="53">
        <f t="shared" si="305"/>
        <v>0.38122049999999996</v>
      </c>
    </row>
    <row r="5250" spans="1:6">
      <c r="A5250" s="89">
        <v>40931</v>
      </c>
      <c r="C5250" s="53">
        <f t="shared" ref="C5250:C5255" si="309">C5249+F$5248</f>
        <v>0.38127399999999995</v>
      </c>
      <c r="E5250" s="53">
        <f t="shared" si="305"/>
        <v>0.38127399999999995</v>
      </c>
    </row>
    <row r="5251" spans="1:6">
      <c r="A5251" s="89">
        <v>40932</v>
      </c>
      <c r="C5251" s="53">
        <f t="shared" si="309"/>
        <v>0.38132749999999993</v>
      </c>
      <c r="E5251" s="53">
        <f t="shared" si="305"/>
        <v>0.38132749999999993</v>
      </c>
    </row>
    <row r="5252" spans="1:6">
      <c r="A5252" s="89">
        <v>40933</v>
      </c>
      <c r="C5252" s="53">
        <f t="shared" si="309"/>
        <v>0.38138099999999991</v>
      </c>
      <c r="E5252" s="53">
        <f t="shared" si="305"/>
        <v>0.38138099999999991</v>
      </c>
    </row>
    <row r="5253" spans="1:6">
      <c r="A5253" s="89">
        <v>40934</v>
      </c>
      <c r="C5253" s="53">
        <f t="shared" si="309"/>
        <v>0.3814344999999999</v>
      </c>
      <c r="E5253" s="53">
        <f t="shared" si="305"/>
        <v>0.3814344999999999</v>
      </c>
    </row>
    <row r="5254" spans="1:6">
      <c r="A5254" s="89">
        <v>40935</v>
      </c>
      <c r="C5254" s="53">
        <f t="shared" si="309"/>
        <v>0.38148799999999988</v>
      </c>
      <c r="E5254" s="53">
        <f t="shared" si="305"/>
        <v>0.38148799999999988</v>
      </c>
    </row>
    <row r="5255" spans="1:6">
      <c r="A5255" s="89">
        <v>40936</v>
      </c>
      <c r="C5255" s="53">
        <f t="shared" si="309"/>
        <v>0.38154149999999987</v>
      </c>
      <c r="E5255" s="53">
        <f t="shared" si="305"/>
        <v>0.38154149999999987</v>
      </c>
    </row>
    <row r="5256" spans="1:6">
      <c r="A5256" s="80">
        <v>40937</v>
      </c>
      <c r="B5256" s="81">
        <v>223109</v>
      </c>
      <c r="C5256" s="90">
        <v>0.38159500000000002</v>
      </c>
      <c r="E5256" s="53">
        <f t="shared" si="305"/>
        <v>0.38159500000000002</v>
      </c>
      <c r="F5256" s="52">
        <f>(C5259-C5256)/3</f>
        <v>2.9823333333333277E-3</v>
      </c>
    </row>
    <row r="5257" spans="1:6">
      <c r="A5257" s="89">
        <v>40938</v>
      </c>
      <c r="C5257" s="53">
        <f>C5256+F$5256</f>
        <v>0.38457733333333333</v>
      </c>
      <c r="E5257" s="53">
        <f t="shared" si="305"/>
        <v>0.38457733333333333</v>
      </c>
    </row>
    <row r="5258" spans="1:6">
      <c r="A5258" s="89">
        <v>40939</v>
      </c>
      <c r="C5258" s="53">
        <f>C5257+F$5256</f>
        <v>0.38755966666666664</v>
      </c>
      <c r="E5258" s="53">
        <f t="shared" ref="E5258:E5321" si="310">C5258</f>
        <v>0.38755966666666664</v>
      </c>
    </row>
    <row r="5259" spans="1:6">
      <c r="A5259" s="80">
        <v>40940</v>
      </c>
      <c r="B5259" s="81">
        <v>219786</v>
      </c>
      <c r="C5259" s="90">
        <v>0.390542</v>
      </c>
      <c r="E5259" s="53">
        <f t="shared" si="310"/>
        <v>0.390542</v>
      </c>
      <c r="F5259" s="52">
        <f>(C5262-C5259)/3</f>
        <v>5.8266666666667577E-4</v>
      </c>
    </row>
    <row r="5260" spans="1:6">
      <c r="A5260" s="89">
        <v>40941</v>
      </c>
      <c r="C5260" s="53">
        <f>C5259+F$5259</f>
        <v>0.39112466666666668</v>
      </c>
      <c r="E5260" s="53">
        <f t="shared" si="310"/>
        <v>0.39112466666666668</v>
      </c>
    </row>
    <row r="5261" spans="1:6">
      <c r="A5261" s="89">
        <v>40942</v>
      </c>
      <c r="C5261" s="53">
        <f>C5260+F$5259</f>
        <v>0.39170733333333335</v>
      </c>
      <c r="E5261" s="53">
        <f t="shared" si="310"/>
        <v>0.39170733333333335</v>
      </c>
    </row>
    <row r="5262" spans="1:6">
      <c r="A5262" s="80">
        <v>40943</v>
      </c>
      <c r="B5262" s="81">
        <v>220135</v>
      </c>
      <c r="C5262" s="90">
        <v>0.39229000000000003</v>
      </c>
      <c r="E5262" s="53">
        <f t="shared" si="310"/>
        <v>0.39229000000000003</v>
      </c>
      <c r="F5262" s="52">
        <f>(C5264-C5262)/2</f>
        <v>-2.6830000000000187E-3</v>
      </c>
    </row>
    <row r="5263" spans="1:6">
      <c r="A5263" s="89">
        <v>40944</v>
      </c>
      <c r="C5263" s="53">
        <f>C5262+F$5262</f>
        <v>0.38960700000000004</v>
      </c>
      <c r="E5263" s="53">
        <f t="shared" si="310"/>
        <v>0.38960700000000004</v>
      </c>
    </row>
    <row r="5264" spans="1:6">
      <c r="A5264" s="80">
        <v>40945</v>
      </c>
      <c r="B5264" s="81">
        <v>217076</v>
      </c>
      <c r="C5264" s="90">
        <v>0.38692399999999999</v>
      </c>
      <c r="E5264" s="53">
        <f t="shared" si="310"/>
        <v>0.38692399999999999</v>
      </c>
      <c r="F5264" s="52">
        <f>(C5268-C5264)/4</f>
        <v>5.2817500000000017E-3</v>
      </c>
    </row>
    <row r="5265" spans="1:6">
      <c r="A5265" s="89">
        <v>40946</v>
      </c>
      <c r="C5265" s="53">
        <f>C5264+F$5264</f>
        <v>0.39220575000000002</v>
      </c>
      <c r="E5265" s="53">
        <f t="shared" si="310"/>
        <v>0.39220575000000002</v>
      </c>
    </row>
    <row r="5266" spans="1:6">
      <c r="A5266" s="89">
        <v>40947</v>
      </c>
      <c r="C5266" s="53">
        <f>C5265+F$5264</f>
        <v>0.39748749999999999</v>
      </c>
      <c r="E5266" s="53">
        <f t="shared" si="310"/>
        <v>0.39748749999999999</v>
      </c>
    </row>
    <row r="5267" spans="1:6">
      <c r="A5267" s="89">
        <v>40948</v>
      </c>
      <c r="C5267" s="53">
        <f>C5266+F$5264</f>
        <v>0.40276924999999997</v>
      </c>
      <c r="E5267" s="53">
        <f t="shared" si="310"/>
        <v>0.40276924999999997</v>
      </c>
    </row>
    <row r="5268" spans="1:6">
      <c r="A5268" s="80">
        <v>40949</v>
      </c>
      <c r="B5268" s="81">
        <v>219750</v>
      </c>
      <c r="C5268" s="90">
        <v>0.408051</v>
      </c>
      <c r="E5268" s="53">
        <f t="shared" si="310"/>
        <v>0.408051</v>
      </c>
    </row>
    <row r="5269" spans="1:6">
      <c r="A5269" s="80">
        <v>40950</v>
      </c>
      <c r="B5269" s="81">
        <v>221603</v>
      </c>
      <c r="C5269" s="90">
        <v>0.39648499999999998</v>
      </c>
      <c r="E5269" s="53">
        <f t="shared" si="310"/>
        <v>0.39648499999999998</v>
      </c>
      <c r="F5269" s="52">
        <f>(C5271-C5269)/2</f>
        <v>-8.5884999999999989E-3</v>
      </c>
    </row>
    <row r="5270" spans="1:6">
      <c r="A5270" s="89">
        <v>40951</v>
      </c>
      <c r="C5270" s="53">
        <f>C5269+F$5269</f>
        <v>0.38789649999999998</v>
      </c>
      <c r="E5270" s="53">
        <f t="shared" si="310"/>
        <v>0.38789649999999998</v>
      </c>
    </row>
    <row r="5271" spans="1:6">
      <c r="A5271" s="80">
        <v>40952</v>
      </c>
      <c r="B5271" s="81">
        <v>218832</v>
      </c>
      <c r="C5271" s="90">
        <v>0.37930799999999998</v>
      </c>
      <c r="E5271" s="53">
        <f t="shared" si="310"/>
        <v>0.37930799999999998</v>
      </c>
      <c r="F5271" s="52">
        <f>(C5276-C5271)/5</f>
        <v>5.5831999999999991E-3</v>
      </c>
    </row>
    <row r="5272" spans="1:6">
      <c r="A5272" s="89">
        <v>40953</v>
      </c>
      <c r="C5272" s="53">
        <f>C5271+F$5271</f>
        <v>0.38489119999999999</v>
      </c>
      <c r="E5272" s="53">
        <f t="shared" si="310"/>
        <v>0.38489119999999999</v>
      </c>
    </row>
    <row r="5273" spans="1:6">
      <c r="A5273" s="89">
        <v>40954</v>
      </c>
      <c r="C5273" s="53">
        <f>C5272+F$5271</f>
        <v>0.3904744</v>
      </c>
      <c r="E5273" s="53">
        <f t="shared" si="310"/>
        <v>0.3904744</v>
      </c>
    </row>
    <row r="5274" spans="1:6">
      <c r="A5274" s="89">
        <v>40955</v>
      </c>
      <c r="C5274" s="53">
        <f>C5273+F$5271</f>
        <v>0.39605760000000001</v>
      </c>
      <c r="E5274" s="53">
        <f t="shared" si="310"/>
        <v>0.39605760000000001</v>
      </c>
    </row>
    <row r="5275" spans="1:6">
      <c r="A5275" s="89">
        <v>40956</v>
      </c>
      <c r="C5275" s="53">
        <f>C5274+F$5271</f>
        <v>0.40164080000000002</v>
      </c>
      <c r="E5275" s="53">
        <f t="shared" si="310"/>
        <v>0.40164080000000002</v>
      </c>
    </row>
    <row r="5276" spans="1:6">
      <c r="A5276" s="80">
        <v>40957</v>
      </c>
      <c r="B5276" s="81">
        <v>222202</v>
      </c>
      <c r="C5276" s="90">
        <v>0.40722399999999997</v>
      </c>
      <c r="E5276" s="53">
        <f t="shared" si="310"/>
        <v>0.40722399999999997</v>
      </c>
    </row>
    <row r="5277" spans="1:6">
      <c r="A5277" s="80">
        <v>40958</v>
      </c>
      <c r="B5277" s="81">
        <v>220555</v>
      </c>
      <c r="C5277" s="90">
        <v>0.412742</v>
      </c>
      <c r="E5277" s="53">
        <f t="shared" si="310"/>
        <v>0.412742</v>
      </c>
      <c r="F5277" s="52">
        <f>(C5281-C5277)/4</f>
        <v>1.7350249999999998E-2</v>
      </c>
    </row>
    <row r="5278" spans="1:6">
      <c r="A5278" s="89">
        <v>40959</v>
      </c>
      <c r="C5278" s="53">
        <f>C5277+F$5277</f>
        <v>0.43009225000000001</v>
      </c>
      <c r="E5278" s="53">
        <f t="shared" si="310"/>
        <v>0.43009225000000001</v>
      </c>
    </row>
    <row r="5279" spans="1:6">
      <c r="A5279" s="89">
        <v>40960</v>
      </c>
      <c r="C5279" s="53">
        <f>C5278+F$5277</f>
        <v>0.44744250000000002</v>
      </c>
      <c r="E5279" s="53">
        <f t="shared" si="310"/>
        <v>0.44744250000000002</v>
      </c>
    </row>
    <row r="5280" spans="1:6">
      <c r="A5280" s="80">
        <v>40961</v>
      </c>
      <c r="C5280" s="53">
        <f>C5279+F$5277</f>
        <v>0.46479275000000003</v>
      </c>
      <c r="E5280" s="53">
        <f t="shared" si="310"/>
        <v>0.46479275000000003</v>
      </c>
    </row>
    <row r="5281" spans="1:6">
      <c r="A5281" s="80">
        <v>40962</v>
      </c>
      <c r="B5281" s="81">
        <v>223698</v>
      </c>
      <c r="C5281" s="90">
        <v>0.48214299999999999</v>
      </c>
      <c r="E5281" s="53">
        <f t="shared" si="310"/>
        <v>0.48214299999999999</v>
      </c>
    </row>
    <row r="5282" spans="1:6">
      <c r="A5282" s="80">
        <v>40963</v>
      </c>
      <c r="B5282" s="81">
        <v>216806</v>
      </c>
      <c r="C5282" s="90">
        <v>0.385851</v>
      </c>
      <c r="E5282" s="53">
        <f t="shared" si="310"/>
        <v>0.385851</v>
      </c>
    </row>
    <row r="5283" spans="1:6">
      <c r="A5283" s="80">
        <v>40964</v>
      </c>
      <c r="B5283" s="81">
        <v>223247</v>
      </c>
      <c r="C5283" s="90">
        <v>0.42449999999999999</v>
      </c>
      <c r="E5283" s="53">
        <f t="shared" si="310"/>
        <v>0.42449999999999999</v>
      </c>
      <c r="F5283" s="52">
        <f>(C5285-C5283)/2</f>
        <v>-1.9175499999999984E-2</v>
      </c>
    </row>
    <row r="5284" spans="1:6">
      <c r="A5284" s="89">
        <v>40965</v>
      </c>
      <c r="C5284" s="53">
        <f>C5283+F$5283</f>
        <v>0.40532449999999998</v>
      </c>
      <c r="E5284" s="53">
        <f t="shared" si="310"/>
        <v>0.40532449999999998</v>
      </c>
    </row>
    <row r="5285" spans="1:6">
      <c r="A5285" s="80">
        <v>40966</v>
      </c>
      <c r="B5285" s="81">
        <v>221521</v>
      </c>
      <c r="C5285" s="90">
        <v>0.38614900000000002</v>
      </c>
      <c r="E5285" s="53">
        <f t="shared" si="310"/>
        <v>0.38614900000000002</v>
      </c>
      <c r="F5285" s="52">
        <f>(C5292-C5285)/7</f>
        <v>-1.2671428571428951E-4</v>
      </c>
    </row>
    <row r="5286" spans="1:6">
      <c r="A5286" s="89">
        <v>40967</v>
      </c>
      <c r="C5286" s="53">
        <f t="shared" ref="C5286:C5291" si="311">C5285+F$5285</f>
        <v>0.38602228571428571</v>
      </c>
      <c r="E5286" s="53">
        <f t="shared" si="310"/>
        <v>0.38602228571428571</v>
      </c>
    </row>
    <row r="5287" spans="1:6">
      <c r="A5287" s="89">
        <v>40968</v>
      </c>
      <c r="C5287" s="53">
        <f t="shared" si="311"/>
        <v>0.38589557142857139</v>
      </c>
      <c r="E5287" s="53">
        <f t="shared" si="310"/>
        <v>0.38589557142857139</v>
      </c>
    </row>
    <row r="5288" spans="1:6">
      <c r="A5288" s="89">
        <v>40969</v>
      </c>
      <c r="C5288" s="53">
        <f t="shared" si="311"/>
        <v>0.38576885714285708</v>
      </c>
      <c r="E5288" s="53">
        <f t="shared" si="310"/>
        <v>0.38576885714285708</v>
      </c>
    </row>
    <row r="5289" spans="1:6">
      <c r="A5289" s="89">
        <v>40970</v>
      </c>
      <c r="C5289" s="53">
        <f t="shared" si="311"/>
        <v>0.38564214285714277</v>
      </c>
      <c r="E5289" s="53">
        <f t="shared" si="310"/>
        <v>0.38564214285714277</v>
      </c>
    </row>
    <row r="5290" spans="1:6">
      <c r="A5290" s="89">
        <v>40971</v>
      </c>
      <c r="C5290" s="53">
        <f t="shared" si="311"/>
        <v>0.38551542857142845</v>
      </c>
      <c r="E5290" s="53">
        <f t="shared" si="310"/>
        <v>0.38551542857142845</v>
      </c>
    </row>
    <row r="5291" spans="1:6">
      <c r="A5291" s="89">
        <v>40972</v>
      </c>
      <c r="C5291" s="53">
        <f t="shared" si="311"/>
        <v>0.38538871428571414</v>
      </c>
      <c r="E5291" s="53">
        <f t="shared" si="310"/>
        <v>0.38538871428571414</v>
      </c>
    </row>
    <row r="5292" spans="1:6">
      <c r="A5292" s="80">
        <v>40973</v>
      </c>
      <c r="B5292" s="81">
        <v>219479</v>
      </c>
      <c r="C5292" s="90">
        <v>0.38526199999999999</v>
      </c>
      <c r="E5292" s="53">
        <f t="shared" si="310"/>
        <v>0.38526199999999999</v>
      </c>
      <c r="F5292" s="52">
        <f>(C5294-C5292)/2</f>
        <v>-7.4050000000000504E-4</v>
      </c>
    </row>
    <row r="5293" spans="1:6">
      <c r="A5293" s="89">
        <v>40974</v>
      </c>
      <c r="C5293" s="53">
        <f>C5292+F$5292</f>
        <v>0.38452149999999996</v>
      </c>
      <c r="E5293" s="53">
        <f t="shared" si="310"/>
        <v>0.38452149999999996</v>
      </c>
    </row>
    <row r="5294" spans="1:6">
      <c r="A5294" s="80">
        <v>40975</v>
      </c>
      <c r="B5294" s="81">
        <v>199062</v>
      </c>
      <c r="C5294" s="90">
        <v>0.38378099999999998</v>
      </c>
      <c r="E5294" s="53">
        <f t="shared" si="310"/>
        <v>0.38378099999999998</v>
      </c>
      <c r="F5294" s="52">
        <f>(C5296-C5294)/2</f>
        <v>-4.600999999999994E-3</v>
      </c>
    </row>
    <row r="5295" spans="1:6">
      <c r="A5295" s="89">
        <v>40976</v>
      </c>
      <c r="C5295" s="53">
        <f>C5294+F$5294</f>
        <v>0.37917999999999996</v>
      </c>
      <c r="E5295" s="53">
        <f t="shared" si="310"/>
        <v>0.37917999999999996</v>
      </c>
    </row>
    <row r="5296" spans="1:6">
      <c r="A5296" s="80">
        <v>40977</v>
      </c>
      <c r="B5296" s="81">
        <v>220630</v>
      </c>
      <c r="C5296" s="90">
        <v>0.374579</v>
      </c>
      <c r="E5296" s="53">
        <f t="shared" si="310"/>
        <v>0.374579</v>
      </c>
      <c r="F5296" s="52">
        <f>(C5298-C5296)/2</f>
        <v>7.7010000000000134E-3</v>
      </c>
    </row>
    <row r="5297" spans="1:6">
      <c r="A5297" s="89">
        <v>40978</v>
      </c>
      <c r="C5297" s="53">
        <f>C5296+F$5296</f>
        <v>0.38228000000000001</v>
      </c>
      <c r="E5297" s="53">
        <f t="shared" si="310"/>
        <v>0.38228000000000001</v>
      </c>
    </row>
    <row r="5298" spans="1:6">
      <c r="A5298" s="80">
        <v>40979</v>
      </c>
      <c r="B5298" s="81">
        <v>217676</v>
      </c>
      <c r="C5298" s="90">
        <v>0.38998100000000002</v>
      </c>
      <c r="E5298" s="53">
        <f t="shared" si="310"/>
        <v>0.38998100000000002</v>
      </c>
    </row>
    <row r="5299" spans="1:6">
      <c r="A5299" s="80">
        <v>40980</v>
      </c>
      <c r="B5299" s="81">
        <v>223333</v>
      </c>
      <c r="C5299" s="90">
        <v>0.426456</v>
      </c>
      <c r="E5299" s="53">
        <f t="shared" si="310"/>
        <v>0.426456</v>
      </c>
    </row>
    <row r="5300" spans="1:6">
      <c r="A5300" s="80">
        <v>40981</v>
      </c>
      <c r="B5300" s="81">
        <v>218769</v>
      </c>
      <c r="C5300" s="90">
        <v>0.40705999999999998</v>
      </c>
      <c r="E5300" s="53">
        <f t="shared" si="310"/>
        <v>0.40705999999999998</v>
      </c>
      <c r="F5300" s="52">
        <f>(C5306-C5300)/6</f>
        <v>4.8450000000000064E-3</v>
      </c>
    </row>
    <row r="5301" spans="1:6">
      <c r="A5301" s="89">
        <v>40982</v>
      </c>
      <c r="C5301" s="53">
        <f>C5300+F$5300</f>
        <v>0.41190499999999997</v>
      </c>
      <c r="E5301" s="53">
        <f t="shared" si="310"/>
        <v>0.41190499999999997</v>
      </c>
    </row>
    <row r="5302" spans="1:6">
      <c r="A5302" s="89">
        <v>40983</v>
      </c>
      <c r="C5302" s="53">
        <f>C5301+F$5300</f>
        <v>0.41674999999999995</v>
      </c>
      <c r="E5302" s="53">
        <f t="shared" si="310"/>
        <v>0.41674999999999995</v>
      </c>
    </row>
    <row r="5303" spans="1:6">
      <c r="A5303" s="89">
        <v>40984</v>
      </c>
      <c r="C5303" s="53">
        <f>C5302+F$5300</f>
        <v>0.42159499999999994</v>
      </c>
      <c r="E5303" s="53">
        <f t="shared" si="310"/>
        <v>0.42159499999999994</v>
      </c>
    </row>
    <row r="5304" spans="1:6">
      <c r="A5304" s="89">
        <v>40985</v>
      </c>
      <c r="C5304" s="53">
        <f>C5303+F$5300</f>
        <v>0.42643999999999993</v>
      </c>
      <c r="E5304" s="53">
        <f t="shared" si="310"/>
        <v>0.42643999999999993</v>
      </c>
    </row>
    <row r="5305" spans="1:6">
      <c r="A5305" s="89">
        <v>40986</v>
      </c>
      <c r="C5305" s="53">
        <f>C5304+F$5300</f>
        <v>0.43128499999999992</v>
      </c>
      <c r="E5305" s="53">
        <f t="shared" si="310"/>
        <v>0.43128499999999992</v>
      </c>
    </row>
    <row r="5306" spans="1:6">
      <c r="A5306" s="80">
        <v>40987</v>
      </c>
      <c r="B5306" s="81">
        <v>218699</v>
      </c>
      <c r="C5306" s="90">
        <v>0.43613000000000002</v>
      </c>
      <c r="E5306" s="53">
        <f t="shared" si="310"/>
        <v>0.43613000000000002</v>
      </c>
      <c r="F5306" s="52">
        <f>(C5309-C5306)/3</f>
        <v>-5.209666666666668E-3</v>
      </c>
    </row>
    <row r="5307" spans="1:6">
      <c r="A5307" s="89">
        <v>40988</v>
      </c>
      <c r="C5307" s="53">
        <f>C5306+F$5306</f>
        <v>0.43092033333333335</v>
      </c>
      <c r="E5307" s="53">
        <f t="shared" si="310"/>
        <v>0.43092033333333335</v>
      </c>
    </row>
    <row r="5308" spans="1:6">
      <c r="A5308" s="89">
        <v>40989</v>
      </c>
      <c r="C5308" s="53">
        <f>C5307+F$5306</f>
        <v>0.42571066666666668</v>
      </c>
      <c r="E5308" s="53">
        <f t="shared" si="310"/>
        <v>0.42571066666666668</v>
      </c>
    </row>
    <row r="5309" spans="1:6">
      <c r="A5309" s="80">
        <v>40990</v>
      </c>
      <c r="B5309" s="81">
        <v>221360</v>
      </c>
      <c r="C5309" s="90">
        <v>0.42050100000000001</v>
      </c>
      <c r="E5309" s="53">
        <f t="shared" si="310"/>
        <v>0.42050100000000001</v>
      </c>
      <c r="F5309" s="52">
        <f>(C5314-C5309)/5</f>
        <v>-2.9882000000000077E-3</v>
      </c>
    </row>
    <row r="5310" spans="1:6">
      <c r="A5310" s="89">
        <v>40991</v>
      </c>
      <c r="C5310" s="53">
        <f>C5309+F$5309</f>
        <v>0.41751280000000002</v>
      </c>
      <c r="E5310" s="53">
        <f t="shared" si="310"/>
        <v>0.41751280000000002</v>
      </c>
    </row>
    <row r="5311" spans="1:6">
      <c r="A5311" s="89">
        <v>40992</v>
      </c>
      <c r="C5311" s="53">
        <f>C5310+F$5309</f>
        <v>0.41452460000000002</v>
      </c>
      <c r="E5311" s="53">
        <f t="shared" si="310"/>
        <v>0.41452460000000002</v>
      </c>
    </row>
    <row r="5312" spans="1:6">
      <c r="A5312" s="89">
        <v>40993</v>
      </c>
      <c r="C5312" s="53">
        <f>C5311+F$5309</f>
        <v>0.41153640000000002</v>
      </c>
      <c r="E5312" s="53">
        <f t="shared" si="310"/>
        <v>0.41153640000000002</v>
      </c>
    </row>
    <row r="5313" spans="1:6">
      <c r="A5313" s="80">
        <v>40994</v>
      </c>
      <c r="C5313" s="53">
        <f>C5312+F$5309</f>
        <v>0.40854820000000003</v>
      </c>
      <c r="E5313" s="53">
        <f t="shared" si="310"/>
        <v>0.40854820000000003</v>
      </c>
    </row>
    <row r="5314" spans="1:6">
      <c r="A5314" s="80">
        <v>40995</v>
      </c>
      <c r="B5314" s="81">
        <v>219377</v>
      </c>
      <c r="C5314" s="90">
        <v>0.40555999999999998</v>
      </c>
      <c r="E5314" s="53">
        <f t="shared" si="310"/>
        <v>0.40555999999999998</v>
      </c>
    </row>
    <row r="5315" spans="1:6">
      <c r="A5315" s="80">
        <v>40996</v>
      </c>
      <c r="B5315" s="81">
        <v>221235</v>
      </c>
      <c r="C5315" s="90">
        <v>0.402283</v>
      </c>
      <c r="E5315" s="53">
        <f t="shared" si="310"/>
        <v>0.402283</v>
      </c>
      <c r="F5315" s="52">
        <f>(C5326-C5315)/11</f>
        <v>-1.4501818181818201E-3</v>
      </c>
    </row>
    <row r="5316" spans="1:6">
      <c r="A5316" s="89">
        <v>40997</v>
      </c>
      <c r="C5316" s="53">
        <f>C5315+F$5315</f>
        <v>0.40083281818181821</v>
      </c>
      <c r="E5316" s="53">
        <f t="shared" si="310"/>
        <v>0.40083281818181821</v>
      </c>
    </row>
    <row r="5317" spans="1:6">
      <c r="A5317" s="89">
        <v>40998</v>
      </c>
      <c r="C5317" s="53">
        <f t="shared" ref="C5317:C5325" si="312">C5316+F$5315</f>
        <v>0.39938263636363641</v>
      </c>
      <c r="E5317" s="53">
        <f t="shared" si="310"/>
        <v>0.39938263636363641</v>
      </c>
    </row>
    <row r="5318" spans="1:6">
      <c r="A5318" s="89">
        <v>40999</v>
      </c>
      <c r="C5318" s="53">
        <f t="shared" si="312"/>
        <v>0.39793245454545462</v>
      </c>
      <c r="E5318" s="53">
        <f t="shared" si="310"/>
        <v>0.39793245454545462</v>
      </c>
    </row>
    <row r="5319" spans="1:6">
      <c r="A5319" s="89">
        <v>41000</v>
      </c>
      <c r="C5319" s="53">
        <f t="shared" si="312"/>
        <v>0.39648227272727282</v>
      </c>
      <c r="E5319" s="53">
        <f t="shared" si="310"/>
        <v>0.39648227272727282</v>
      </c>
    </row>
    <row r="5320" spans="1:6">
      <c r="A5320" s="89">
        <v>41001</v>
      </c>
      <c r="C5320" s="53">
        <f t="shared" si="312"/>
        <v>0.39503209090909103</v>
      </c>
      <c r="E5320" s="53">
        <f t="shared" si="310"/>
        <v>0.39503209090909103</v>
      </c>
    </row>
    <row r="5321" spans="1:6">
      <c r="A5321" s="89">
        <v>41002</v>
      </c>
      <c r="C5321" s="53">
        <f t="shared" si="312"/>
        <v>0.39358190909090923</v>
      </c>
      <c r="E5321" s="53">
        <f t="shared" si="310"/>
        <v>0.39358190909090923</v>
      </c>
    </row>
    <row r="5322" spans="1:6">
      <c r="A5322" s="89">
        <v>41003</v>
      </c>
      <c r="C5322" s="53">
        <f t="shared" si="312"/>
        <v>0.39213172727272744</v>
      </c>
      <c r="E5322" s="53">
        <f t="shared" ref="E5322:E5385" si="313">C5322</f>
        <v>0.39213172727272744</v>
      </c>
    </row>
    <row r="5323" spans="1:6">
      <c r="A5323" s="89">
        <v>41004</v>
      </c>
      <c r="C5323" s="53">
        <f t="shared" si="312"/>
        <v>0.39068154545454564</v>
      </c>
      <c r="E5323" s="53">
        <f t="shared" si="313"/>
        <v>0.39068154545454564</v>
      </c>
    </row>
    <row r="5324" spans="1:6">
      <c r="A5324" s="89">
        <v>41005</v>
      </c>
      <c r="C5324" s="53">
        <f t="shared" si="312"/>
        <v>0.38923136363636385</v>
      </c>
      <c r="E5324" s="53">
        <f t="shared" si="313"/>
        <v>0.38923136363636385</v>
      </c>
    </row>
    <row r="5325" spans="1:6">
      <c r="A5325" s="89">
        <v>41006</v>
      </c>
      <c r="C5325" s="53">
        <f t="shared" si="312"/>
        <v>0.38778118181818205</v>
      </c>
      <c r="E5325" s="53">
        <f t="shared" si="313"/>
        <v>0.38778118181818205</v>
      </c>
    </row>
    <row r="5326" spans="1:6">
      <c r="A5326" s="80">
        <v>41007</v>
      </c>
      <c r="B5326" s="81">
        <v>223340</v>
      </c>
      <c r="C5326" s="90">
        <v>0.38633099999999998</v>
      </c>
      <c r="E5326" s="53">
        <f t="shared" si="313"/>
        <v>0.38633099999999998</v>
      </c>
      <c r="F5326" s="52">
        <f>(C5334-C5326)/8</f>
        <v>-3.7442499999999976E-3</v>
      </c>
    </row>
    <row r="5327" spans="1:6">
      <c r="A5327" s="89">
        <v>41008</v>
      </c>
      <c r="C5327" s="53">
        <f>C5326+F$5326</f>
        <v>0.38258674999999998</v>
      </c>
      <c r="E5327" s="53">
        <f t="shared" si="313"/>
        <v>0.38258674999999998</v>
      </c>
    </row>
    <row r="5328" spans="1:6">
      <c r="A5328" s="89">
        <v>41009</v>
      </c>
      <c r="C5328" s="53">
        <f t="shared" ref="C5328:C5333" si="314">C5327+F$5326</f>
        <v>0.37884249999999997</v>
      </c>
      <c r="E5328" s="53">
        <f t="shared" si="313"/>
        <v>0.37884249999999997</v>
      </c>
    </row>
    <row r="5329" spans="1:6">
      <c r="A5329" s="89">
        <v>41010</v>
      </c>
      <c r="C5329" s="53">
        <f t="shared" si="314"/>
        <v>0.37509824999999997</v>
      </c>
      <c r="E5329" s="53">
        <f t="shared" si="313"/>
        <v>0.37509824999999997</v>
      </c>
    </row>
    <row r="5330" spans="1:6">
      <c r="A5330" s="89">
        <v>41011</v>
      </c>
      <c r="C5330" s="53">
        <f t="shared" si="314"/>
        <v>0.37135399999999996</v>
      </c>
      <c r="E5330" s="53">
        <f t="shared" si="313"/>
        <v>0.37135399999999996</v>
      </c>
    </row>
    <row r="5331" spans="1:6">
      <c r="A5331" s="89">
        <v>41012</v>
      </c>
      <c r="C5331" s="53">
        <f t="shared" si="314"/>
        <v>0.36760974999999996</v>
      </c>
      <c r="E5331" s="53">
        <f t="shared" si="313"/>
        <v>0.36760974999999996</v>
      </c>
    </row>
    <row r="5332" spans="1:6">
      <c r="A5332" s="89">
        <v>41013</v>
      </c>
      <c r="C5332" s="53">
        <f t="shared" si="314"/>
        <v>0.36386549999999995</v>
      </c>
      <c r="E5332" s="53">
        <f t="shared" si="313"/>
        <v>0.36386549999999995</v>
      </c>
    </row>
    <row r="5333" spans="1:6">
      <c r="A5333" s="89">
        <v>41014</v>
      </c>
      <c r="C5333" s="53">
        <f t="shared" si="314"/>
        <v>0.36012124999999995</v>
      </c>
      <c r="E5333" s="53">
        <f t="shared" si="313"/>
        <v>0.36012124999999995</v>
      </c>
    </row>
    <row r="5334" spans="1:6">
      <c r="A5334" s="80">
        <v>41015</v>
      </c>
      <c r="B5334" s="81">
        <v>219453</v>
      </c>
      <c r="C5334" s="90">
        <v>0.356377</v>
      </c>
      <c r="E5334" s="53">
        <f t="shared" si="313"/>
        <v>0.356377</v>
      </c>
      <c r="F5334" s="52">
        <f>(C5341-C5334)/7</f>
        <v>-1.7131428571428575E-3</v>
      </c>
    </row>
    <row r="5335" spans="1:6">
      <c r="A5335" s="89">
        <v>41016</v>
      </c>
      <c r="C5335" s="53">
        <f t="shared" ref="C5335:C5340" si="315">C5334+F$5334</f>
        <v>0.35466385714285714</v>
      </c>
      <c r="E5335" s="53">
        <f t="shared" si="313"/>
        <v>0.35466385714285714</v>
      </c>
    </row>
    <row r="5336" spans="1:6">
      <c r="A5336" s="89">
        <v>41017</v>
      </c>
      <c r="C5336" s="53">
        <f t="shared" si="315"/>
        <v>0.35295071428571428</v>
      </c>
      <c r="E5336" s="53">
        <f t="shared" si="313"/>
        <v>0.35295071428571428</v>
      </c>
    </row>
    <row r="5337" spans="1:6">
      <c r="A5337" s="89">
        <v>41018</v>
      </c>
      <c r="C5337" s="53">
        <f t="shared" si="315"/>
        <v>0.35123757142857143</v>
      </c>
      <c r="E5337" s="53">
        <f t="shared" si="313"/>
        <v>0.35123757142857143</v>
      </c>
    </row>
    <row r="5338" spans="1:6">
      <c r="A5338" s="89">
        <v>41019</v>
      </c>
      <c r="C5338" s="53">
        <f t="shared" si="315"/>
        <v>0.34952442857142857</v>
      </c>
      <c r="E5338" s="53">
        <f t="shared" si="313"/>
        <v>0.34952442857142857</v>
      </c>
    </row>
    <row r="5339" spans="1:6">
      <c r="A5339" s="89">
        <v>41020</v>
      </c>
      <c r="C5339" s="53">
        <f t="shared" si="315"/>
        <v>0.34781128571428571</v>
      </c>
      <c r="E5339" s="53">
        <f t="shared" si="313"/>
        <v>0.34781128571428571</v>
      </c>
    </row>
    <row r="5340" spans="1:6">
      <c r="A5340" s="89">
        <v>41021</v>
      </c>
      <c r="C5340" s="53">
        <f t="shared" si="315"/>
        <v>0.34609814285714285</v>
      </c>
      <c r="E5340" s="53">
        <f t="shared" si="313"/>
        <v>0.34609814285714285</v>
      </c>
    </row>
    <row r="5341" spans="1:6">
      <c r="A5341" s="80">
        <v>41022</v>
      </c>
      <c r="B5341" s="81">
        <v>220259</v>
      </c>
      <c r="C5341" s="90">
        <v>0.344385</v>
      </c>
      <c r="E5341" s="53">
        <f t="shared" si="313"/>
        <v>0.344385</v>
      </c>
      <c r="F5341" s="52">
        <f>(C5355-C5341)/14</f>
        <v>-6.046428571428572E-4</v>
      </c>
    </row>
    <row r="5342" spans="1:6">
      <c r="A5342" s="89">
        <v>41023</v>
      </c>
      <c r="C5342" s="53">
        <f>C5341+F$5341</f>
        <v>0.34378035714285715</v>
      </c>
      <c r="E5342" s="53">
        <f t="shared" si="313"/>
        <v>0.34378035714285715</v>
      </c>
    </row>
    <row r="5343" spans="1:6">
      <c r="A5343" s="89">
        <v>41024</v>
      </c>
      <c r="C5343" s="53">
        <f t="shared" ref="C5343:C5354" si="316">C5342+F$5341</f>
        <v>0.34317571428571431</v>
      </c>
      <c r="E5343" s="53">
        <f t="shared" si="313"/>
        <v>0.34317571428571431</v>
      </c>
    </row>
    <row r="5344" spans="1:6">
      <c r="A5344" s="89">
        <v>41025</v>
      </c>
      <c r="C5344" s="53">
        <f t="shared" si="316"/>
        <v>0.34257107142857146</v>
      </c>
      <c r="E5344" s="53">
        <f t="shared" si="313"/>
        <v>0.34257107142857146</v>
      </c>
    </row>
    <row r="5345" spans="1:6">
      <c r="A5345" s="89">
        <v>41026</v>
      </c>
      <c r="C5345" s="53">
        <f t="shared" si="316"/>
        <v>0.34196642857142862</v>
      </c>
      <c r="E5345" s="53">
        <f t="shared" si="313"/>
        <v>0.34196642857142862</v>
      </c>
    </row>
    <row r="5346" spans="1:6">
      <c r="A5346" s="89">
        <v>41027</v>
      </c>
      <c r="C5346" s="53">
        <f t="shared" si="316"/>
        <v>0.34136178571428577</v>
      </c>
      <c r="E5346" s="53">
        <f t="shared" si="313"/>
        <v>0.34136178571428577</v>
      </c>
    </row>
    <row r="5347" spans="1:6">
      <c r="A5347" s="89">
        <v>41028</v>
      </c>
      <c r="C5347" s="53">
        <f t="shared" si="316"/>
        <v>0.34075714285714293</v>
      </c>
      <c r="E5347" s="53">
        <f t="shared" si="313"/>
        <v>0.34075714285714293</v>
      </c>
    </row>
    <row r="5348" spans="1:6">
      <c r="A5348" s="89">
        <v>41029</v>
      </c>
      <c r="C5348" s="53">
        <f t="shared" si="316"/>
        <v>0.34015250000000008</v>
      </c>
      <c r="E5348" s="53">
        <f t="shared" si="313"/>
        <v>0.34015250000000008</v>
      </c>
    </row>
    <row r="5349" spans="1:6">
      <c r="A5349" s="89">
        <v>41030</v>
      </c>
      <c r="C5349" s="53">
        <f t="shared" si="316"/>
        <v>0.33954785714285723</v>
      </c>
      <c r="E5349" s="53">
        <f t="shared" si="313"/>
        <v>0.33954785714285723</v>
      </c>
    </row>
    <row r="5350" spans="1:6">
      <c r="A5350" s="89">
        <v>41031</v>
      </c>
      <c r="C5350" s="53">
        <f t="shared" si="316"/>
        <v>0.33894321428571439</v>
      </c>
      <c r="E5350" s="53">
        <f t="shared" si="313"/>
        <v>0.33894321428571439</v>
      </c>
    </row>
    <row r="5351" spans="1:6">
      <c r="A5351" s="89">
        <v>41032</v>
      </c>
      <c r="C5351" s="53">
        <f t="shared" si="316"/>
        <v>0.33833857142857154</v>
      </c>
      <c r="E5351" s="53">
        <f t="shared" si="313"/>
        <v>0.33833857142857154</v>
      </c>
    </row>
    <row r="5352" spans="1:6">
      <c r="A5352" s="89">
        <v>41033</v>
      </c>
      <c r="C5352" s="53">
        <f t="shared" si="316"/>
        <v>0.3377339285714287</v>
      </c>
      <c r="E5352" s="53">
        <f t="shared" si="313"/>
        <v>0.3377339285714287</v>
      </c>
    </row>
    <row r="5353" spans="1:6">
      <c r="A5353" s="89">
        <v>41034</v>
      </c>
      <c r="C5353" s="53">
        <f t="shared" si="316"/>
        <v>0.33712928571428585</v>
      </c>
      <c r="E5353" s="53">
        <f t="shared" si="313"/>
        <v>0.33712928571428585</v>
      </c>
    </row>
    <row r="5354" spans="1:6">
      <c r="A5354" s="89">
        <v>41035</v>
      </c>
      <c r="C5354" s="53">
        <f t="shared" si="316"/>
        <v>0.33652464285714301</v>
      </c>
      <c r="E5354" s="53">
        <f t="shared" si="313"/>
        <v>0.33652464285714301</v>
      </c>
    </row>
    <row r="5355" spans="1:6">
      <c r="A5355" s="80">
        <v>41036</v>
      </c>
      <c r="B5355" s="81">
        <v>220926</v>
      </c>
      <c r="C5355" s="90">
        <v>0.33592</v>
      </c>
      <c r="E5355" s="53">
        <f t="shared" si="313"/>
        <v>0.33592</v>
      </c>
      <c r="F5355" s="52">
        <f>(C5358-C5355)/3</f>
        <v>2.0170999999999994E-2</v>
      </c>
    </row>
    <row r="5356" spans="1:6">
      <c r="A5356" s="89">
        <v>41037</v>
      </c>
      <c r="C5356" s="53">
        <f>C5355+F$5355</f>
        <v>0.35609099999999999</v>
      </c>
      <c r="E5356" s="53">
        <f>C5358</f>
        <v>0.39643299999999998</v>
      </c>
    </row>
    <row r="5357" spans="1:6">
      <c r="A5357" s="89">
        <v>41038</v>
      </c>
      <c r="C5357" s="53">
        <f>C5356+F$5355</f>
        <v>0.37626199999999999</v>
      </c>
      <c r="E5357" s="53">
        <f t="shared" si="313"/>
        <v>0.37626199999999999</v>
      </c>
    </row>
    <row r="5358" spans="1:6">
      <c r="A5358" s="80">
        <v>41039</v>
      </c>
      <c r="B5358" s="81">
        <v>223540</v>
      </c>
      <c r="C5358" s="90">
        <v>0.39643299999999998</v>
      </c>
      <c r="E5358" s="53">
        <f t="shared" si="313"/>
        <v>0.39643299999999998</v>
      </c>
      <c r="F5358" s="52">
        <f>(C5360-C5358)/2</f>
        <v>-1.0369500000000004E-2</v>
      </c>
    </row>
    <row r="5359" spans="1:6">
      <c r="A5359" s="89">
        <v>41040</v>
      </c>
      <c r="C5359" s="53">
        <f>C5358+F$5358</f>
        <v>0.3860635</v>
      </c>
      <c r="E5359" s="53">
        <f t="shared" si="313"/>
        <v>0.3860635</v>
      </c>
    </row>
    <row r="5360" spans="1:6">
      <c r="A5360" s="80">
        <v>41041</v>
      </c>
      <c r="B5360" s="81">
        <v>223030</v>
      </c>
      <c r="C5360" s="90">
        <v>0.37569399999999997</v>
      </c>
      <c r="E5360" s="53">
        <f t="shared" si="313"/>
        <v>0.37569399999999997</v>
      </c>
      <c r="F5360" s="52">
        <f>(C5362-C5360)/2</f>
        <v>-1.5717999999999982E-2</v>
      </c>
    </row>
    <row r="5361" spans="1:6">
      <c r="A5361" s="89">
        <v>41042</v>
      </c>
      <c r="C5361" s="53">
        <f>C5360+F$5360</f>
        <v>0.35997599999999996</v>
      </c>
      <c r="E5361" s="53">
        <f t="shared" si="313"/>
        <v>0.35997599999999996</v>
      </c>
    </row>
    <row r="5362" spans="1:6">
      <c r="A5362" s="80">
        <v>41043</v>
      </c>
      <c r="B5362" s="81">
        <v>222876</v>
      </c>
      <c r="C5362" s="90">
        <v>0.34425800000000001</v>
      </c>
      <c r="E5362" s="53">
        <f t="shared" si="313"/>
        <v>0.34425800000000001</v>
      </c>
      <c r="F5362" s="52">
        <f>(C5371-C5362)/9</f>
        <v>-3.3388888888888912E-3</v>
      </c>
    </row>
    <row r="5363" spans="1:6">
      <c r="A5363" s="89">
        <v>41044</v>
      </c>
      <c r="C5363" s="53">
        <f>C5362+F$5362</f>
        <v>0.34091911111111112</v>
      </c>
      <c r="E5363" s="53">
        <f t="shared" si="313"/>
        <v>0.34091911111111112</v>
      </c>
    </row>
    <row r="5364" spans="1:6">
      <c r="A5364" s="89">
        <v>41045</v>
      </c>
      <c r="C5364" s="53">
        <f t="shared" ref="C5364:C5370" si="317">C5363+F$5362</f>
        <v>0.33758022222222223</v>
      </c>
      <c r="E5364" s="53">
        <f t="shared" si="313"/>
        <v>0.33758022222222223</v>
      </c>
    </row>
    <row r="5365" spans="1:6">
      <c r="A5365" s="89">
        <v>41046</v>
      </c>
      <c r="C5365" s="53">
        <f t="shared" si="317"/>
        <v>0.33424133333333333</v>
      </c>
      <c r="E5365" s="53">
        <f t="shared" si="313"/>
        <v>0.33424133333333333</v>
      </c>
    </row>
    <row r="5366" spans="1:6">
      <c r="A5366" s="89">
        <v>41047</v>
      </c>
      <c r="C5366" s="53">
        <f t="shared" si="317"/>
        <v>0.33090244444444444</v>
      </c>
      <c r="E5366" s="53">
        <f t="shared" si="313"/>
        <v>0.33090244444444444</v>
      </c>
    </row>
    <row r="5367" spans="1:6">
      <c r="A5367" s="89">
        <v>41048</v>
      </c>
      <c r="C5367" s="53">
        <f t="shared" si="317"/>
        <v>0.32756355555555555</v>
      </c>
      <c r="E5367" s="53">
        <f t="shared" si="313"/>
        <v>0.32756355555555555</v>
      </c>
    </row>
    <row r="5368" spans="1:6">
      <c r="A5368" s="89">
        <v>41049</v>
      </c>
      <c r="C5368" s="53">
        <f t="shared" si="317"/>
        <v>0.32422466666666666</v>
      </c>
      <c r="E5368" s="53">
        <f t="shared" si="313"/>
        <v>0.32422466666666666</v>
      </c>
    </row>
    <row r="5369" spans="1:6">
      <c r="A5369" s="89">
        <v>41050</v>
      </c>
      <c r="C5369" s="53">
        <f t="shared" si="317"/>
        <v>0.32088577777777777</v>
      </c>
      <c r="E5369" s="53">
        <f t="shared" si="313"/>
        <v>0.32088577777777777</v>
      </c>
    </row>
    <row r="5370" spans="1:6">
      <c r="A5370" s="89">
        <v>41051</v>
      </c>
      <c r="C5370" s="53">
        <f t="shared" si="317"/>
        <v>0.31754688888888888</v>
      </c>
      <c r="E5370" s="53">
        <f t="shared" si="313"/>
        <v>0.31754688888888888</v>
      </c>
    </row>
    <row r="5371" spans="1:6">
      <c r="A5371" s="80">
        <v>41052</v>
      </c>
      <c r="B5371" s="81">
        <v>219781</v>
      </c>
      <c r="C5371" s="90">
        <v>0.31420799999999999</v>
      </c>
      <c r="E5371" s="53">
        <f t="shared" si="313"/>
        <v>0.31420799999999999</v>
      </c>
      <c r="F5371" s="52">
        <f>(C5374-C5371)/3</f>
        <v>-7.3226666666666622E-3</v>
      </c>
    </row>
    <row r="5372" spans="1:6">
      <c r="A5372" s="89">
        <v>41053</v>
      </c>
      <c r="C5372" s="53">
        <f>C5371+F$5371</f>
        <v>0.30688533333333334</v>
      </c>
      <c r="E5372" s="53">
        <f t="shared" si="313"/>
        <v>0.30688533333333334</v>
      </c>
    </row>
    <row r="5373" spans="1:6">
      <c r="A5373" s="89">
        <v>41054</v>
      </c>
      <c r="C5373" s="53">
        <f>C5372+F$5371</f>
        <v>0.2995626666666667</v>
      </c>
      <c r="E5373" s="53">
        <f t="shared" si="313"/>
        <v>0.2995626666666667</v>
      </c>
    </row>
    <row r="5374" spans="1:6">
      <c r="A5374" s="80">
        <v>41055</v>
      </c>
      <c r="B5374" s="81">
        <v>218204</v>
      </c>
      <c r="C5374" s="90">
        <v>0.29224</v>
      </c>
      <c r="E5374" s="53">
        <f t="shared" si="313"/>
        <v>0.29224</v>
      </c>
      <c r="F5374" s="52">
        <f>(C5383-C5374)/9</f>
        <v>-2.4884444444444476E-3</v>
      </c>
    </row>
    <row r="5375" spans="1:6">
      <c r="A5375" s="89">
        <v>41056</v>
      </c>
      <c r="C5375" s="53">
        <f>C5374+F$5374</f>
        <v>0.28975155555555554</v>
      </c>
      <c r="E5375" s="53">
        <f t="shared" si="313"/>
        <v>0.28975155555555554</v>
      </c>
    </row>
    <row r="5376" spans="1:6">
      <c r="A5376" s="89">
        <v>41057</v>
      </c>
      <c r="C5376" s="53">
        <f t="shared" ref="C5376:C5382" si="318">C5375+F$5374</f>
        <v>0.28726311111111108</v>
      </c>
      <c r="E5376" s="53">
        <f t="shared" si="313"/>
        <v>0.28726311111111108</v>
      </c>
    </row>
    <row r="5377" spans="1:6">
      <c r="A5377" s="89">
        <v>41058</v>
      </c>
      <c r="C5377" s="53">
        <f t="shared" si="318"/>
        <v>0.28477466666666662</v>
      </c>
      <c r="E5377" s="53">
        <f t="shared" si="313"/>
        <v>0.28477466666666662</v>
      </c>
    </row>
    <row r="5378" spans="1:6">
      <c r="A5378" s="59">
        <v>41059</v>
      </c>
      <c r="B5378" s="81"/>
      <c r="C5378" s="53">
        <f t="shared" si="318"/>
        <v>0.28228622222222216</v>
      </c>
      <c r="E5378" s="53">
        <f t="shared" si="313"/>
        <v>0.28228622222222216</v>
      </c>
    </row>
    <row r="5379" spans="1:6">
      <c r="A5379" s="59">
        <v>41060</v>
      </c>
      <c r="B5379" s="81"/>
      <c r="C5379" s="53">
        <f t="shared" si="318"/>
        <v>0.2797977777777777</v>
      </c>
      <c r="E5379" s="53">
        <f t="shared" si="313"/>
        <v>0.2797977777777777</v>
      </c>
    </row>
    <row r="5380" spans="1:6">
      <c r="A5380" s="59">
        <v>41061</v>
      </c>
      <c r="C5380" s="53">
        <f t="shared" si="318"/>
        <v>0.27730933333333324</v>
      </c>
      <c r="E5380" s="53">
        <f t="shared" si="313"/>
        <v>0.27730933333333324</v>
      </c>
    </row>
    <row r="5381" spans="1:6">
      <c r="A5381" s="59">
        <v>41062</v>
      </c>
      <c r="C5381" s="53">
        <f t="shared" si="318"/>
        <v>0.27482088888888878</v>
      </c>
      <c r="E5381" s="53">
        <f t="shared" si="313"/>
        <v>0.27482088888888878</v>
      </c>
    </row>
    <row r="5382" spans="1:6">
      <c r="A5382" s="59">
        <v>41063</v>
      </c>
      <c r="C5382" s="53">
        <f t="shared" si="318"/>
        <v>0.27233244444444432</v>
      </c>
      <c r="E5382" s="53">
        <f t="shared" si="313"/>
        <v>0.27233244444444432</v>
      </c>
    </row>
    <row r="5383" spans="1:6">
      <c r="A5383" s="80">
        <v>41064</v>
      </c>
      <c r="B5383" s="81">
        <v>214746</v>
      </c>
      <c r="C5383" s="90">
        <v>0.26984399999999997</v>
      </c>
      <c r="E5383" s="53">
        <f t="shared" si="313"/>
        <v>0.26984399999999997</v>
      </c>
      <c r="F5383" s="52">
        <f>(C5385-C5383)/2</f>
        <v>2.4490000000000067E-3</v>
      </c>
    </row>
    <row r="5384" spans="1:6">
      <c r="A5384" s="59">
        <v>41065</v>
      </c>
      <c r="C5384" s="53">
        <f>C5383+F$5383</f>
        <v>0.27229300000000001</v>
      </c>
      <c r="E5384" s="53">
        <f t="shared" si="313"/>
        <v>0.27229300000000001</v>
      </c>
    </row>
    <row r="5385" spans="1:6">
      <c r="A5385" s="80">
        <v>41066</v>
      </c>
      <c r="B5385" s="81">
        <v>211364</v>
      </c>
      <c r="C5385" s="90">
        <v>0.27474199999999999</v>
      </c>
      <c r="E5385" s="53">
        <f t="shared" si="313"/>
        <v>0.27474199999999999</v>
      </c>
      <c r="F5385" s="52">
        <f>(C5389-C5385)/4</f>
        <v>6.7325000000000024E-3</v>
      </c>
    </row>
    <row r="5386" spans="1:6">
      <c r="A5386" s="59">
        <v>41067</v>
      </c>
      <c r="C5386" s="53">
        <f>C5385+F$5385</f>
        <v>0.28147449999999996</v>
      </c>
      <c r="E5386" s="53">
        <f>C5386</f>
        <v>0.28147449999999996</v>
      </c>
    </row>
    <row r="5387" spans="1:6">
      <c r="A5387" s="59">
        <v>41068</v>
      </c>
      <c r="C5387" s="53">
        <f>C5386+F$5385</f>
        <v>0.28820699999999999</v>
      </c>
      <c r="E5387" s="53">
        <f>C5387</f>
        <v>0.28820699999999999</v>
      </c>
    </row>
    <row r="5388" spans="1:6">
      <c r="A5388" s="59">
        <v>41069</v>
      </c>
      <c r="C5388" s="53">
        <f>C5387+F$5385</f>
        <v>0.29493950000000002</v>
      </c>
      <c r="E5388" s="53">
        <f>C5388</f>
        <v>0.29493950000000002</v>
      </c>
    </row>
    <row r="5389" spans="1:6">
      <c r="A5389" s="80">
        <v>41070</v>
      </c>
      <c r="B5389" s="81">
        <v>218479</v>
      </c>
      <c r="C5389" s="90">
        <v>0.301672</v>
      </c>
      <c r="E5389" s="53">
        <f>C5389</f>
        <v>0.301672</v>
      </c>
    </row>
    <row r="5390" spans="1:6">
      <c r="A5390" s="80">
        <v>41071</v>
      </c>
      <c r="B5390" s="81">
        <v>213986</v>
      </c>
      <c r="C5390" s="90">
        <v>0.26853700000000003</v>
      </c>
      <c r="E5390" s="53">
        <f t="shared" ref="E5390:E5453" si="319">C5390</f>
        <v>0.26853700000000003</v>
      </c>
      <c r="F5390" s="52">
        <f>(C5392-C5390)/2</f>
        <v>-4.4440000000000035E-3</v>
      </c>
    </row>
    <row r="5391" spans="1:6">
      <c r="A5391" s="59">
        <v>41072</v>
      </c>
      <c r="C5391" s="53">
        <f>C5390+F$5390</f>
        <v>0.26409300000000002</v>
      </c>
      <c r="E5391" s="53">
        <f t="shared" si="319"/>
        <v>0.26409300000000002</v>
      </c>
    </row>
    <row r="5392" spans="1:6">
      <c r="A5392" s="80">
        <v>41073</v>
      </c>
      <c r="B5392" s="81">
        <v>208904</v>
      </c>
      <c r="C5392" s="90">
        <v>0.25964900000000002</v>
      </c>
      <c r="E5392" s="53">
        <f t="shared" si="319"/>
        <v>0.25964900000000002</v>
      </c>
      <c r="F5392" s="52">
        <f>(C5394-C5392)/2</f>
        <v>5.2289999999999837E-3</v>
      </c>
    </row>
    <row r="5393" spans="1:6">
      <c r="A5393" s="59">
        <v>41074</v>
      </c>
      <c r="C5393" s="53">
        <f>C5392+F$5392</f>
        <v>0.264878</v>
      </c>
      <c r="E5393" s="53">
        <f t="shared" si="319"/>
        <v>0.264878</v>
      </c>
    </row>
    <row r="5394" spans="1:6">
      <c r="A5394" s="80">
        <v>41075</v>
      </c>
      <c r="B5394" s="81">
        <v>210279</v>
      </c>
      <c r="C5394" s="90">
        <v>0.27010699999999999</v>
      </c>
      <c r="E5394" s="53">
        <f t="shared" si="319"/>
        <v>0.27010699999999999</v>
      </c>
    </row>
    <row r="5395" spans="1:6">
      <c r="A5395" s="80">
        <v>41076</v>
      </c>
      <c r="B5395" s="81">
        <v>221229</v>
      </c>
      <c r="C5395" s="90">
        <v>0.28508899999999998</v>
      </c>
      <c r="E5395" s="53">
        <f t="shared" si="319"/>
        <v>0.28508899999999998</v>
      </c>
    </row>
    <row r="5396" spans="1:6">
      <c r="A5396" s="80">
        <v>41077</v>
      </c>
      <c r="B5396" s="81">
        <v>216075</v>
      </c>
      <c r="C5396" s="90">
        <v>0.28096900000000002</v>
      </c>
      <c r="E5396" s="53">
        <f t="shared" si="319"/>
        <v>0.28096900000000002</v>
      </c>
      <c r="F5396" s="52">
        <f>(C5399-C5396)/3</f>
        <v>-9.5026666666666783E-3</v>
      </c>
    </row>
    <row r="5397" spans="1:6">
      <c r="A5397" s="59">
        <v>41078</v>
      </c>
      <c r="C5397" s="53">
        <f>C5396+F$5396</f>
        <v>0.27146633333333337</v>
      </c>
      <c r="E5397" s="53">
        <f t="shared" si="319"/>
        <v>0.27146633333333337</v>
      </c>
    </row>
    <row r="5398" spans="1:6">
      <c r="A5398" s="59">
        <v>41079</v>
      </c>
      <c r="C5398" s="53">
        <f>C5397+F$5396</f>
        <v>0.26196366666666671</v>
      </c>
      <c r="E5398" s="53">
        <f t="shared" si="319"/>
        <v>0.26196366666666671</v>
      </c>
    </row>
    <row r="5399" spans="1:6">
      <c r="A5399" s="80">
        <v>41080</v>
      </c>
      <c r="B5399" s="81">
        <v>208510</v>
      </c>
      <c r="C5399" s="90">
        <v>0.25246099999999999</v>
      </c>
      <c r="E5399" s="53">
        <f t="shared" si="319"/>
        <v>0.25246099999999999</v>
      </c>
      <c r="F5399" s="52">
        <f>(C5401-C5399)/2</f>
        <v>7.5749999999999429E-4</v>
      </c>
    </row>
    <row r="5400" spans="1:6">
      <c r="A5400" s="59">
        <v>41081</v>
      </c>
      <c r="C5400" s="53">
        <f>C5399+F$5399</f>
        <v>0.25321850000000001</v>
      </c>
      <c r="E5400" s="53">
        <f t="shared" si="319"/>
        <v>0.25321850000000001</v>
      </c>
    </row>
    <row r="5401" spans="1:6">
      <c r="A5401" s="80">
        <v>41082</v>
      </c>
      <c r="B5401" s="81">
        <v>205584</v>
      </c>
      <c r="C5401" s="90">
        <v>0.25397599999999998</v>
      </c>
      <c r="E5401" s="53">
        <f t="shared" si="319"/>
        <v>0.25397599999999998</v>
      </c>
    </row>
    <row r="5402" spans="1:6">
      <c r="A5402" s="80">
        <v>41083</v>
      </c>
      <c r="B5402" s="81">
        <v>222382</v>
      </c>
      <c r="C5402" s="90">
        <v>0.25960899999999998</v>
      </c>
      <c r="E5402" s="53">
        <f t="shared" si="319"/>
        <v>0.25960899999999998</v>
      </c>
    </row>
    <row r="5403" spans="1:6">
      <c r="A5403" s="80">
        <v>41084</v>
      </c>
      <c r="B5403" s="81">
        <v>212679</v>
      </c>
      <c r="C5403" s="90">
        <v>0.25575700000000001</v>
      </c>
      <c r="E5403" s="53">
        <f t="shared" si="319"/>
        <v>0.25575700000000001</v>
      </c>
      <c r="F5403" s="52">
        <f>(C5408-C5403)/5</f>
        <v>-3.5372000000000016E-3</v>
      </c>
    </row>
    <row r="5404" spans="1:6">
      <c r="A5404" s="59">
        <v>41085</v>
      </c>
      <c r="C5404" s="53">
        <f>C5403-F$5403</f>
        <v>0.25929420000000003</v>
      </c>
      <c r="E5404" s="53">
        <f t="shared" si="319"/>
        <v>0.25929420000000003</v>
      </c>
    </row>
    <row r="5405" spans="1:6">
      <c r="A5405" s="59">
        <v>41086</v>
      </c>
      <c r="C5405" s="53">
        <f>C5404-F$5403</f>
        <v>0.26283140000000005</v>
      </c>
      <c r="E5405" s="53">
        <f t="shared" si="319"/>
        <v>0.26283140000000005</v>
      </c>
    </row>
    <row r="5406" spans="1:6">
      <c r="A5406" s="59">
        <v>41087</v>
      </c>
      <c r="C5406" s="53">
        <f>C5405-F$5403</f>
        <v>0.26636860000000007</v>
      </c>
      <c r="E5406" s="53">
        <f t="shared" si="319"/>
        <v>0.26636860000000007</v>
      </c>
    </row>
    <row r="5407" spans="1:6">
      <c r="A5407" s="59">
        <v>41088</v>
      </c>
      <c r="C5407" s="53">
        <f>C5406-F$5403</f>
        <v>0.26990580000000008</v>
      </c>
      <c r="E5407" s="53">
        <f t="shared" si="319"/>
        <v>0.26990580000000008</v>
      </c>
    </row>
    <row r="5408" spans="1:6">
      <c r="A5408" s="80">
        <v>41089</v>
      </c>
      <c r="B5408" s="81">
        <v>203262</v>
      </c>
      <c r="C5408" s="90">
        <v>0.238071</v>
      </c>
      <c r="E5408" s="53">
        <f t="shared" si="319"/>
        <v>0.238071</v>
      </c>
      <c r="F5408" s="52">
        <f>(C5410-C5408)/2</f>
        <v>5.4319999999999924E-3</v>
      </c>
    </row>
    <row r="5409" spans="1:6">
      <c r="A5409" s="59">
        <v>41090</v>
      </c>
      <c r="C5409" s="53">
        <f>C5408+F$5408</f>
        <v>0.243503</v>
      </c>
      <c r="E5409" s="53">
        <f t="shared" si="319"/>
        <v>0.243503</v>
      </c>
    </row>
    <row r="5410" spans="1:6">
      <c r="A5410" s="80">
        <v>41091</v>
      </c>
      <c r="B5410" s="81">
        <v>205296</v>
      </c>
      <c r="C5410" s="90">
        <v>0.24893499999999999</v>
      </c>
      <c r="E5410" s="53">
        <f t="shared" si="319"/>
        <v>0.24893499999999999</v>
      </c>
      <c r="F5410" s="52">
        <f>(C5413-C5410)/3</f>
        <v>-1.8109999999999977E-3</v>
      </c>
    </row>
    <row r="5411" spans="1:6">
      <c r="A5411" s="59">
        <v>41092</v>
      </c>
      <c r="C5411" s="53">
        <f>C5410+F$5410</f>
        <v>0.24712399999999998</v>
      </c>
      <c r="E5411" s="53">
        <f t="shared" si="319"/>
        <v>0.24712399999999998</v>
      </c>
    </row>
    <row r="5412" spans="1:6">
      <c r="A5412" s="59">
        <v>41093</v>
      </c>
      <c r="C5412" s="53">
        <f>C5411+F$5410</f>
        <v>0.24531299999999998</v>
      </c>
      <c r="E5412" s="53">
        <f t="shared" si="319"/>
        <v>0.24531299999999998</v>
      </c>
    </row>
    <row r="5413" spans="1:6">
      <c r="A5413" s="80">
        <v>41094</v>
      </c>
      <c r="B5413" s="81">
        <v>213770</v>
      </c>
      <c r="C5413" s="90">
        <v>0.243502</v>
      </c>
      <c r="E5413" s="53">
        <f t="shared" si="319"/>
        <v>0.243502</v>
      </c>
    </row>
    <row r="5414" spans="1:6">
      <c r="A5414" s="80">
        <v>41095</v>
      </c>
      <c r="B5414" s="81">
        <v>218358</v>
      </c>
      <c r="C5414" s="90">
        <v>0.28155200000000002</v>
      </c>
      <c r="E5414" s="53">
        <f t="shared" si="319"/>
        <v>0.28155200000000002</v>
      </c>
    </row>
    <row r="5415" spans="1:6">
      <c r="A5415" s="80">
        <v>41096</v>
      </c>
      <c r="B5415" s="81">
        <v>202492</v>
      </c>
      <c r="C5415" s="90">
        <v>0.23288200000000001</v>
      </c>
      <c r="E5415" s="53">
        <f t="shared" si="319"/>
        <v>0.23288200000000001</v>
      </c>
    </row>
    <row r="5416" spans="1:6">
      <c r="A5416" s="80">
        <v>41097</v>
      </c>
      <c r="B5416" s="81">
        <v>221946</v>
      </c>
      <c r="C5416" s="90">
        <v>0.28036699999999998</v>
      </c>
      <c r="E5416" s="53">
        <f t="shared" si="319"/>
        <v>0.28036699999999998</v>
      </c>
    </row>
    <row r="5417" spans="1:6">
      <c r="A5417" s="80">
        <v>41098</v>
      </c>
      <c r="B5417" s="81">
        <v>198012</v>
      </c>
      <c r="C5417" s="90">
        <v>0.232652</v>
      </c>
      <c r="E5417" s="53">
        <f t="shared" si="319"/>
        <v>0.232652</v>
      </c>
    </row>
    <row r="5418" spans="1:6">
      <c r="A5418" s="80">
        <v>41099</v>
      </c>
      <c r="B5418" s="81">
        <v>219510</v>
      </c>
      <c r="C5418" s="90">
        <v>0.25698199999999999</v>
      </c>
      <c r="E5418" s="53">
        <f t="shared" si="319"/>
        <v>0.25698199999999999</v>
      </c>
    </row>
    <row r="5419" spans="1:6">
      <c r="A5419" s="80">
        <v>41100</v>
      </c>
      <c r="B5419" s="81">
        <v>204610</v>
      </c>
      <c r="C5419" s="90">
        <v>0.24642500000000001</v>
      </c>
      <c r="E5419" s="53">
        <f t="shared" si="319"/>
        <v>0.24642500000000001</v>
      </c>
    </row>
    <row r="5420" spans="1:6">
      <c r="A5420" s="80">
        <v>41101</v>
      </c>
      <c r="B5420" s="81">
        <v>215426</v>
      </c>
      <c r="C5420" s="90">
        <v>0.244648</v>
      </c>
      <c r="E5420" s="53">
        <f t="shared" si="319"/>
        <v>0.244648</v>
      </c>
      <c r="F5420" s="52">
        <f>(C5422-C5420)/2</f>
        <v>-1.1308499999999999E-2</v>
      </c>
    </row>
    <row r="5421" spans="1:6">
      <c r="A5421" s="59">
        <v>41102</v>
      </c>
      <c r="B5421" s="81"/>
      <c r="C5421" s="90">
        <f>C5420+F$5420</f>
        <v>0.23333950000000001</v>
      </c>
      <c r="E5421" s="53">
        <f t="shared" si="319"/>
        <v>0.23333950000000001</v>
      </c>
    </row>
    <row r="5422" spans="1:6">
      <c r="A5422" s="80">
        <v>41103</v>
      </c>
      <c r="B5422" s="81">
        <v>208624</v>
      </c>
      <c r="C5422" s="90">
        <v>0.22203100000000001</v>
      </c>
      <c r="E5422" s="53">
        <f t="shared" si="319"/>
        <v>0.22203100000000001</v>
      </c>
      <c r="F5422" s="52">
        <f>(C5424-C5422)/2</f>
        <v>3.6999999999999533E-4</v>
      </c>
    </row>
    <row r="5423" spans="1:6">
      <c r="A5423" s="59">
        <v>41104</v>
      </c>
      <c r="B5423" s="81"/>
      <c r="C5423" s="90">
        <f>C5422+F$5422</f>
        <v>0.22240100000000002</v>
      </c>
      <c r="E5423" s="53">
        <f t="shared" si="319"/>
        <v>0.22240100000000002</v>
      </c>
    </row>
    <row r="5424" spans="1:6">
      <c r="A5424" s="80">
        <v>41105</v>
      </c>
      <c r="B5424" s="81">
        <v>193146</v>
      </c>
      <c r="C5424" s="90">
        <v>0.222771</v>
      </c>
      <c r="E5424" s="53">
        <f t="shared" si="319"/>
        <v>0.222771</v>
      </c>
      <c r="F5424" s="52">
        <f>(C5426-C5424)/2</f>
        <v>1.8510000000000054E-3</v>
      </c>
    </row>
    <row r="5425" spans="1:6">
      <c r="A5425" s="59">
        <v>41106</v>
      </c>
      <c r="B5425" s="81"/>
      <c r="C5425" s="90">
        <f>C5424+F$5424</f>
        <v>0.22462199999999999</v>
      </c>
      <c r="E5425" s="53">
        <f t="shared" si="319"/>
        <v>0.22462199999999999</v>
      </c>
    </row>
    <row r="5426" spans="1:6">
      <c r="A5426" s="80">
        <v>41107</v>
      </c>
      <c r="B5426" s="81">
        <v>200105</v>
      </c>
      <c r="C5426" s="90">
        <v>0.22647300000000001</v>
      </c>
      <c r="E5426" s="53">
        <f t="shared" si="319"/>
        <v>0.22647300000000001</v>
      </c>
      <c r="F5426" s="52">
        <f>(C5428-C5426)/2</f>
        <v>5.7450000000000001E-3</v>
      </c>
    </row>
    <row r="5427" spans="1:6">
      <c r="A5427" s="59">
        <v>41108</v>
      </c>
      <c r="B5427" s="81"/>
      <c r="C5427" s="90">
        <f>C5426+F$5426</f>
        <v>0.23221800000000001</v>
      </c>
      <c r="E5427" s="53">
        <f t="shared" si="319"/>
        <v>0.23221800000000001</v>
      </c>
    </row>
    <row r="5428" spans="1:6">
      <c r="A5428" s="80">
        <v>41109</v>
      </c>
      <c r="B5428" s="81">
        <v>208809</v>
      </c>
      <c r="C5428" s="90">
        <v>0.23796300000000001</v>
      </c>
      <c r="E5428" s="53">
        <f t="shared" si="319"/>
        <v>0.23796300000000001</v>
      </c>
    </row>
    <row r="5429" spans="1:6">
      <c r="A5429" s="80">
        <v>41110</v>
      </c>
      <c r="B5429" s="81">
        <v>212735</v>
      </c>
      <c r="C5429" s="90">
        <v>0.22306500000000001</v>
      </c>
      <c r="E5429" s="53">
        <f t="shared" si="319"/>
        <v>0.22306500000000001</v>
      </c>
      <c r="F5429" s="52">
        <f>(C5431-C5429)/2</f>
        <v>-3.0860000000000054E-3</v>
      </c>
    </row>
    <row r="5430" spans="1:6">
      <c r="A5430" s="80">
        <v>41111</v>
      </c>
      <c r="B5430" s="81"/>
      <c r="C5430" s="90">
        <f>C5429+F$5429</f>
        <v>0.21997900000000001</v>
      </c>
      <c r="E5430" s="53">
        <f t="shared" si="319"/>
        <v>0.21997900000000001</v>
      </c>
    </row>
    <row r="5431" spans="1:6">
      <c r="A5431" s="80">
        <v>41112</v>
      </c>
      <c r="B5431" s="81">
        <v>195364</v>
      </c>
      <c r="C5431" s="90">
        <v>0.216893</v>
      </c>
      <c r="E5431" s="53">
        <f t="shared" si="319"/>
        <v>0.216893</v>
      </c>
      <c r="F5431" s="52">
        <f>(C5433-C5431)/2</f>
        <v>4.144999999999982E-4</v>
      </c>
    </row>
    <row r="5432" spans="1:6">
      <c r="A5432" s="80">
        <v>41113</v>
      </c>
      <c r="B5432" s="81"/>
      <c r="C5432" s="90">
        <f>C5431+F$5431</f>
        <v>0.21730749999999999</v>
      </c>
      <c r="E5432" s="53">
        <f t="shared" si="319"/>
        <v>0.21730749999999999</v>
      </c>
    </row>
    <row r="5433" spans="1:6">
      <c r="A5433" s="80">
        <v>41114</v>
      </c>
      <c r="B5433" s="81">
        <v>194823</v>
      </c>
      <c r="C5433" s="90">
        <v>0.217722</v>
      </c>
      <c r="E5433" s="53">
        <f t="shared" si="319"/>
        <v>0.217722</v>
      </c>
    </row>
    <row r="5434" spans="1:6">
      <c r="A5434" s="80">
        <v>41115</v>
      </c>
      <c r="B5434" s="81">
        <v>172169</v>
      </c>
      <c r="C5434" s="90">
        <v>0.22815299999999999</v>
      </c>
      <c r="E5434" s="53">
        <f t="shared" si="319"/>
        <v>0.22815299999999999</v>
      </c>
    </row>
    <row r="5435" spans="1:6">
      <c r="A5435" s="80">
        <v>41116</v>
      </c>
      <c r="B5435" s="81">
        <v>172870</v>
      </c>
      <c r="C5435" s="90">
        <v>0.206784</v>
      </c>
      <c r="E5435" s="53">
        <f t="shared" si="319"/>
        <v>0.206784</v>
      </c>
    </row>
    <row r="5436" spans="1:6">
      <c r="A5436" s="80">
        <v>41117</v>
      </c>
      <c r="B5436" s="81">
        <v>173513</v>
      </c>
      <c r="C5436" s="90">
        <v>0.22558800000000001</v>
      </c>
      <c r="E5436" s="53">
        <f t="shared" si="319"/>
        <v>0.22558800000000001</v>
      </c>
      <c r="F5436" s="52">
        <f>(C5438-C5436)/2</f>
        <v>-1.9839999999999997E-3</v>
      </c>
    </row>
    <row r="5437" spans="1:6">
      <c r="A5437" s="80">
        <v>41118</v>
      </c>
      <c r="B5437" s="81"/>
      <c r="C5437" s="90">
        <f>C5436+F$5436</f>
        <v>0.22360400000000002</v>
      </c>
      <c r="E5437" s="53">
        <f t="shared" si="319"/>
        <v>0.22360400000000002</v>
      </c>
    </row>
    <row r="5438" spans="1:6">
      <c r="A5438" s="80">
        <v>41119</v>
      </c>
      <c r="B5438" s="81">
        <v>203435</v>
      </c>
      <c r="C5438" s="90">
        <v>0.22162000000000001</v>
      </c>
      <c r="E5438" s="53">
        <f t="shared" si="319"/>
        <v>0.22162000000000001</v>
      </c>
      <c r="F5438" s="52">
        <f>(C5440-C5438)/2</f>
        <v>-7.2080000000000061E-3</v>
      </c>
    </row>
    <row r="5439" spans="1:6">
      <c r="A5439" s="80">
        <v>41120</v>
      </c>
      <c r="B5439" s="81"/>
      <c r="C5439" s="90">
        <f>C5438+F$5438</f>
        <v>0.21441199999999999</v>
      </c>
      <c r="E5439" s="53">
        <f t="shared" si="319"/>
        <v>0.21441199999999999</v>
      </c>
    </row>
    <row r="5440" spans="1:6">
      <c r="A5440" s="80">
        <v>41121</v>
      </c>
      <c r="B5440" s="81">
        <v>186972</v>
      </c>
      <c r="C5440" s="90">
        <v>0.207204</v>
      </c>
      <c r="E5440" s="53">
        <f t="shared" si="319"/>
        <v>0.207204</v>
      </c>
      <c r="F5440" s="52">
        <f>(C5443-C5440)/3</f>
        <v>6.3596666666666706E-3</v>
      </c>
    </row>
    <row r="5441" spans="1:6">
      <c r="A5441" s="59">
        <v>41122</v>
      </c>
      <c r="C5441" s="53">
        <f>C5440+F$5440</f>
        <v>0.21356366666666668</v>
      </c>
      <c r="E5441" s="53">
        <f t="shared" si="319"/>
        <v>0.21356366666666668</v>
      </c>
    </row>
    <row r="5442" spans="1:6">
      <c r="A5442" s="59">
        <v>41123</v>
      </c>
      <c r="C5442" s="53">
        <f>C5441+F$5440</f>
        <v>0.21992333333333336</v>
      </c>
      <c r="E5442" s="53">
        <f t="shared" si="319"/>
        <v>0.21992333333333336</v>
      </c>
    </row>
    <row r="5443" spans="1:6">
      <c r="A5443" s="80">
        <v>41124</v>
      </c>
      <c r="B5443" s="81">
        <v>215706</v>
      </c>
      <c r="C5443" s="90">
        <v>0.22628300000000001</v>
      </c>
      <c r="E5443" s="53">
        <f t="shared" si="319"/>
        <v>0.22628300000000001</v>
      </c>
    </row>
    <row r="5444" spans="1:6">
      <c r="A5444" s="80">
        <v>41125</v>
      </c>
      <c r="B5444" s="81">
        <v>204826</v>
      </c>
      <c r="C5444" s="90">
        <v>0.219801</v>
      </c>
      <c r="E5444" s="53">
        <f t="shared" si="319"/>
        <v>0.219801</v>
      </c>
    </row>
    <row r="5445" spans="1:6">
      <c r="A5445" s="80">
        <v>41126</v>
      </c>
      <c r="B5445" s="81">
        <v>203652</v>
      </c>
      <c r="C5445" s="90">
        <v>0.22055</v>
      </c>
      <c r="E5445" s="53">
        <f t="shared" si="319"/>
        <v>0.22055</v>
      </c>
    </row>
    <row r="5446" spans="1:6">
      <c r="A5446" s="80">
        <v>41127</v>
      </c>
      <c r="B5446" s="81">
        <v>214071</v>
      </c>
      <c r="C5446" s="90">
        <v>0.25070199999999998</v>
      </c>
      <c r="E5446" s="53">
        <f t="shared" si="319"/>
        <v>0.25070199999999998</v>
      </c>
    </row>
    <row r="5447" spans="1:6">
      <c r="A5447" s="80">
        <v>41128</v>
      </c>
      <c r="B5447" s="81">
        <v>190116</v>
      </c>
      <c r="C5447" s="90">
        <v>0.21027000000000001</v>
      </c>
      <c r="E5447" s="53">
        <f t="shared" si="319"/>
        <v>0.21027000000000001</v>
      </c>
      <c r="F5447" s="52">
        <f>(C5449-C5447)/2</f>
        <v>-2.6945000000000024E-3</v>
      </c>
    </row>
    <row r="5448" spans="1:6">
      <c r="A5448" s="59">
        <v>41129</v>
      </c>
      <c r="C5448" s="53">
        <f>(C5447+F$5447)</f>
        <v>0.20757550000000002</v>
      </c>
      <c r="E5448" s="53">
        <f t="shared" si="319"/>
        <v>0.20757550000000002</v>
      </c>
    </row>
    <row r="5449" spans="1:6">
      <c r="A5449" s="80">
        <v>41130</v>
      </c>
      <c r="B5449" s="81">
        <v>190288</v>
      </c>
      <c r="C5449" s="90">
        <v>0.20488100000000001</v>
      </c>
      <c r="E5449" s="53">
        <f t="shared" si="319"/>
        <v>0.20488100000000001</v>
      </c>
    </row>
    <row r="5450" spans="1:6">
      <c r="A5450" s="80">
        <v>41131</v>
      </c>
      <c r="B5450" s="81">
        <v>217089</v>
      </c>
      <c r="C5450" s="90">
        <v>0.22287100000000001</v>
      </c>
      <c r="E5450" s="53">
        <f t="shared" si="319"/>
        <v>0.22287100000000001</v>
      </c>
      <c r="F5450" s="52">
        <f>(C5453-C5450)/3</f>
        <v>2.4709999999999919E-3</v>
      </c>
    </row>
    <row r="5451" spans="1:6">
      <c r="A5451" s="59">
        <v>41132</v>
      </c>
      <c r="C5451" s="53">
        <f>C5450+F$5450</f>
        <v>0.22534200000000001</v>
      </c>
      <c r="E5451" s="53">
        <f t="shared" si="319"/>
        <v>0.22534200000000001</v>
      </c>
    </row>
    <row r="5452" spans="1:6">
      <c r="A5452" s="59">
        <v>41133</v>
      </c>
      <c r="C5452" s="53">
        <f>C5451+F$5450</f>
        <v>0.22781300000000002</v>
      </c>
      <c r="E5452" s="53">
        <f t="shared" si="319"/>
        <v>0.22781300000000002</v>
      </c>
    </row>
    <row r="5453" spans="1:6">
      <c r="A5453" s="80">
        <v>41134</v>
      </c>
      <c r="B5453" s="81">
        <v>203805</v>
      </c>
      <c r="C5453" s="90">
        <v>0.23028399999999999</v>
      </c>
      <c r="E5453" s="53">
        <f t="shared" si="319"/>
        <v>0.23028399999999999</v>
      </c>
    </row>
    <row r="5454" spans="1:6">
      <c r="A5454" s="80">
        <v>41135</v>
      </c>
      <c r="B5454" s="81">
        <v>193795</v>
      </c>
      <c r="C5454" s="90">
        <v>0.21496799999999999</v>
      </c>
      <c r="E5454" s="53">
        <f t="shared" ref="E5454:E5517" si="320">C5454</f>
        <v>0.21496799999999999</v>
      </c>
      <c r="F5454" s="52">
        <f>(C5456-C5454)/2</f>
        <v>-2.7169999999999972E-3</v>
      </c>
    </row>
    <row r="5455" spans="1:6">
      <c r="A5455" s="59">
        <v>41136</v>
      </c>
      <c r="C5455" s="53">
        <f>C5454+F$5454</f>
        <v>0.212251</v>
      </c>
      <c r="E5455" s="53">
        <f t="shared" si="320"/>
        <v>0.212251</v>
      </c>
    </row>
    <row r="5456" spans="1:6">
      <c r="A5456" s="80">
        <v>41137</v>
      </c>
      <c r="B5456" s="81">
        <v>187139</v>
      </c>
      <c r="C5456" s="90">
        <v>0.209534</v>
      </c>
      <c r="E5456" s="53">
        <f t="shared" si="320"/>
        <v>0.209534</v>
      </c>
    </row>
    <row r="5457" spans="1:6">
      <c r="A5457" s="80">
        <v>41138</v>
      </c>
      <c r="B5457" s="81">
        <v>209551</v>
      </c>
      <c r="C5457" s="90">
        <v>0.22506999999999999</v>
      </c>
      <c r="E5457" s="53">
        <f t="shared" si="320"/>
        <v>0.22506999999999999</v>
      </c>
      <c r="F5457" s="52">
        <f>(C5460-C5457)/3</f>
        <v>-4.385E-3</v>
      </c>
    </row>
    <row r="5458" spans="1:6">
      <c r="A5458" s="59">
        <v>41139</v>
      </c>
      <c r="C5458" s="53">
        <f>C5457+F$5457</f>
        <v>0.22068499999999999</v>
      </c>
      <c r="E5458" s="53">
        <f t="shared" si="320"/>
        <v>0.22068499999999999</v>
      </c>
    </row>
    <row r="5459" spans="1:6">
      <c r="A5459" s="59">
        <v>41140</v>
      </c>
      <c r="C5459" s="53">
        <f>C5458+F$5457</f>
        <v>0.21629999999999999</v>
      </c>
      <c r="E5459" s="53">
        <f t="shared" si="320"/>
        <v>0.21629999999999999</v>
      </c>
    </row>
    <row r="5460" spans="1:6">
      <c r="A5460" s="80">
        <v>41141</v>
      </c>
      <c r="B5460" s="81">
        <v>198769</v>
      </c>
      <c r="C5460" s="90">
        <v>0.21191499999999999</v>
      </c>
      <c r="E5460" s="53">
        <f t="shared" si="320"/>
        <v>0.21191499999999999</v>
      </c>
    </row>
    <row r="5461" spans="1:6">
      <c r="A5461" s="80">
        <v>41142</v>
      </c>
      <c r="B5461" s="81">
        <v>197893</v>
      </c>
      <c r="C5461" s="90">
        <v>0.208286</v>
      </c>
      <c r="E5461" s="53">
        <f t="shared" si="320"/>
        <v>0.208286</v>
      </c>
    </row>
    <row r="5462" spans="1:6">
      <c r="A5462" s="80">
        <v>41143</v>
      </c>
      <c r="B5462" s="81">
        <v>207573</v>
      </c>
      <c r="C5462" s="90">
        <v>0.23549300000000001</v>
      </c>
      <c r="E5462" s="53">
        <f t="shared" si="320"/>
        <v>0.23549300000000001</v>
      </c>
    </row>
    <row r="5463" spans="1:6">
      <c r="A5463" s="80">
        <v>41144</v>
      </c>
      <c r="B5463" s="81">
        <v>187500</v>
      </c>
      <c r="C5463" s="90">
        <v>0.212251</v>
      </c>
      <c r="E5463" s="53">
        <f t="shared" si="320"/>
        <v>0.212251</v>
      </c>
    </row>
    <row r="5464" spans="1:6">
      <c r="A5464" s="80">
        <v>41145</v>
      </c>
      <c r="B5464" s="81">
        <v>221135</v>
      </c>
      <c r="C5464" s="90">
        <v>0.25690000000000002</v>
      </c>
      <c r="E5464" s="53">
        <f t="shared" si="320"/>
        <v>0.25690000000000002</v>
      </c>
    </row>
    <row r="5465" spans="1:6">
      <c r="A5465" s="80">
        <v>41146</v>
      </c>
      <c r="B5465" s="81">
        <v>178741</v>
      </c>
      <c r="C5465" s="90">
        <v>0.211899</v>
      </c>
      <c r="E5465" s="53">
        <f t="shared" si="320"/>
        <v>0.211899</v>
      </c>
    </row>
    <row r="5466" spans="1:6">
      <c r="A5466" s="80">
        <v>41147</v>
      </c>
      <c r="B5466" s="81">
        <v>216824</v>
      </c>
      <c r="C5466" s="90">
        <v>0.23687</v>
      </c>
      <c r="E5466" s="53">
        <f t="shared" si="320"/>
        <v>0.23687</v>
      </c>
      <c r="F5466" s="52">
        <f>(C5468-C5466)/2</f>
        <v>-7.3835000000000012E-3</v>
      </c>
    </row>
    <row r="5467" spans="1:6">
      <c r="A5467" s="59">
        <v>41148</v>
      </c>
      <c r="C5467" s="53">
        <f>C5466+F$5466</f>
        <v>0.22948649999999998</v>
      </c>
      <c r="E5467" s="53">
        <f t="shared" si="320"/>
        <v>0.22948649999999998</v>
      </c>
    </row>
    <row r="5468" spans="1:6">
      <c r="A5468" s="80">
        <v>41149</v>
      </c>
      <c r="B5468" s="81">
        <v>206733</v>
      </c>
      <c r="C5468" s="90">
        <v>0.22210299999999999</v>
      </c>
      <c r="E5468" s="53">
        <f t="shared" si="320"/>
        <v>0.22210299999999999</v>
      </c>
    </row>
    <row r="5469" spans="1:6">
      <c r="A5469" s="80">
        <v>41150</v>
      </c>
      <c r="B5469" s="81">
        <v>201193</v>
      </c>
      <c r="C5469" s="90">
        <v>0.22478100000000001</v>
      </c>
      <c r="E5469" s="53">
        <f t="shared" si="320"/>
        <v>0.22478100000000001</v>
      </c>
    </row>
    <row r="5470" spans="1:6">
      <c r="A5470" s="59">
        <v>41151</v>
      </c>
      <c r="B5470" s="81">
        <v>201193</v>
      </c>
      <c r="C5470" s="90">
        <v>0.22478100000000001</v>
      </c>
      <c r="E5470" s="53">
        <f t="shared" si="320"/>
        <v>0.22478100000000001</v>
      </c>
    </row>
    <row r="5471" spans="1:6">
      <c r="A5471" s="59">
        <v>41152</v>
      </c>
      <c r="B5471" s="81">
        <v>201193</v>
      </c>
      <c r="C5471" s="90">
        <v>0.22478100000000001</v>
      </c>
      <c r="E5471" s="53">
        <f t="shared" si="320"/>
        <v>0.22478100000000001</v>
      </c>
      <c r="F5471" s="52">
        <f>(C5474-C5471)/3</f>
        <v>-3.8813333333333386E-3</v>
      </c>
    </row>
    <row r="5472" spans="1:6">
      <c r="A5472" s="59">
        <v>41153</v>
      </c>
      <c r="B5472" s="81"/>
      <c r="C5472" s="90">
        <f>C5471+F$5471</f>
        <v>0.22089966666666666</v>
      </c>
      <c r="E5472" s="53">
        <f t="shared" si="320"/>
        <v>0.22089966666666666</v>
      </c>
    </row>
    <row r="5473" spans="1:6">
      <c r="A5473" s="59">
        <v>41154</v>
      </c>
      <c r="B5473" s="81"/>
      <c r="C5473" s="90">
        <f>C5472+F$5471</f>
        <v>0.21701833333333331</v>
      </c>
      <c r="E5473" s="53">
        <f t="shared" si="320"/>
        <v>0.21701833333333331</v>
      </c>
    </row>
    <row r="5474" spans="1:6">
      <c r="A5474" s="80">
        <v>41155</v>
      </c>
      <c r="B5474" s="81">
        <v>185457</v>
      </c>
      <c r="C5474" s="90">
        <v>0.21313699999999999</v>
      </c>
      <c r="E5474" s="53">
        <f t="shared" si="320"/>
        <v>0.21313699999999999</v>
      </c>
      <c r="F5474" s="52">
        <f>(C5476-C5474)/2</f>
        <v>1.2145000000000072E-3</v>
      </c>
    </row>
    <row r="5475" spans="1:6">
      <c r="A5475" s="59">
        <v>41156</v>
      </c>
      <c r="B5475" s="81"/>
      <c r="C5475" s="90">
        <f>C5474+F$5474</f>
        <v>0.2143515</v>
      </c>
      <c r="E5475" s="53">
        <f t="shared" si="320"/>
        <v>0.2143515</v>
      </c>
    </row>
    <row r="5476" spans="1:6">
      <c r="A5476" s="80">
        <v>41157</v>
      </c>
      <c r="B5476" s="81">
        <v>191354</v>
      </c>
      <c r="C5476" s="90">
        <v>0.21556600000000001</v>
      </c>
      <c r="E5476" s="53">
        <f t="shared" si="320"/>
        <v>0.21556600000000001</v>
      </c>
    </row>
    <row r="5477" spans="1:6">
      <c r="A5477" s="80">
        <v>41158</v>
      </c>
      <c r="B5477" s="81">
        <v>192113</v>
      </c>
      <c r="C5477" s="90">
        <v>0.20882000000000001</v>
      </c>
      <c r="E5477" s="53">
        <f t="shared" si="320"/>
        <v>0.20882000000000001</v>
      </c>
    </row>
    <row r="5478" spans="1:6">
      <c r="A5478" s="80">
        <v>41159</v>
      </c>
      <c r="B5478" s="81">
        <v>147539</v>
      </c>
      <c r="C5478" s="90">
        <v>0.23900399999999999</v>
      </c>
      <c r="E5478" s="53">
        <f t="shared" si="320"/>
        <v>0.23900399999999999</v>
      </c>
    </row>
    <row r="5479" spans="1:6">
      <c r="A5479" s="80">
        <v>41160</v>
      </c>
      <c r="B5479" s="81">
        <v>180956</v>
      </c>
      <c r="C5479" s="90">
        <v>0.210226</v>
      </c>
      <c r="E5479" s="53">
        <f t="shared" si="320"/>
        <v>0.210226</v>
      </c>
      <c r="F5479" s="52">
        <f>(C5481-C5479)/2</f>
        <v>7.4849999999999917E-4</v>
      </c>
    </row>
    <row r="5480" spans="1:6">
      <c r="A5480" s="59">
        <v>41161</v>
      </c>
      <c r="B5480" s="81"/>
      <c r="C5480" s="90">
        <f>C5479+F$5479</f>
        <v>0.21097450000000001</v>
      </c>
      <c r="E5480" s="53">
        <f t="shared" si="320"/>
        <v>0.21097450000000001</v>
      </c>
    </row>
    <row r="5481" spans="1:6">
      <c r="A5481" s="80">
        <v>41162</v>
      </c>
      <c r="B5481" s="81">
        <v>159353</v>
      </c>
      <c r="C5481" s="90">
        <v>0.21172299999999999</v>
      </c>
      <c r="E5481" s="53">
        <f t="shared" si="320"/>
        <v>0.21172299999999999</v>
      </c>
      <c r="F5481" s="52">
        <f>(C5483-C5481)/2</f>
        <v>2.3375000000000062E-3</v>
      </c>
    </row>
    <row r="5482" spans="1:6">
      <c r="A5482" s="59">
        <v>41163</v>
      </c>
      <c r="B5482" s="81"/>
      <c r="C5482" s="90">
        <f>C5481+F$5481</f>
        <v>0.21406049999999999</v>
      </c>
      <c r="E5482" s="53">
        <f t="shared" si="320"/>
        <v>0.21406049999999999</v>
      </c>
    </row>
    <row r="5483" spans="1:6">
      <c r="A5483" s="80">
        <v>41164</v>
      </c>
      <c r="B5483" s="81">
        <v>192578</v>
      </c>
      <c r="C5483" s="90">
        <v>0.21639800000000001</v>
      </c>
      <c r="E5483" s="53">
        <f t="shared" si="320"/>
        <v>0.21639800000000001</v>
      </c>
    </row>
    <row r="5484" spans="1:6">
      <c r="A5484" s="80">
        <v>41165</v>
      </c>
      <c r="B5484" s="81">
        <v>189121</v>
      </c>
      <c r="C5484" s="90">
        <v>0.22031300000000001</v>
      </c>
      <c r="E5484" s="53">
        <f t="shared" si="320"/>
        <v>0.22031300000000001</v>
      </c>
      <c r="F5484" s="52">
        <f>(C5486-C5484)/2</f>
        <v>-3.2950000000000063E-3</v>
      </c>
    </row>
    <row r="5485" spans="1:6">
      <c r="A5485" s="59">
        <v>41166</v>
      </c>
      <c r="B5485" s="81"/>
      <c r="C5485" s="90">
        <f>C5484+F$5484</f>
        <v>0.21701799999999999</v>
      </c>
      <c r="E5485" s="53">
        <f t="shared" si="320"/>
        <v>0.21701799999999999</v>
      </c>
    </row>
    <row r="5486" spans="1:6">
      <c r="A5486" s="80">
        <v>41167</v>
      </c>
      <c r="B5486" s="81">
        <v>187176</v>
      </c>
      <c r="C5486" s="90">
        <v>0.213723</v>
      </c>
      <c r="E5486" s="53">
        <f t="shared" si="320"/>
        <v>0.213723</v>
      </c>
      <c r="F5486" s="52">
        <f>(C5488-C5486)/2</f>
        <v>-5.6984999999999952E-3</v>
      </c>
    </row>
    <row r="5487" spans="1:6">
      <c r="A5487" s="59">
        <v>41168</v>
      </c>
      <c r="B5487" s="81"/>
      <c r="C5487" s="90">
        <f>C5486+F$5486</f>
        <v>0.2080245</v>
      </c>
      <c r="E5487" s="53">
        <f t="shared" si="320"/>
        <v>0.2080245</v>
      </c>
    </row>
    <row r="5488" spans="1:6">
      <c r="A5488" s="80">
        <v>41169</v>
      </c>
      <c r="B5488" s="81">
        <v>129544</v>
      </c>
      <c r="C5488" s="90">
        <v>0.20232600000000001</v>
      </c>
      <c r="E5488" s="53">
        <f t="shared" si="320"/>
        <v>0.20232600000000001</v>
      </c>
    </row>
    <row r="5489" spans="1:6">
      <c r="A5489" s="80">
        <v>41170</v>
      </c>
      <c r="B5489" s="81">
        <v>10948</v>
      </c>
      <c r="C5489" s="90">
        <v>0.20354800000000001</v>
      </c>
      <c r="E5489" s="53">
        <f t="shared" si="320"/>
        <v>0.20354800000000001</v>
      </c>
    </row>
    <row r="5490" spans="1:6">
      <c r="A5490" s="80">
        <v>41171</v>
      </c>
      <c r="B5490" s="81">
        <v>118995</v>
      </c>
      <c r="C5490" s="90">
        <v>0.20510900000000001</v>
      </c>
      <c r="E5490" s="53">
        <f t="shared" si="320"/>
        <v>0.20510900000000001</v>
      </c>
      <c r="F5490" s="52">
        <f>(C5492-C5490)/2</f>
        <v>4.6644999999999881E-3</v>
      </c>
    </row>
    <row r="5491" spans="1:6">
      <c r="A5491" s="59">
        <v>41172</v>
      </c>
      <c r="B5491" s="81"/>
      <c r="C5491" s="90">
        <f>C5490+F$5490</f>
        <v>0.2097735</v>
      </c>
      <c r="E5491" s="53">
        <f t="shared" si="320"/>
        <v>0.2097735</v>
      </c>
    </row>
    <row r="5492" spans="1:6">
      <c r="A5492" s="80">
        <v>41173</v>
      </c>
      <c r="B5492" s="81">
        <v>160154</v>
      </c>
      <c r="C5492" s="90">
        <v>0.21443799999999999</v>
      </c>
      <c r="E5492" s="53">
        <f t="shared" si="320"/>
        <v>0.21443799999999999</v>
      </c>
      <c r="F5492" s="52">
        <f>(C5494-C5492)/2</f>
        <v>3.2555000000000084E-3</v>
      </c>
    </row>
    <row r="5493" spans="1:6">
      <c r="A5493" s="59">
        <v>41174</v>
      </c>
      <c r="C5493" s="53">
        <f>C5492+F$5492</f>
        <v>0.21769349999999998</v>
      </c>
      <c r="E5493" s="53">
        <f t="shared" si="320"/>
        <v>0.21769349999999998</v>
      </c>
    </row>
    <row r="5494" spans="1:6">
      <c r="A5494" s="80">
        <v>41175</v>
      </c>
      <c r="B5494" s="81">
        <v>167024</v>
      </c>
      <c r="C5494" s="90">
        <v>0.22094900000000001</v>
      </c>
      <c r="E5494" s="53">
        <f t="shared" si="320"/>
        <v>0.22094900000000001</v>
      </c>
    </row>
    <row r="5495" spans="1:6">
      <c r="A5495" s="80">
        <v>41176</v>
      </c>
      <c r="B5495" s="81">
        <v>108082</v>
      </c>
      <c r="C5495" s="90">
        <v>0.20271800000000001</v>
      </c>
      <c r="E5495" s="53">
        <f t="shared" si="320"/>
        <v>0.20271800000000001</v>
      </c>
      <c r="F5495" s="52">
        <f>(C5501-C5495)/6</f>
        <v>7.7588333333333303E-3</v>
      </c>
    </row>
    <row r="5496" spans="1:6">
      <c r="A5496" s="59">
        <v>41177</v>
      </c>
      <c r="B5496" s="81"/>
      <c r="C5496" s="90">
        <f>C5495+F$5495</f>
        <v>0.21047683333333334</v>
      </c>
      <c r="E5496" s="53">
        <f t="shared" si="320"/>
        <v>0.21047683333333334</v>
      </c>
    </row>
    <row r="5497" spans="1:6">
      <c r="A5497" s="59">
        <v>41178</v>
      </c>
      <c r="B5497" s="81"/>
      <c r="C5497" s="90">
        <f>C5496+F$5495</f>
        <v>0.21823566666666666</v>
      </c>
      <c r="E5497" s="53">
        <f t="shared" si="320"/>
        <v>0.21823566666666666</v>
      </c>
    </row>
    <row r="5498" spans="1:6">
      <c r="A5498" s="59">
        <v>41179</v>
      </c>
      <c r="C5498" s="90">
        <f>C5497+F$5495</f>
        <v>0.22599449999999999</v>
      </c>
      <c r="E5498" s="53">
        <f t="shared" si="320"/>
        <v>0.22599449999999999</v>
      </c>
    </row>
    <row r="5499" spans="1:6">
      <c r="A5499" s="59">
        <v>41180</v>
      </c>
      <c r="B5499" s="81"/>
      <c r="C5499" s="90">
        <f>C5498+F$5495</f>
        <v>0.23375333333333331</v>
      </c>
      <c r="E5499" s="53">
        <f t="shared" si="320"/>
        <v>0.23375333333333331</v>
      </c>
    </row>
    <row r="5500" spans="1:6">
      <c r="A5500" s="59">
        <v>41181</v>
      </c>
      <c r="B5500" s="81"/>
      <c r="C5500" s="90">
        <f>C5499+F$5495</f>
        <v>0.24151216666666664</v>
      </c>
      <c r="E5500" s="53">
        <f t="shared" si="320"/>
        <v>0.24151216666666664</v>
      </c>
    </row>
    <row r="5501" spans="1:6">
      <c r="A5501" s="59">
        <v>41182</v>
      </c>
      <c r="B5501" s="81">
        <v>198134</v>
      </c>
      <c r="C5501" s="90">
        <v>0.24927099999999999</v>
      </c>
      <c r="E5501" s="53">
        <f t="shared" si="320"/>
        <v>0.24927099999999999</v>
      </c>
    </row>
    <row r="5502" spans="1:6">
      <c r="A5502" s="59">
        <v>41183</v>
      </c>
      <c r="B5502" s="81">
        <v>207180</v>
      </c>
      <c r="C5502" s="90">
        <v>0.226798</v>
      </c>
      <c r="E5502" s="53">
        <f t="shared" si="320"/>
        <v>0.226798</v>
      </c>
      <c r="F5502" s="52">
        <f>(C5504-C5502)/2</f>
        <v>-5.4300000000000043E-3</v>
      </c>
    </row>
    <row r="5503" spans="1:6">
      <c r="A5503" s="59">
        <v>41184</v>
      </c>
      <c r="B5503" s="81"/>
      <c r="C5503" s="90">
        <f>C5502+F$5502</f>
        <v>0.22136800000000001</v>
      </c>
      <c r="E5503" s="53">
        <f t="shared" si="320"/>
        <v>0.22136800000000001</v>
      </c>
    </row>
    <row r="5504" spans="1:6">
      <c r="A5504" s="59">
        <v>41185</v>
      </c>
      <c r="B5504" s="81">
        <v>196405</v>
      </c>
      <c r="C5504" s="90">
        <v>0.21593799999999999</v>
      </c>
      <c r="E5504" s="53">
        <f t="shared" si="320"/>
        <v>0.21593799999999999</v>
      </c>
      <c r="F5504" s="52">
        <f>(C5506-C5504)/2</f>
        <v>2.7250000000000885E-4</v>
      </c>
    </row>
    <row r="5505" spans="1:6">
      <c r="A5505" s="59">
        <v>41186</v>
      </c>
      <c r="B5505" s="81"/>
      <c r="C5505" s="90">
        <f>C5504+F$5504</f>
        <v>0.2162105</v>
      </c>
      <c r="E5505" s="53">
        <f t="shared" si="320"/>
        <v>0.2162105</v>
      </c>
    </row>
    <row r="5506" spans="1:6">
      <c r="A5506" s="59">
        <v>41187</v>
      </c>
      <c r="B5506" s="81">
        <v>160399</v>
      </c>
      <c r="C5506" s="90">
        <v>0.21648300000000001</v>
      </c>
      <c r="E5506" s="53">
        <f t="shared" si="320"/>
        <v>0.21648300000000001</v>
      </c>
    </row>
    <row r="5507" spans="1:6">
      <c r="A5507" s="59">
        <v>41188</v>
      </c>
      <c r="B5507" s="81">
        <v>176988</v>
      </c>
      <c r="C5507" s="90">
        <v>0.239734</v>
      </c>
      <c r="E5507" s="53">
        <f t="shared" si="320"/>
        <v>0.239734</v>
      </c>
    </row>
    <row r="5508" spans="1:6">
      <c r="A5508" s="59">
        <v>41189</v>
      </c>
      <c r="B5508" s="81">
        <v>198866</v>
      </c>
      <c r="C5508" s="90">
        <v>0.22949900000000001</v>
      </c>
      <c r="E5508" s="53">
        <f t="shared" si="320"/>
        <v>0.22949900000000001</v>
      </c>
    </row>
    <row r="5509" spans="1:6">
      <c r="A5509" s="59">
        <v>41190</v>
      </c>
      <c r="B5509" s="81">
        <v>207215</v>
      </c>
      <c r="C5509" s="90">
        <v>0.22959299999999999</v>
      </c>
      <c r="E5509" s="53">
        <f t="shared" si="320"/>
        <v>0.22959299999999999</v>
      </c>
      <c r="F5509" s="52">
        <f>(C5511-C5509)/2</f>
        <v>-7.3124999999999996E-3</v>
      </c>
    </row>
    <row r="5510" spans="1:6">
      <c r="A5510" s="59">
        <v>41191</v>
      </c>
      <c r="B5510" s="81"/>
      <c r="C5510" s="90">
        <f>C5509+F$5509</f>
        <v>0.22228049999999999</v>
      </c>
      <c r="E5510" s="53">
        <f t="shared" si="320"/>
        <v>0.22228049999999999</v>
      </c>
    </row>
    <row r="5511" spans="1:6">
      <c r="A5511" s="59">
        <v>41192</v>
      </c>
      <c r="B5511" s="81">
        <v>161031</v>
      </c>
      <c r="C5511" s="90">
        <v>0.21496799999999999</v>
      </c>
      <c r="E5511" s="53">
        <f t="shared" si="320"/>
        <v>0.21496799999999999</v>
      </c>
      <c r="F5511" s="52">
        <f>(C5513-C5511)/2</f>
        <v>3.9420000000000011E-3</v>
      </c>
    </row>
    <row r="5512" spans="1:6">
      <c r="A5512" s="59">
        <v>41193</v>
      </c>
      <c r="B5512" s="81"/>
      <c r="C5512" s="90">
        <f>C5511+F$5511</f>
        <v>0.21890999999999999</v>
      </c>
      <c r="E5512" s="53">
        <f t="shared" si="320"/>
        <v>0.21890999999999999</v>
      </c>
    </row>
    <row r="5513" spans="1:6">
      <c r="A5513" s="59">
        <v>41194</v>
      </c>
      <c r="B5513" s="81">
        <v>86556</v>
      </c>
      <c r="C5513" s="90">
        <v>0.22285199999999999</v>
      </c>
      <c r="E5513" s="53">
        <f t="shared" si="320"/>
        <v>0.22285199999999999</v>
      </c>
      <c r="F5513" s="52">
        <f>(C5515-C5513)/2</f>
        <v>8.988999999999997E-3</v>
      </c>
    </row>
    <row r="5514" spans="1:6">
      <c r="A5514" s="59">
        <v>41195</v>
      </c>
      <c r="B5514" s="81"/>
      <c r="C5514" s="90">
        <f>C5513+F$5513</f>
        <v>0.23184099999999999</v>
      </c>
      <c r="E5514" s="53">
        <f t="shared" si="320"/>
        <v>0.23184099999999999</v>
      </c>
    </row>
    <row r="5515" spans="1:6">
      <c r="A5515" s="59">
        <v>41196</v>
      </c>
      <c r="B5515" s="81">
        <v>193483</v>
      </c>
      <c r="C5515" s="90">
        <v>0.24082999999999999</v>
      </c>
      <c r="E5515" s="53">
        <f t="shared" si="320"/>
        <v>0.24082999999999999</v>
      </c>
    </row>
    <row r="5516" spans="1:6">
      <c r="A5516" s="59">
        <v>41197</v>
      </c>
      <c r="B5516" s="81">
        <v>212858</v>
      </c>
      <c r="C5516" s="90">
        <v>0.25745699999999999</v>
      </c>
      <c r="E5516" s="53">
        <f t="shared" si="320"/>
        <v>0.25745699999999999</v>
      </c>
    </row>
    <row r="5517" spans="1:6">
      <c r="A5517" s="59">
        <v>41198</v>
      </c>
      <c r="B5517" s="81">
        <v>214442</v>
      </c>
      <c r="C5517" s="90">
        <v>0.25972200000000001</v>
      </c>
      <c r="E5517" s="53">
        <f t="shared" si="320"/>
        <v>0.25972200000000001</v>
      </c>
    </row>
    <row r="5518" spans="1:6">
      <c r="A5518" s="59">
        <v>41199</v>
      </c>
      <c r="B5518" s="81">
        <v>208104</v>
      </c>
      <c r="C5518" s="90">
        <v>0.24243500000000001</v>
      </c>
      <c r="E5518" s="53">
        <f t="shared" ref="E5518:E5581" si="321">C5518</f>
        <v>0.24243500000000001</v>
      </c>
    </row>
    <row r="5519" spans="1:6">
      <c r="A5519" s="59">
        <v>41200</v>
      </c>
      <c r="B5519" s="81">
        <v>78073</v>
      </c>
      <c r="C5519" s="90">
        <v>0.247171</v>
      </c>
      <c r="E5519" s="53">
        <f t="shared" si="321"/>
        <v>0.247171</v>
      </c>
      <c r="F5519" s="52">
        <f>(C5522-C5519)/3</f>
        <v>2.1130000000000038E-3</v>
      </c>
    </row>
    <row r="5520" spans="1:6">
      <c r="A5520" s="59">
        <v>41201</v>
      </c>
      <c r="B5520" s="81"/>
      <c r="C5520" s="90">
        <f>C5519+F$5519</f>
        <v>0.24928400000000001</v>
      </c>
      <c r="E5520" s="53">
        <f t="shared" si="321"/>
        <v>0.24928400000000001</v>
      </c>
    </row>
    <row r="5521" spans="1:6">
      <c r="A5521" s="59">
        <v>41202</v>
      </c>
      <c r="B5521" s="81"/>
      <c r="C5521" s="90">
        <f>C5520+F$5519</f>
        <v>0.25139699999999998</v>
      </c>
      <c r="E5521" s="53">
        <f t="shared" si="321"/>
        <v>0.25139699999999998</v>
      </c>
    </row>
    <row r="5522" spans="1:6">
      <c r="A5522" s="59">
        <v>41203</v>
      </c>
      <c r="B5522" s="81">
        <v>97186</v>
      </c>
      <c r="C5522" s="90">
        <v>0.25351000000000001</v>
      </c>
      <c r="E5522" s="53">
        <f t="shared" si="321"/>
        <v>0.25351000000000001</v>
      </c>
    </row>
    <row r="5523" spans="1:6">
      <c r="A5523" s="59">
        <v>41204</v>
      </c>
      <c r="B5523" s="81">
        <v>58887</v>
      </c>
      <c r="C5523" s="90">
        <v>0.28339900000000001</v>
      </c>
      <c r="E5523" s="53">
        <f t="shared" si="321"/>
        <v>0.28339900000000001</v>
      </c>
    </row>
    <row r="5524" spans="1:6">
      <c r="A5524" s="59">
        <v>41205</v>
      </c>
      <c r="B5524" s="81">
        <v>218837</v>
      </c>
      <c r="C5524" s="90">
        <v>0.282302</v>
      </c>
      <c r="E5524" s="53">
        <f t="shared" si="321"/>
        <v>0.282302</v>
      </c>
      <c r="F5524" s="52">
        <f>(C5527-C5524)/3</f>
        <v>-9.773333333333337E-3</v>
      </c>
    </row>
    <row r="5525" spans="1:6">
      <c r="A5525" s="59">
        <v>41206</v>
      </c>
      <c r="B5525" s="81"/>
      <c r="C5525" s="90">
        <f>C5524+F$5524</f>
        <v>0.27252866666666664</v>
      </c>
      <c r="E5525" s="53">
        <f t="shared" si="321"/>
        <v>0.27252866666666664</v>
      </c>
    </row>
    <row r="5526" spans="1:6">
      <c r="A5526" s="59">
        <v>41207</v>
      </c>
      <c r="B5526" s="81"/>
      <c r="C5526" s="90">
        <f>C5525+F$5524</f>
        <v>0.26275533333333329</v>
      </c>
      <c r="E5526" s="53">
        <f t="shared" si="321"/>
        <v>0.26275533333333329</v>
      </c>
    </row>
    <row r="5527" spans="1:6">
      <c r="A5527" s="59">
        <v>41208</v>
      </c>
      <c r="B5527" s="81">
        <v>34830</v>
      </c>
      <c r="C5527" s="90">
        <v>0.25298199999999998</v>
      </c>
      <c r="E5527" s="53">
        <f t="shared" si="321"/>
        <v>0.25298199999999998</v>
      </c>
    </row>
    <row r="5528" spans="1:6">
      <c r="A5528" s="59">
        <v>41209</v>
      </c>
      <c r="B5528" s="81">
        <v>49660</v>
      </c>
      <c r="C5528" s="90">
        <v>0.31209900000000002</v>
      </c>
      <c r="E5528" s="53">
        <f t="shared" si="321"/>
        <v>0.31209900000000002</v>
      </c>
    </row>
    <row r="5529" spans="1:6">
      <c r="A5529" s="59">
        <v>41210</v>
      </c>
      <c r="B5529" s="81">
        <v>214961</v>
      </c>
      <c r="C5529" s="90">
        <v>0.29286200000000001</v>
      </c>
      <c r="E5529" s="53">
        <f t="shared" si="321"/>
        <v>0.29286200000000001</v>
      </c>
    </row>
    <row r="5530" spans="1:6">
      <c r="A5530" s="59">
        <v>41211</v>
      </c>
      <c r="B5530" s="81">
        <v>108797</v>
      </c>
      <c r="C5530" s="90">
        <v>0.27654499999999999</v>
      </c>
      <c r="E5530" s="53">
        <f t="shared" si="321"/>
        <v>0.27654499999999999</v>
      </c>
      <c r="F5530" s="52">
        <f>(C5532-C5530)/2</f>
        <v>-6.9909999999999972E-3</v>
      </c>
    </row>
    <row r="5531" spans="1:6">
      <c r="A5531" s="59">
        <v>41212</v>
      </c>
      <c r="B5531" s="81"/>
      <c r="C5531" s="90">
        <f>C5530+F$5530</f>
        <v>0.26955399999999996</v>
      </c>
      <c r="E5531" s="53">
        <f t="shared" si="321"/>
        <v>0.26955399999999996</v>
      </c>
    </row>
    <row r="5532" spans="1:6">
      <c r="A5532" s="80">
        <v>41213</v>
      </c>
      <c r="B5532" s="81">
        <v>96320</v>
      </c>
      <c r="C5532" s="90">
        <v>0.26256299999999999</v>
      </c>
      <c r="E5532" s="53">
        <f t="shared" si="321"/>
        <v>0.26256299999999999</v>
      </c>
      <c r="F5532" s="52">
        <f>(C5534-C5532)/2</f>
        <v>-1.32525E-2</v>
      </c>
    </row>
    <row r="5533" spans="1:6">
      <c r="A5533" s="59">
        <v>41214</v>
      </c>
      <c r="B5533" s="81"/>
      <c r="C5533" s="90">
        <f>C5532+F$5532</f>
        <v>0.24931049999999999</v>
      </c>
      <c r="E5533" s="53">
        <f t="shared" si="321"/>
        <v>0.24931049999999999</v>
      </c>
    </row>
    <row r="5534" spans="1:6">
      <c r="A5534" s="59">
        <v>41215</v>
      </c>
      <c r="B5534" s="81">
        <v>80019</v>
      </c>
      <c r="C5534" s="90">
        <v>0.23605799999999999</v>
      </c>
      <c r="E5534" s="53">
        <f t="shared" si="321"/>
        <v>0.23605799999999999</v>
      </c>
    </row>
    <row r="5535" spans="1:6">
      <c r="A5535" s="59">
        <v>41216</v>
      </c>
      <c r="B5535" s="81">
        <v>3876</v>
      </c>
      <c r="C5535" s="90">
        <v>0.23164199999999999</v>
      </c>
      <c r="E5535" s="53">
        <f t="shared" si="321"/>
        <v>0.23164199999999999</v>
      </c>
    </row>
    <row r="5536" spans="1:6">
      <c r="A5536" s="59">
        <v>41217</v>
      </c>
      <c r="B5536" s="81">
        <v>17808</v>
      </c>
      <c r="C5536" s="90">
        <v>0.22740099999999999</v>
      </c>
      <c r="E5536" s="53">
        <f t="shared" si="321"/>
        <v>0.22740099999999999</v>
      </c>
      <c r="F5536" s="52">
        <f>(C5538-C5536)/2</f>
        <v>3.9189500000000002E-2</v>
      </c>
    </row>
    <row r="5537" spans="1:6">
      <c r="A5537" s="59">
        <v>41218</v>
      </c>
      <c r="B5537" s="81"/>
      <c r="C5537" s="90">
        <f>C5536+F$5536</f>
        <v>0.26659050000000001</v>
      </c>
      <c r="E5537" s="53">
        <f t="shared" si="321"/>
        <v>0.26659050000000001</v>
      </c>
    </row>
    <row r="5538" spans="1:6">
      <c r="A5538" s="59">
        <v>41219</v>
      </c>
      <c r="B5538" s="81">
        <v>21951</v>
      </c>
      <c r="C5538" s="90">
        <v>0.30578</v>
      </c>
      <c r="E5538" s="53">
        <f t="shared" si="321"/>
        <v>0.30578</v>
      </c>
    </row>
    <row r="5539" spans="1:6">
      <c r="A5539" s="59">
        <v>41220</v>
      </c>
      <c r="B5539" s="81">
        <v>6000</v>
      </c>
      <c r="C5539" s="90">
        <v>0.309699</v>
      </c>
      <c r="E5539" s="53">
        <f t="shared" si="321"/>
        <v>0.309699</v>
      </c>
    </row>
    <row r="5540" spans="1:6">
      <c r="A5540" s="59">
        <v>41221</v>
      </c>
      <c r="B5540" s="81">
        <v>17635</v>
      </c>
      <c r="C5540" s="90">
        <v>0.31225599999999998</v>
      </c>
      <c r="E5540" s="53">
        <f t="shared" si="321"/>
        <v>0.31225599999999998</v>
      </c>
      <c r="F5540" s="52">
        <f>(C5543-C5540)/3</f>
        <v>1.323333333333454E-4</v>
      </c>
    </row>
    <row r="5541" spans="1:6">
      <c r="A5541" s="59">
        <v>41222</v>
      </c>
      <c r="C5541" s="53">
        <f>C5540+F$5540</f>
        <v>0.31238833333333332</v>
      </c>
      <c r="E5541" s="53">
        <f t="shared" si="321"/>
        <v>0.31238833333333332</v>
      </c>
    </row>
    <row r="5542" spans="1:6">
      <c r="A5542" s="59">
        <v>41223</v>
      </c>
      <c r="B5542" s="81"/>
      <c r="C5542" s="53">
        <f>C5541+F$5540</f>
        <v>0.31252066666666667</v>
      </c>
      <c r="E5542" s="53">
        <f t="shared" si="321"/>
        <v>0.31252066666666667</v>
      </c>
    </row>
    <row r="5543" spans="1:6">
      <c r="A5543" s="59">
        <v>41224</v>
      </c>
      <c r="B5543" s="81">
        <v>117749</v>
      </c>
      <c r="C5543" s="90">
        <v>0.31265300000000001</v>
      </c>
      <c r="E5543" s="53">
        <f t="shared" si="321"/>
        <v>0.31265300000000001</v>
      </c>
      <c r="F5543" s="52">
        <f>(C5545-C5543)/2</f>
        <v>1.6863500000000003E-2</v>
      </c>
    </row>
    <row r="5544" spans="1:6">
      <c r="A5544" s="59">
        <v>41225</v>
      </c>
      <c r="B5544" s="81"/>
      <c r="C5544" s="90">
        <f>C5543+F$5543</f>
        <v>0.32951649999999999</v>
      </c>
      <c r="E5544" s="53">
        <f t="shared" si="321"/>
        <v>0.32951649999999999</v>
      </c>
    </row>
    <row r="5545" spans="1:6">
      <c r="A5545" s="59">
        <v>41226</v>
      </c>
      <c r="B5545" s="81">
        <v>194020</v>
      </c>
      <c r="C5545" s="90">
        <v>0.34638000000000002</v>
      </c>
      <c r="E5545" s="53">
        <f t="shared" si="321"/>
        <v>0.34638000000000002</v>
      </c>
      <c r="F5545" s="52">
        <f>(C5547-C5545)/2</f>
        <v>-1.1502000000000012E-2</v>
      </c>
    </row>
    <row r="5546" spans="1:6">
      <c r="A5546" s="59">
        <v>41227</v>
      </c>
      <c r="B5546" s="81"/>
      <c r="C5546" s="90">
        <f>C5545+F$5545</f>
        <v>0.33487800000000001</v>
      </c>
      <c r="E5546" s="53">
        <f t="shared" si="321"/>
        <v>0.33487800000000001</v>
      </c>
    </row>
    <row r="5547" spans="1:6">
      <c r="A5547" s="59">
        <v>41228</v>
      </c>
      <c r="B5547" s="81">
        <v>184053</v>
      </c>
      <c r="C5547" s="90">
        <v>0.323376</v>
      </c>
      <c r="E5547" s="53">
        <f t="shared" si="321"/>
        <v>0.323376</v>
      </c>
    </row>
    <row r="5548" spans="1:6">
      <c r="A5548" s="59">
        <v>41229</v>
      </c>
      <c r="B5548" s="81">
        <v>194098</v>
      </c>
      <c r="C5548" s="90">
        <v>0.34098699999999998</v>
      </c>
      <c r="E5548" s="53">
        <f t="shared" si="321"/>
        <v>0.34098699999999998</v>
      </c>
    </row>
    <row r="5549" spans="1:6">
      <c r="A5549" s="59">
        <v>41230</v>
      </c>
      <c r="B5549" s="81">
        <v>80870</v>
      </c>
      <c r="C5549" s="90">
        <v>0.32278699999999999</v>
      </c>
      <c r="E5549" s="53">
        <f t="shared" si="321"/>
        <v>0.32278699999999999</v>
      </c>
    </row>
    <row r="5550" spans="1:6">
      <c r="A5550" s="59">
        <v>41231</v>
      </c>
      <c r="B5550" s="81">
        <v>133649</v>
      </c>
      <c r="C5550" s="90">
        <v>0.30852400000000002</v>
      </c>
      <c r="E5550" s="53">
        <f t="shared" si="321"/>
        <v>0.30852400000000002</v>
      </c>
      <c r="F5550" s="52">
        <f>(C5552-C5550)/2</f>
        <v>9.2454999999999898E-3</v>
      </c>
    </row>
    <row r="5551" spans="1:6">
      <c r="A5551" s="59">
        <v>41232</v>
      </c>
      <c r="B5551" s="81"/>
      <c r="C5551" s="90">
        <f>C5550+F$5550</f>
        <v>0.31776950000000004</v>
      </c>
      <c r="E5551" s="53">
        <f t="shared" si="321"/>
        <v>0.31776950000000004</v>
      </c>
    </row>
    <row r="5552" spans="1:6">
      <c r="A5552" s="59">
        <v>41233</v>
      </c>
      <c r="B5552" s="81">
        <v>186111</v>
      </c>
      <c r="C5552" s="90">
        <v>0.327015</v>
      </c>
      <c r="E5552" s="53">
        <f t="shared" si="321"/>
        <v>0.327015</v>
      </c>
      <c r="F5552" s="52">
        <f>(C5554-C5552)/2</f>
        <v>3.7995000000000112E-3</v>
      </c>
    </row>
    <row r="5553" spans="1:6">
      <c r="A5553" s="59">
        <v>41234</v>
      </c>
      <c r="B5553" s="81"/>
      <c r="C5553" s="90">
        <f>C5552+F$5552</f>
        <v>0.33081450000000001</v>
      </c>
      <c r="E5553" s="53">
        <f t="shared" si="321"/>
        <v>0.33081450000000001</v>
      </c>
    </row>
    <row r="5554" spans="1:6">
      <c r="A5554" s="59">
        <v>41235</v>
      </c>
      <c r="B5554" s="81">
        <v>178010</v>
      </c>
      <c r="C5554" s="90">
        <v>0.33461400000000002</v>
      </c>
      <c r="E5554" s="53">
        <f t="shared" si="321"/>
        <v>0.33461400000000002</v>
      </c>
    </row>
    <row r="5555" spans="1:6">
      <c r="A5555" s="59">
        <v>41236</v>
      </c>
      <c r="B5555" s="81">
        <v>216342</v>
      </c>
      <c r="C5555" s="90">
        <v>0.373969</v>
      </c>
      <c r="E5555" s="53">
        <f t="shared" si="321"/>
        <v>0.373969</v>
      </c>
      <c r="F5555" s="52">
        <f>(C5559-C5555)/4</f>
        <v>-6.8967499999999932E-3</v>
      </c>
    </row>
    <row r="5556" spans="1:6">
      <c r="A5556" s="59">
        <v>41237</v>
      </c>
      <c r="B5556" s="81"/>
      <c r="C5556" s="90">
        <f>C5555+F$5555</f>
        <v>0.36707224999999999</v>
      </c>
      <c r="E5556" s="53">
        <f t="shared" si="321"/>
        <v>0.36707224999999999</v>
      </c>
    </row>
    <row r="5557" spans="1:6">
      <c r="A5557" s="59">
        <v>41238</v>
      </c>
      <c r="B5557" s="81"/>
      <c r="C5557" s="90">
        <f>C5556+F$5555</f>
        <v>0.36017549999999998</v>
      </c>
      <c r="E5557" s="53">
        <f t="shared" si="321"/>
        <v>0.36017549999999998</v>
      </c>
    </row>
    <row r="5558" spans="1:6">
      <c r="A5558" s="59">
        <v>41239</v>
      </c>
      <c r="B5558" s="81"/>
      <c r="C5558" s="90">
        <f>C5557+F$5555</f>
        <v>0.35327874999999997</v>
      </c>
      <c r="E5558" s="53">
        <f t="shared" si="321"/>
        <v>0.35327874999999997</v>
      </c>
    </row>
    <row r="5559" spans="1:6">
      <c r="A5559" s="59">
        <v>41240</v>
      </c>
      <c r="B5559" s="81">
        <v>177658</v>
      </c>
      <c r="C5559" s="90">
        <v>0.34638200000000002</v>
      </c>
      <c r="E5559" s="53">
        <f t="shared" si="321"/>
        <v>0.34638200000000002</v>
      </c>
    </row>
    <row r="5560" spans="1:6">
      <c r="A5560" s="59">
        <v>41241</v>
      </c>
      <c r="B5560" s="81">
        <v>217157</v>
      </c>
      <c r="C5560" s="90">
        <v>0.48960500000000001</v>
      </c>
      <c r="E5560" s="53">
        <f t="shared" si="321"/>
        <v>0.48960500000000001</v>
      </c>
    </row>
    <row r="5561" spans="1:6">
      <c r="A5561" s="59">
        <v>41242</v>
      </c>
      <c r="B5561" s="81">
        <v>214800</v>
      </c>
      <c r="C5561" s="90">
        <v>0.35144700000000001</v>
      </c>
      <c r="E5561" s="53">
        <f t="shared" si="321"/>
        <v>0.35144700000000001</v>
      </c>
      <c r="F5561" s="52">
        <f>(C5563-C5561)/2</f>
        <v>1.3800000000000007E-2</v>
      </c>
    </row>
    <row r="5562" spans="1:6">
      <c r="A5562" s="59">
        <v>41243</v>
      </c>
      <c r="C5562" s="90">
        <f>C5561+F$5561</f>
        <v>0.36524699999999999</v>
      </c>
      <c r="E5562" s="53">
        <f t="shared" si="321"/>
        <v>0.36524699999999999</v>
      </c>
    </row>
    <row r="5563" spans="1:6">
      <c r="A5563" s="59">
        <v>41244</v>
      </c>
      <c r="B5563" s="81">
        <v>188991</v>
      </c>
      <c r="C5563" s="90">
        <v>0.37904700000000002</v>
      </c>
      <c r="E5563" s="53">
        <f t="shared" si="321"/>
        <v>0.37904700000000002</v>
      </c>
    </row>
    <row r="5564" spans="1:6">
      <c r="A5564" s="59">
        <v>41245</v>
      </c>
      <c r="B5564" s="81">
        <v>223370</v>
      </c>
      <c r="C5564" s="90">
        <v>0.39138099999999998</v>
      </c>
      <c r="E5564" s="53">
        <f t="shared" si="321"/>
        <v>0.39138099999999998</v>
      </c>
    </row>
    <row r="5565" spans="1:6">
      <c r="A5565" s="59">
        <v>41246</v>
      </c>
      <c r="B5565" s="81">
        <v>223542</v>
      </c>
      <c r="C5565" s="90">
        <v>0.37784299999999998</v>
      </c>
      <c r="E5565" s="53">
        <f t="shared" si="321"/>
        <v>0.37784299999999998</v>
      </c>
    </row>
    <row r="5566" spans="1:6">
      <c r="A5566" s="59">
        <v>41247</v>
      </c>
      <c r="B5566" s="81">
        <v>105513</v>
      </c>
      <c r="C5566" s="90">
        <v>0.30647400000000002</v>
      </c>
      <c r="E5566" s="53">
        <f t="shared" si="321"/>
        <v>0.30647400000000002</v>
      </c>
      <c r="F5566" s="52">
        <f>(C5570-C5566)/4</f>
        <v>1.0199E-2</v>
      </c>
    </row>
    <row r="5567" spans="1:6">
      <c r="A5567" s="59">
        <v>41248</v>
      </c>
      <c r="B5567" s="81"/>
      <c r="C5567" s="90">
        <f>C5566+F$5566</f>
        <v>0.31667300000000004</v>
      </c>
      <c r="E5567" s="53">
        <f t="shared" si="321"/>
        <v>0.31667300000000004</v>
      </c>
    </row>
    <row r="5568" spans="1:6">
      <c r="A5568" s="59">
        <v>41249</v>
      </c>
      <c r="B5568" s="81"/>
      <c r="C5568" s="90">
        <f>C5567+F$5566</f>
        <v>0.32687200000000005</v>
      </c>
      <c r="E5568" s="53">
        <f t="shared" si="321"/>
        <v>0.32687200000000005</v>
      </c>
    </row>
    <row r="5569" spans="1:6">
      <c r="A5569" s="59">
        <v>41250</v>
      </c>
      <c r="B5569" s="81"/>
      <c r="C5569" s="90">
        <f>C5568+F$5566</f>
        <v>0.33707100000000007</v>
      </c>
      <c r="E5569" s="53">
        <f t="shared" si="321"/>
        <v>0.33707100000000007</v>
      </c>
    </row>
    <row r="5570" spans="1:6">
      <c r="A5570" s="59">
        <v>41251</v>
      </c>
      <c r="B5570" s="81">
        <v>152447</v>
      </c>
      <c r="C5570" s="90">
        <v>0.34727000000000002</v>
      </c>
      <c r="E5570" s="53">
        <f t="shared" si="321"/>
        <v>0.34727000000000002</v>
      </c>
    </row>
    <row r="5571" spans="1:6">
      <c r="A5571" s="59">
        <v>41252</v>
      </c>
      <c r="B5571" s="81">
        <v>216168</v>
      </c>
      <c r="C5571" s="90">
        <v>0.36834099999999997</v>
      </c>
      <c r="E5571" s="53">
        <f t="shared" si="321"/>
        <v>0.36834099999999997</v>
      </c>
      <c r="F5571" s="52">
        <f>(C5573-C5571)/2</f>
        <v>-3.5964999999999747E-3</v>
      </c>
    </row>
    <row r="5572" spans="1:6">
      <c r="A5572" s="59">
        <v>41253</v>
      </c>
      <c r="B5572" s="81"/>
      <c r="C5572" s="90">
        <f>C5571+F$5571</f>
        <v>0.36474450000000003</v>
      </c>
      <c r="E5572" s="53">
        <f t="shared" si="321"/>
        <v>0.36474450000000003</v>
      </c>
    </row>
    <row r="5573" spans="1:6">
      <c r="A5573" s="59">
        <v>41254</v>
      </c>
      <c r="B5573" s="81">
        <v>216627</v>
      </c>
      <c r="C5573" s="90">
        <v>0.36114800000000002</v>
      </c>
      <c r="E5573" s="53">
        <f t="shared" si="321"/>
        <v>0.36114800000000002</v>
      </c>
    </row>
    <row r="5574" spans="1:6">
      <c r="A5574" s="59">
        <v>41255</v>
      </c>
      <c r="B5574" s="81">
        <v>159476</v>
      </c>
      <c r="C5574" s="90">
        <v>0.293601</v>
      </c>
      <c r="E5574" s="53">
        <f t="shared" si="321"/>
        <v>0.293601</v>
      </c>
      <c r="F5574" s="52">
        <f>(C5578-C5574)/4</f>
        <v>1.5682499999999933E-3</v>
      </c>
    </row>
    <row r="5575" spans="1:6">
      <c r="A5575" s="59">
        <v>41256</v>
      </c>
      <c r="C5575" s="53">
        <f>C5574+F$5574</f>
        <v>0.29516924999999999</v>
      </c>
      <c r="E5575" s="53">
        <f t="shared" si="321"/>
        <v>0.29516924999999999</v>
      </c>
    </row>
    <row r="5576" spans="1:6">
      <c r="A5576" s="59">
        <v>41257</v>
      </c>
      <c r="B5576" s="81"/>
      <c r="C5576" s="53">
        <f>C5575+F$5574</f>
        <v>0.29673749999999999</v>
      </c>
      <c r="E5576" s="53">
        <f t="shared" si="321"/>
        <v>0.29673749999999999</v>
      </c>
    </row>
    <row r="5577" spans="1:6">
      <c r="A5577" s="59">
        <v>41258</v>
      </c>
      <c r="B5577" s="81"/>
      <c r="C5577" s="53">
        <f>C5576+F$5574</f>
        <v>0.29830574999999998</v>
      </c>
      <c r="E5577" s="53">
        <f t="shared" si="321"/>
        <v>0.29830574999999998</v>
      </c>
    </row>
    <row r="5578" spans="1:6">
      <c r="A5578" s="59">
        <v>41259</v>
      </c>
      <c r="B5578" s="81">
        <v>89715</v>
      </c>
      <c r="C5578" s="90">
        <v>0.29987399999999997</v>
      </c>
      <c r="E5578" s="53">
        <f t="shared" si="321"/>
        <v>0.29987399999999997</v>
      </c>
    </row>
    <row r="5579" spans="1:6">
      <c r="A5579" s="59">
        <v>41260</v>
      </c>
      <c r="B5579" s="81">
        <v>8816</v>
      </c>
      <c r="C5579" s="90">
        <v>0.28811900000000001</v>
      </c>
      <c r="E5579" s="53">
        <f t="shared" si="321"/>
        <v>0.28811900000000001</v>
      </c>
    </row>
    <row r="5580" spans="1:6">
      <c r="A5580" s="59">
        <v>41261</v>
      </c>
      <c r="B5580" s="81">
        <v>108804</v>
      </c>
      <c r="C5580" s="90">
        <v>0.34587499999999999</v>
      </c>
      <c r="E5580" s="53">
        <f t="shared" si="321"/>
        <v>0.34587499999999999</v>
      </c>
    </row>
    <row r="5581" spans="1:6">
      <c r="A5581" s="59">
        <v>41262</v>
      </c>
      <c r="B5581" s="81">
        <v>132914</v>
      </c>
      <c r="C5581" s="90">
        <v>0.319017</v>
      </c>
      <c r="E5581" s="53">
        <f t="shared" si="321"/>
        <v>0.319017</v>
      </c>
      <c r="F5581" s="52">
        <f>(C5583-C5581)/2</f>
        <v>1.6483999999999999E-2</v>
      </c>
    </row>
    <row r="5582" spans="1:6">
      <c r="A5582" s="59">
        <v>41263</v>
      </c>
      <c r="B5582" s="81"/>
      <c r="C5582" s="90">
        <f>C5581+F$5581</f>
        <v>0.33550099999999999</v>
      </c>
      <c r="E5582" s="53">
        <f t="shared" ref="E5582:E5624" si="322">C5582</f>
        <v>0.33550099999999999</v>
      </c>
    </row>
    <row r="5583" spans="1:6">
      <c r="A5583" s="59">
        <v>41264</v>
      </c>
      <c r="B5583" s="81">
        <v>193149</v>
      </c>
      <c r="C5583" s="90">
        <v>0.35198499999999999</v>
      </c>
      <c r="E5583" s="53">
        <f t="shared" si="322"/>
        <v>0.35198499999999999</v>
      </c>
    </row>
    <row r="5584" spans="1:6">
      <c r="A5584" s="59">
        <v>41265</v>
      </c>
      <c r="B5584" s="81">
        <v>222243</v>
      </c>
      <c r="C5584" s="90">
        <v>0.45365</v>
      </c>
      <c r="E5584" s="53">
        <f t="shared" si="322"/>
        <v>0.45365</v>
      </c>
      <c r="F5584" s="52">
        <f>(C5587-C5584)/3</f>
        <v>-3.2984333333333338E-2</v>
      </c>
    </row>
    <row r="5585" spans="1:6">
      <c r="A5585" s="59">
        <v>41266</v>
      </c>
      <c r="B5585" s="81"/>
      <c r="C5585" s="90">
        <f>C5584+F$5584</f>
        <v>0.42066566666666666</v>
      </c>
      <c r="E5585" s="53">
        <f t="shared" si="322"/>
        <v>0.42066566666666666</v>
      </c>
    </row>
    <row r="5586" spans="1:6">
      <c r="A5586" s="59">
        <v>41267</v>
      </c>
      <c r="C5586" s="90">
        <f>C5585+F$5584</f>
        <v>0.38768133333333332</v>
      </c>
      <c r="E5586" s="53">
        <f t="shared" si="322"/>
        <v>0.38768133333333332</v>
      </c>
    </row>
    <row r="5587" spans="1:6">
      <c r="A5587" s="59">
        <v>41268</v>
      </c>
      <c r="B5587" s="81">
        <v>59944</v>
      </c>
      <c r="C5587" s="90">
        <v>0.35469699999999998</v>
      </c>
      <c r="E5587" s="53">
        <f t="shared" si="322"/>
        <v>0.35469699999999998</v>
      </c>
    </row>
    <row r="5588" spans="1:6">
      <c r="A5588" s="59">
        <v>41269</v>
      </c>
      <c r="B5588" s="81">
        <v>207551</v>
      </c>
      <c r="C5588" s="90">
        <v>0.41600199999999998</v>
      </c>
      <c r="E5588" s="53">
        <f t="shared" si="322"/>
        <v>0.41600199999999998</v>
      </c>
    </row>
    <row r="5589" spans="1:6">
      <c r="A5589" s="59">
        <v>41270</v>
      </c>
      <c r="B5589" s="81">
        <v>219192</v>
      </c>
      <c r="C5589" s="90">
        <v>0.41889799999999999</v>
      </c>
      <c r="E5589" s="53">
        <f t="shared" si="322"/>
        <v>0.41889799999999999</v>
      </c>
    </row>
    <row r="5590" spans="1:6">
      <c r="A5590" s="59">
        <v>41271</v>
      </c>
      <c r="B5590" s="81">
        <v>223557</v>
      </c>
      <c r="C5590" s="90">
        <v>0.48052800000000001</v>
      </c>
      <c r="E5590" s="53">
        <f t="shared" si="322"/>
        <v>0.48052800000000001</v>
      </c>
      <c r="F5590" s="52">
        <f>(C5594-C5590)/4</f>
        <v>-2.4664000000000005E-2</v>
      </c>
    </row>
    <row r="5591" spans="1:6">
      <c r="A5591" s="59">
        <v>41272</v>
      </c>
      <c r="C5591" s="90">
        <f>C5590+F$5590</f>
        <v>0.45586399999999999</v>
      </c>
      <c r="E5591" s="53">
        <f t="shared" si="322"/>
        <v>0.45586399999999999</v>
      </c>
    </row>
    <row r="5592" spans="1:6">
      <c r="A5592" s="59">
        <v>41273</v>
      </c>
      <c r="C5592" s="90">
        <f>C5591+F$5590</f>
        <v>0.43119999999999997</v>
      </c>
      <c r="E5592" s="53">
        <f t="shared" si="322"/>
        <v>0.43119999999999997</v>
      </c>
    </row>
    <row r="5593" spans="1:6">
      <c r="A5593" s="59">
        <v>41274</v>
      </c>
      <c r="B5593" s="81"/>
      <c r="C5593" s="90">
        <f>C5592+F$5590</f>
        <v>0.40653599999999995</v>
      </c>
      <c r="E5593" s="53">
        <f t="shared" si="322"/>
        <v>0.40653599999999995</v>
      </c>
    </row>
    <row r="5594" spans="1:6" s="77" customFormat="1">
      <c r="A5594" s="80">
        <v>41275</v>
      </c>
      <c r="B5594" s="87">
        <v>43879</v>
      </c>
      <c r="C5594" s="91">
        <v>0.38187199999999999</v>
      </c>
      <c r="D5594" s="87"/>
      <c r="E5594" s="84">
        <f t="shared" si="322"/>
        <v>0.38187199999999999</v>
      </c>
      <c r="F5594" s="77">
        <f>(C5596-C5594)/2</f>
        <v>3.2079999999999997E-2</v>
      </c>
    </row>
    <row r="5595" spans="1:6">
      <c r="A5595" s="59">
        <v>41276</v>
      </c>
      <c r="B5595" s="81"/>
      <c r="C5595" s="90">
        <f>C5594+F$5594</f>
        <v>0.41395199999999999</v>
      </c>
      <c r="E5595" s="53">
        <f t="shared" si="322"/>
        <v>0.41395199999999999</v>
      </c>
    </row>
    <row r="5596" spans="1:6" s="77" customFormat="1">
      <c r="A5596" s="80">
        <v>41277</v>
      </c>
      <c r="B5596" s="87">
        <v>217560</v>
      </c>
      <c r="C5596" s="91">
        <v>0.44603199999999998</v>
      </c>
      <c r="D5596" s="87"/>
      <c r="E5596" s="84">
        <f t="shared" si="322"/>
        <v>0.44603199999999998</v>
      </c>
    </row>
    <row r="5597" spans="1:6" s="77" customFormat="1">
      <c r="A5597" s="80">
        <v>41278</v>
      </c>
      <c r="B5597" s="87">
        <v>222654</v>
      </c>
      <c r="C5597" s="91">
        <v>0.43848999999999999</v>
      </c>
      <c r="D5597" s="87"/>
      <c r="E5597" s="84">
        <f t="shared" si="322"/>
        <v>0.43848999999999999</v>
      </c>
    </row>
    <row r="5598" spans="1:6" s="77" customFormat="1">
      <c r="A5598" s="80">
        <v>41279</v>
      </c>
      <c r="B5598" s="87">
        <v>223280</v>
      </c>
      <c r="C5598" s="91">
        <v>0.41271799999999997</v>
      </c>
      <c r="D5598" s="87"/>
      <c r="E5598" s="84">
        <f t="shared" si="322"/>
        <v>0.41271799999999997</v>
      </c>
    </row>
    <row r="5599" spans="1:6" s="77" customFormat="1">
      <c r="A5599" s="80">
        <v>41280</v>
      </c>
      <c r="B5599" s="87">
        <v>220125</v>
      </c>
      <c r="C5599" s="91">
        <v>0.57331600000000005</v>
      </c>
      <c r="D5599" s="87"/>
      <c r="E5599" s="84">
        <f t="shared" si="322"/>
        <v>0.57331600000000005</v>
      </c>
      <c r="F5599" s="77">
        <f>(C5601-C5599)/2</f>
        <v>-2.5362000000000051E-2</v>
      </c>
    </row>
    <row r="5600" spans="1:6">
      <c r="A5600" s="59">
        <v>41281</v>
      </c>
      <c r="B5600" s="81"/>
      <c r="C5600" s="90">
        <f>C5599+F$5599</f>
        <v>0.54795400000000005</v>
      </c>
      <c r="E5600" s="53">
        <f t="shared" si="322"/>
        <v>0.54795400000000005</v>
      </c>
    </row>
    <row r="5601" spans="1:6" s="77" customFormat="1">
      <c r="A5601" s="80">
        <v>41282</v>
      </c>
      <c r="B5601" s="87">
        <v>157114</v>
      </c>
      <c r="C5601" s="91">
        <v>0.52259199999999995</v>
      </c>
      <c r="D5601" s="87"/>
      <c r="E5601" s="84">
        <f t="shared" si="322"/>
        <v>0.52259199999999995</v>
      </c>
      <c r="F5601" s="77">
        <f>(C5607-C5601)/6</f>
        <v>-1.4398333333333327E-2</v>
      </c>
    </row>
    <row r="5602" spans="1:6">
      <c r="A5602" s="59">
        <v>41283</v>
      </c>
      <c r="B5602" s="81"/>
      <c r="C5602" s="90">
        <f>C5601+F$5601</f>
        <v>0.50819366666666665</v>
      </c>
      <c r="E5602" s="53">
        <f t="shared" si="322"/>
        <v>0.50819366666666665</v>
      </c>
    </row>
    <row r="5603" spans="1:6">
      <c r="A5603" s="59">
        <v>41284</v>
      </c>
      <c r="B5603" s="81"/>
      <c r="C5603" s="90">
        <f>C5602+F$5601</f>
        <v>0.49379533333333331</v>
      </c>
      <c r="E5603" s="53">
        <f t="shared" si="322"/>
        <v>0.49379533333333331</v>
      </c>
    </row>
    <row r="5604" spans="1:6">
      <c r="A5604" s="59">
        <v>41285</v>
      </c>
      <c r="B5604" s="81"/>
      <c r="C5604" s="90">
        <f>C5603+F$5601</f>
        <v>0.47939699999999996</v>
      </c>
      <c r="E5604" s="53">
        <f t="shared" si="322"/>
        <v>0.47939699999999996</v>
      </c>
    </row>
    <row r="5605" spans="1:6">
      <c r="A5605" s="59">
        <v>41286</v>
      </c>
      <c r="B5605" s="81"/>
      <c r="C5605" s="90">
        <f>C5604+F$5601</f>
        <v>0.46499866666666662</v>
      </c>
      <c r="E5605" s="53">
        <f t="shared" si="322"/>
        <v>0.46499866666666662</v>
      </c>
    </row>
    <row r="5606" spans="1:6">
      <c r="A5606" s="59">
        <v>41287</v>
      </c>
      <c r="B5606" s="81"/>
      <c r="C5606" s="90">
        <f>C5605+F$5601</f>
        <v>0.45060033333333327</v>
      </c>
      <c r="E5606" s="53">
        <f t="shared" si="322"/>
        <v>0.45060033333333327</v>
      </c>
    </row>
    <row r="5607" spans="1:6" s="77" customFormat="1">
      <c r="A5607" s="80">
        <v>41288</v>
      </c>
      <c r="B5607" s="87">
        <v>216765</v>
      </c>
      <c r="C5607" s="91">
        <v>0.43620199999999998</v>
      </c>
      <c r="D5607" s="87"/>
      <c r="E5607" s="84">
        <f t="shared" si="322"/>
        <v>0.43620199999999998</v>
      </c>
      <c r="F5607" s="77">
        <f>(C5614-C5607)/7</f>
        <v>-1.8294285714285691E-3</v>
      </c>
    </row>
    <row r="5608" spans="1:6">
      <c r="A5608" s="59">
        <v>41289</v>
      </c>
      <c r="B5608" s="81"/>
      <c r="C5608" s="90">
        <f t="shared" ref="C5608:C5613" si="323">C5607+F$5607</f>
        <v>0.43437257142857139</v>
      </c>
      <c r="E5608" s="53">
        <f t="shared" si="322"/>
        <v>0.43437257142857139</v>
      </c>
    </row>
    <row r="5609" spans="1:6">
      <c r="A5609" s="59">
        <v>41290</v>
      </c>
      <c r="B5609" s="81"/>
      <c r="C5609" s="90">
        <f t="shared" si="323"/>
        <v>0.43254314285714279</v>
      </c>
      <c r="E5609" s="53">
        <f t="shared" si="322"/>
        <v>0.43254314285714279</v>
      </c>
    </row>
    <row r="5610" spans="1:6">
      <c r="A5610" s="59">
        <v>41291</v>
      </c>
      <c r="B5610" s="81"/>
      <c r="C5610" s="90">
        <f t="shared" si="323"/>
        <v>0.4307137142857142</v>
      </c>
      <c r="E5610" s="53">
        <f t="shared" si="322"/>
        <v>0.4307137142857142</v>
      </c>
    </row>
    <row r="5611" spans="1:6">
      <c r="A5611" s="59">
        <v>41292</v>
      </c>
      <c r="B5611" s="81"/>
      <c r="C5611" s="90">
        <f t="shared" si="323"/>
        <v>0.42888428571428561</v>
      </c>
      <c r="E5611" s="53">
        <f t="shared" si="322"/>
        <v>0.42888428571428561</v>
      </c>
    </row>
    <row r="5612" spans="1:6">
      <c r="A5612" s="59">
        <v>41293</v>
      </c>
      <c r="B5612" s="81"/>
      <c r="C5612" s="90">
        <f t="shared" si="323"/>
        <v>0.42705485714285701</v>
      </c>
      <c r="E5612" s="53">
        <f t="shared" si="322"/>
        <v>0.42705485714285701</v>
      </c>
    </row>
    <row r="5613" spans="1:6">
      <c r="A5613" s="59">
        <v>41294</v>
      </c>
      <c r="B5613" s="81"/>
      <c r="C5613" s="90">
        <f t="shared" si="323"/>
        <v>0.42522542857142842</v>
      </c>
      <c r="E5613" s="53">
        <f t="shared" si="322"/>
        <v>0.42522542857142842</v>
      </c>
    </row>
    <row r="5614" spans="1:6" s="77" customFormat="1">
      <c r="A5614" s="80">
        <v>41295</v>
      </c>
      <c r="B5614" s="87">
        <v>189495</v>
      </c>
      <c r="C5614" s="91">
        <v>0.42339599999999999</v>
      </c>
      <c r="D5614" s="87"/>
      <c r="E5614" s="84">
        <f t="shared" si="322"/>
        <v>0.42339599999999999</v>
      </c>
      <c r="F5614" s="77">
        <f>(C5616-C5614)/2</f>
        <v>1.6532999999999992E-2</v>
      </c>
    </row>
    <row r="5615" spans="1:6">
      <c r="A5615" s="59">
        <v>41296</v>
      </c>
      <c r="B5615" s="81"/>
      <c r="C5615" s="90">
        <f>C5614+F$5614</f>
        <v>0.43992900000000001</v>
      </c>
      <c r="E5615" s="53">
        <f t="shared" si="322"/>
        <v>0.43992900000000001</v>
      </c>
    </row>
    <row r="5616" spans="1:6" s="77" customFormat="1">
      <c r="A5616" s="80">
        <v>41297</v>
      </c>
      <c r="B5616" s="87">
        <v>190615</v>
      </c>
      <c r="C5616" s="91">
        <v>0.45646199999999998</v>
      </c>
      <c r="D5616" s="87"/>
      <c r="E5616" s="84">
        <f t="shared" si="322"/>
        <v>0.45646199999999998</v>
      </c>
      <c r="F5616" s="77">
        <f>(C5623-C5616)/7</f>
        <v>-4.5028571428571418E-3</v>
      </c>
    </row>
    <row r="5617" spans="1:5">
      <c r="A5617" s="59">
        <v>41298</v>
      </c>
      <c r="B5617" s="81"/>
      <c r="C5617" s="90">
        <f t="shared" ref="C5617:C5622" si="324">C5616+F$5616</f>
        <v>0.45195914285714284</v>
      </c>
      <c r="E5617" s="53">
        <f t="shared" si="322"/>
        <v>0.45195914285714284</v>
      </c>
    </row>
    <row r="5618" spans="1:5">
      <c r="A5618" s="59">
        <v>41299</v>
      </c>
      <c r="B5618" s="81"/>
      <c r="C5618" s="90">
        <f t="shared" si="324"/>
        <v>0.4474562857142857</v>
      </c>
      <c r="E5618" s="53">
        <f t="shared" si="322"/>
        <v>0.4474562857142857</v>
      </c>
    </row>
    <row r="5619" spans="1:5">
      <c r="A5619" s="59">
        <v>41300</v>
      </c>
      <c r="B5619" s="81"/>
      <c r="C5619" s="90">
        <f t="shared" si="324"/>
        <v>0.44295342857142855</v>
      </c>
      <c r="E5619" s="53">
        <f t="shared" si="322"/>
        <v>0.44295342857142855</v>
      </c>
    </row>
    <row r="5620" spans="1:5">
      <c r="A5620" s="59">
        <v>41301</v>
      </c>
      <c r="B5620" s="81"/>
      <c r="C5620" s="90">
        <f t="shared" si="324"/>
        <v>0.43845057142857141</v>
      </c>
      <c r="E5620" s="53">
        <f t="shared" si="322"/>
        <v>0.43845057142857141</v>
      </c>
    </row>
    <row r="5621" spans="1:5">
      <c r="A5621" s="59">
        <v>41302</v>
      </c>
      <c r="B5621" s="81"/>
      <c r="C5621" s="90">
        <f t="shared" si="324"/>
        <v>0.43394771428571427</v>
      </c>
      <c r="E5621" s="53">
        <f t="shared" si="322"/>
        <v>0.43394771428571427</v>
      </c>
    </row>
    <row r="5622" spans="1:5">
      <c r="A5622" s="59">
        <v>41303</v>
      </c>
      <c r="B5622" s="81"/>
      <c r="C5622" s="90">
        <f t="shared" si="324"/>
        <v>0.42944485714285713</v>
      </c>
      <c r="E5622" s="53">
        <f t="shared" si="322"/>
        <v>0.42944485714285713</v>
      </c>
    </row>
    <row r="5623" spans="1:5" s="77" customFormat="1">
      <c r="A5623" s="80">
        <v>41304</v>
      </c>
      <c r="B5623" s="87">
        <v>222589</v>
      </c>
      <c r="C5623" s="91">
        <v>0.42494199999999999</v>
      </c>
      <c r="D5623" s="87"/>
      <c r="E5623" s="84">
        <f t="shared" si="322"/>
        <v>0.42494199999999999</v>
      </c>
    </row>
    <row r="5624" spans="1:5" s="77" customFormat="1">
      <c r="A5624" s="80">
        <v>41305</v>
      </c>
      <c r="B5624" s="87">
        <v>222589</v>
      </c>
      <c r="C5624" s="91">
        <v>0.42494199999999999</v>
      </c>
      <c r="D5624" s="87"/>
      <c r="E5624" s="84">
        <f t="shared" si="322"/>
        <v>0.42494199999999999</v>
      </c>
    </row>
  </sheetData>
  <pageMargins left="0.75" right="0.75" top="1" bottom="1" header="0" footer="0"/>
  <pageSetup paperSize="9" orientation="portrait" horizontalDpi="4294967292" verticalDpi="4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199"/>
  <sheetViews>
    <sheetView zoomScaleNormal="100" workbookViewId="0"/>
  </sheetViews>
  <sheetFormatPr baseColWidth="10" defaultRowHeight="12.75"/>
  <cols>
    <col min="1" max="1" width="11.42578125" style="9" customWidth="1"/>
    <col min="2" max="2" width="19" customWidth="1"/>
    <col min="3" max="3" width="13.85546875" customWidth="1"/>
    <col min="5" max="5" width="11.42578125" style="10" customWidth="1"/>
    <col min="6" max="6" width="11.42578125" style="5" customWidth="1"/>
    <col min="10" max="10" width="11.42578125" style="10" customWidth="1"/>
    <col min="11" max="11" width="11.42578125" style="5" customWidth="1"/>
    <col min="15" max="15" width="31" bestFit="1" customWidth="1"/>
    <col min="16" max="16" width="6.5703125" customWidth="1"/>
    <col min="17" max="21" width="6.7109375" customWidth="1"/>
    <col min="22" max="22" width="5.5703125" bestFit="1" customWidth="1"/>
    <col min="23" max="23" width="6.140625" bestFit="1" customWidth="1"/>
    <col min="24" max="24" width="5.28515625" bestFit="1" customWidth="1"/>
    <col min="25" max="25" width="4.7109375" bestFit="1" customWidth="1"/>
    <col min="26" max="27" width="5.85546875" bestFit="1" customWidth="1"/>
    <col min="28" max="28" width="5.42578125" bestFit="1" customWidth="1"/>
    <col min="29" max="29" width="5.85546875" bestFit="1" customWidth="1"/>
    <col min="30" max="30" width="5.28515625" bestFit="1" customWidth="1"/>
    <col min="31" max="31" width="5.85546875" bestFit="1" customWidth="1"/>
  </cols>
  <sheetData>
    <row r="1" spans="1:18" ht="139.5" customHeight="1"/>
    <row r="2" spans="1:18" ht="23.25" customHeight="1">
      <c r="A2" s="34" t="s">
        <v>62</v>
      </c>
    </row>
    <row r="3" spans="1:18">
      <c r="A3" s="33" t="s">
        <v>40</v>
      </c>
      <c r="B3" s="35" t="s">
        <v>32</v>
      </c>
      <c r="C3" s="35" t="s">
        <v>53</v>
      </c>
      <c r="D3" s="35" t="s">
        <v>30</v>
      </c>
      <c r="E3" s="36"/>
      <c r="F3" s="37"/>
      <c r="G3" s="35"/>
      <c r="I3" s="35" t="s">
        <v>31</v>
      </c>
      <c r="J3" s="36"/>
      <c r="K3" s="37"/>
      <c r="L3" s="35"/>
    </row>
    <row r="4" spans="1:18">
      <c r="A4" s="33"/>
      <c r="B4" s="35"/>
      <c r="C4" s="35"/>
      <c r="D4" s="35" t="s">
        <v>20</v>
      </c>
      <c r="E4" s="36" t="s">
        <v>50</v>
      </c>
      <c r="F4" s="37" t="s">
        <v>21</v>
      </c>
      <c r="G4" s="35" t="s">
        <v>32</v>
      </c>
      <c r="I4" s="38" t="s">
        <v>20</v>
      </c>
      <c r="J4" s="39" t="s">
        <v>50</v>
      </c>
      <c r="K4" s="40" t="s">
        <v>21</v>
      </c>
      <c r="L4" s="35" t="s">
        <v>32</v>
      </c>
    </row>
    <row r="5" spans="1:18">
      <c r="A5" s="9">
        <v>4.680297157622737E-2</v>
      </c>
      <c r="B5" s="9">
        <f>P7</f>
        <v>7.4888570241952779E-2</v>
      </c>
      <c r="C5">
        <f>O7</f>
        <v>5.5443089100000002E-2</v>
      </c>
      <c r="D5" t="s">
        <v>8</v>
      </c>
      <c r="E5" s="10">
        <v>0.54574385992617569</v>
      </c>
      <c r="F5" s="5">
        <v>0.50394057200594733</v>
      </c>
      <c r="G5" s="2" t="s">
        <v>22</v>
      </c>
      <c r="I5" t="s">
        <v>8</v>
      </c>
      <c r="J5" s="10">
        <v>0.4078961857968228</v>
      </c>
      <c r="K5" s="5">
        <v>0.38820380017991241</v>
      </c>
      <c r="L5" t="s">
        <v>22</v>
      </c>
    </row>
    <row r="6" spans="1:18">
      <c r="A6" s="9">
        <v>0.21041195499296747</v>
      </c>
      <c r="B6" s="9">
        <f t="shared" ref="B6:B16" si="0">P8</f>
        <v>7.4936763293389871E-2</v>
      </c>
      <c r="C6">
        <f t="shared" ref="C6:C16" si="1">O8</f>
        <v>5.8840295350000002E-2</v>
      </c>
      <c r="D6" t="s">
        <v>9</v>
      </c>
      <c r="E6" s="10">
        <v>0.56249297462686421</v>
      </c>
      <c r="F6" s="5">
        <v>0.52970085880315998</v>
      </c>
      <c r="I6" t="s">
        <v>9</v>
      </c>
      <c r="J6" s="10">
        <v>0.448589235820893</v>
      </c>
      <c r="K6" s="5">
        <v>0.42682109039105909</v>
      </c>
      <c r="O6" s="35" t="s">
        <v>55</v>
      </c>
      <c r="P6" s="35" t="s">
        <v>54</v>
      </c>
      <c r="Q6" s="35"/>
      <c r="R6" s="35"/>
    </row>
    <row r="7" spans="1:18">
      <c r="A7" s="9">
        <v>0.18670266875981162</v>
      </c>
      <c r="B7" s="9">
        <f t="shared" si="0"/>
        <v>9.0567566721762041E-2</v>
      </c>
      <c r="C7">
        <f t="shared" si="1"/>
        <v>6.4545293360000006E-2</v>
      </c>
      <c r="D7" t="s">
        <v>10</v>
      </c>
      <c r="E7" s="10">
        <v>0.57450483029402322</v>
      </c>
      <c r="F7" s="5">
        <v>0.54225587944478426</v>
      </c>
      <c r="I7" t="s">
        <v>10</v>
      </c>
      <c r="J7" s="10">
        <v>0.48332222659007185</v>
      </c>
      <c r="K7" s="5">
        <v>0.44884234138518708</v>
      </c>
      <c r="O7">
        <v>5.5443089100000002E-2</v>
      </c>
      <c r="P7" s="9">
        <f>AVERAGE(A5,A17,A29,A41,A53,A65,A77,A89,A101,A113,A125,A137,A149,A161,A173,A185)</f>
        <v>7.4888570241952779E-2</v>
      </c>
      <c r="Q7" t="s">
        <v>8</v>
      </c>
    </row>
    <row r="8" spans="1:18">
      <c r="A8" s="9">
        <v>5.1491150442477894E-2</v>
      </c>
      <c r="B8" s="9">
        <f t="shared" si="0"/>
        <v>5.5280966161475834E-2</v>
      </c>
      <c r="C8">
        <f t="shared" si="1"/>
        <v>5.2111894504999992E-2</v>
      </c>
      <c r="D8" t="s">
        <v>11</v>
      </c>
      <c r="E8" s="10">
        <v>0.57349384831293937</v>
      </c>
      <c r="F8" s="5">
        <v>0.54484487912303103</v>
      </c>
      <c r="I8" t="s">
        <v>11</v>
      </c>
      <c r="J8" s="10">
        <v>0.48828495187245102</v>
      </c>
      <c r="K8" s="5">
        <v>0.45510573596445419</v>
      </c>
      <c r="O8">
        <v>5.8840295350000002E-2</v>
      </c>
      <c r="P8" s="9">
        <f>AVERAGE(A6,A18,A30,A42,A54,A66,A78,A90,A102,A114,A126,A138,A150,A162,A174,A186)</f>
        <v>7.4936763293389871E-2</v>
      </c>
      <c r="Q8" t="s">
        <v>9</v>
      </c>
    </row>
    <row r="9" spans="1:18">
      <c r="A9" s="9">
        <v>7.9942114695340447E-2</v>
      </c>
      <c r="B9" s="9">
        <f t="shared" si="0"/>
        <v>5.7697062600258371E-2</v>
      </c>
      <c r="C9">
        <f t="shared" si="1"/>
        <v>6.034880712E-2</v>
      </c>
      <c r="D9" t="s">
        <v>12</v>
      </c>
      <c r="E9" s="10">
        <v>0.52788672261904857</v>
      </c>
      <c r="F9" s="5">
        <v>0.53060701420691125</v>
      </c>
      <c r="I9" t="s">
        <v>12</v>
      </c>
      <c r="J9" s="10">
        <v>0.48968709047619191</v>
      </c>
      <c r="K9" s="5">
        <v>0.45141767996383486</v>
      </c>
      <c r="O9">
        <v>6.4545293360000006E-2</v>
      </c>
      <c r="P9" s="9">
        <f>AVERAGE(A7,A19,A31,A43,A55,A67,A79,A91,A103,A115,A127,A139,A151,A163,A175,A187)</f>
        <v>9.0567566721762041E-2</v>
      </c>
      <c r="Q9" t="s">
        <v>10</v>
      </c>
    </row>
    <row r="10" spans="1:18">
      <c r="A10" s="9">
        <v>1.874245115452931E-2</v>
      </c>
      <c r="B10" s="9">
        <f t="shared" si="0"/>
        <v>5.5811082924661776E-2</v>
      </c>
      <c r="C10">
        <f t="shared" si="1"/>
        <v>3.8668743740000004E-2</v>
      </c>
      <c r="D10" t="s">
        <v>13</v>
      </c>
      <c r="E10" s="10">
        <v>0.55379288142380334</v>
      </c>
      <c r="F10" s="5">
        <v>0.52316653120977596</v>
      </c>
      <c r="I10" t="s">
        <v>13</v>
      </c>
      <c r="J10" s="10">
        <v>0.46287837141268118</v>
      </c>
      <c r="K10" s="5">
        <v>0.4487663193817456</v>
      </c>
      <c r="O10">
        <v>5.2111894504999992E-2</v>
      </c>
      <c r="P10" s="9">
        <f>AVERAGE(A8,A20,A32,A44,A56,A68,A80,A92,A104,A116,A128,A140,A152,A164,A176,A188)</f>
        <v>5.5280966161475834E-2</v>
      </c>
      <c r="Q10" t="s">
        <v>11</v>
      </c>
    </row>
    <row r="11" spans="1:18">
      <c r="A11" s="9">
        <v>3.1702385321100923E-2</v>
      </c>
      <c r="B11" s="9">
        <f t="shared" si="0"/>
        <v>5.5151582576169145E-2</v>
      </c>
      <c r="C11">
        <f t="shared" si="1"/>
        <v>4.6210075539999999E-2</v>
      </c>
      <c r="D11" t="s">
        <v>14</v>
      </c>
      <c r="E11" s="10">
        <v>0.52752634455772052</v>
      </c>
      <c r="F11" s="5">
        <v>0.52047613948148552</v>
      </c>
      <c r="I11" t="s">
        <v>14</v>
      </c>
      <c r="J11" s="10">
        <v>0.42237804185907041</v>
      </c>
      <c r="K11" s="5">
        <v>0.44440016588682185</v>
      </c>
      <c r="O11">
        <v>6.034880712E-2</v>
      </c>
      <c r="P11" s="9">
        <f t="shared" ref="P11:P18" si="2">AVERAGE(A9,A21,A33,A45,A57,A69,A81,A93,A105,A117,A129,A141,A153,A165,A177)</f>
        <v>5.7697062600258371E-2</v>
      </c>
      <c r="Q11" t="s">
        <v>12</v>
      </c>
    </row>
    <row r="12" spans="1:18">
      <c r="A12" s="9">
        <v>7.8560249554367217E-2</v>
      </c>
      <c r="B12" s="9">
        <f t="shared" si="0"/>
        <v>4.0038286537045421E-2</v>
      </c>
      <c r="C12">
        <f t="shared" si="1"/>
        <v>3.617871341E-2</v>
      </c>
      <c r="D12" t="s">
        <v>15</v>
      </c>
      <c r="E12" s="10">
        <v>0.5235104820971862</v>
      </c>
      <c r="F12" s="5">
        <v>0.51319353380680932</v>
      </c>
      <c r="I12" t="s">
        <v>15</v>
      </c>
      <c r="J12" s="10">
        <v>0.42600253437835212</v>
      </c>
      <c r="K12" s="5">
        <v>0.42129800086638353</v>
      </c>
      <c r="O12">
        <v>3.8668743740000004E-2</v>
      </c>
      <c r="P12" s="9">
        <f t="shared" si="2"/>
        <v>5.5811082924661776E-2</v>
      </c>
      <c r="Q12" t="s">
        <v>13</v>
      </c>
    </row>
    <row r="13" spans="1:18">
      <c r="A13" s="9">
        <v>1.5728125000000003E-2</v>
      </c>
      <c r="B13" s="9">
        <f t="shared" si="0"/>
        <v>8.2888799243606304E-3</v>
      </c>
      <c r="C13">
        <f t="shared" si="1"/>
        <v>1.2981353119999999E-2</v>
      </c>
      <c r="D13" t="s">
        <v>16</v>
      </c>
      <c r="E13" s="10">
        <v>0.54763145725490137</v>
      </c>
      <c r="F13" s="5">
        <v>0.49864094907447554</v>
      </c>
      <c r="I13" t="s">
        <v>16</v>
      </c>
      <c r="J13" s="10">
        <v>0.38542597320949468</v>
      </c>
      <c r="K13" s="5">
        <v>0.38216431067608431</v>
      </c>
      <c r="O13">
        <v>4.6210075539999999E-2</v>
      </c>
      <c r="P13" s="9">
        <f t="shared" si="2"/>
        <v>5.5151582576169145E-2</v>
      </c>
      <c r="Q13" t="s">
        <v>14</v>
      </c>
    </row>
    <row r="14" spans="1:18">
      <c r="A14" s="9">
        <v>3.3119092627599241E-4</v>
      </c>
      <c r="B14" s="9">
        <f t="shared" si="0"/>
        <v>1.0183343047574997E-3</v>
      </c>
      <c r="C14">
        <f t="shared" si="1"/>
        <v>2.8154930999999997E-3</v>
      </c>
      <c r="D14" t="s">
        <v>17</v>
      </c>
      <c r="E14" s="10">
        <v>0.51020841774193537</v>
      </c>
      <c r="F14" s="5">
        <v>0.46182558150709208</v>
      </c>
      <c r="I14" t="s">
        <v>17</v>
      </c>
      <c r="J14" s="10">
        <v>0.3437191264006792</v>
      </c>
      <c r="K14" s="5">
        <v>0.34667354426039981</v>
      </c>
      <c r="O14">
        <v>3.617871341E-2</v>
      </c>
      <c r="P14" s="9">
        <f t="shared" si="2"/>
        <v>4.0038286537045421E-2</v>
      </c>
      <c r="Q14" t="s">
        <v>15</v>
      </c>
    </row>
    <row r="15" spans="1:18">
      <c r="A15" s="9">
        <v>2.717857142857143E-3</v>
      </c>
      <c r="B15" s="9">
        <f t="shared" si="0"/>
        <v>5.0486470055737132E-3</v>
      </c>
      <c r="C15">
        <f t="shared" si="1"/>
        <v>2.5959647999999999E-3</v>
      </c>
      <c r="D15" t="s">
        <v>18</v>
      </c>
      <c r="E15" s="10">
        <v>0.47852024516128999</v>
      </c>
      <c r="F15" s="5">
        <v>0.44085574889252999</v>
      </c>
      <c r="I15" t="s">
        <v>18</v>
      </c>
      <c r="J15" s="10">
        <v>0.33397413951612998</v>
      </c>
      <c r="K15" s="5">
        <v>0.3283728616923991</v>
      </c>
      <c r="O15">
        <v>1.2981353119999999E-2</v>
      </c>
      <c r="P15" s="9">
        <f t="shared" si="2"/>
        <v>8.2888799243606304E-3</v>
      </c>
      <c r="Q15" t="s">
        <v>16</v>
      </c>
    </row>
    <row r="16" spans="1:18">
      <c r="A16" s="9">
        <v>4.6465148063781297E-2</v>
      </c>
      <c r="B16" s="9">
        <f t="shared" si="0"/>
        <v>3.0774424527046779E-2</v>
      </c>
      <c r="C16">
        <f t="shared" si="1"/>
        <v>1.4527612964999999E-2</v>
      </c>
      <c r="D16" t="s">
        <v>19</v>
      </c>
      <c r="E16" s="10">
        <v>0.50706198747126485</v>
      </c>
      <c r="F16" s="5">
        <v>0.4550444377708906</v>
      </c>
      <c r="I16" t="s">
        <v>19</v>
      </c>
      <c r="J16" s="10">
        <v>0.35250489451149514</v>
      </c>
      <c r="K16" s="5">
        <v>0.33895653055135466</v>
      </c>
      <c r="O16">
        <v>2.8154930999999997E-3</v>
      </c>
      <c r="P16" s="9">
        <f t="shared" si="2"/>
        <v>1.0183343047574997E-3</v>
      </c>
      <c r="Q16" t="s">
        <v>17</v>
      </c>
    </row>
    <row r="17" spans="1:17">
      <c r="A17" s="9">
        <v>6.7464351005484466E-3</v>
      </c>
      <c r="B17" s="9">
        <f>P7</f>
        <v>7.4888570241952779E-2</v>
      </c>
      <c r="C17">
        <f>O7</f>
        <v>5.5443089100000002E-2</v>
      </c>
      <c r="D17" t="s">
        <v>8</v>
      </c>
      <c r="E17" s="10">
        <v>0.54944011064608822</v>
      </c>
      <c r="F17" s="5">
        <v>0.50394057200594733</v>
      </c>
      <c r="G17" s="2" t="s">
        <v>23</v>
      </c>
      <c r="I17" t="s">
        <v>8</v>
      </c>
      <c r="J17" s="10">
        <v>0.38429983689747887</v>
      </c>
      <c r="K17" s="5">
        <v>0.38820380017991241</v>
      </c>
      <c r="L17" t="s">
        <v>23</v>
      </c>
      <c r="O17">
        <v>2.5959647999999999E-3</v>
      </c>
      <c r="P17" s="9">
        <f t="shared" si="2"/>
        <v>5.0486470055737132E-3</v>
      </c>
      <c r="Q17" t="s">
        <v>18</v>
      </c>
    </row>
    <row r="18" spans="1:17">
      <c r="A18" s="9">
        <v>1.4458747697974212E-2</v>
      </c>
      <c r="B18" s="9">
        <f t="shared" ref="B18:B28" si="3">P8</f>
        <v>7.4936763293389871E-2</v>
      </c>
      <c r="C18">
        <f t="shared" ref="C18:C28" si="4">O8</f>
        <v>5.8840295350000002E-2</v>
      </c>
      <c r="D18" t="s">
        <v>9</v>
      </c>
      <c r="E18" s="10">
        <v>0.53111490647802495</v>
      </c>
      <c r="F18" s="5">
        <v>0.52970085880315998</v>
      </c>
      <c r="I18" t="s">
        <v>9</v>
      </c>
      <c r="J18" s="10">
        <v>0.38260969652777577</v>
      </c>
      <c r="K18" s="5">
        <v>0.42682109039105909</v>
      </c>
      <c r="O18">
        <v>1.4527612964999999E-2</v>
      </c>
      <c r="P18" s="9">
        <f t="shared" si="2"/>
        <v>3.0774424527046779E-2</v>
      </c>
      <c r="Q18" t="s">
        <v>19</v>
      </c>
    </row>
    <row r="19" spans="1:17">
      <c r="A19" s="9">
        <v>4.493168880455408E-2</v>
      </c>
      <c r="B19" s="9">
        <f t="shared" si="3"/>
        <v>9.0567566721762041E-2</v>
      </c>
      <c r="C19">
        <f t="shared" si="4"/>
        <v>6.4545293360000006E-2</v>
      </c>
      <c r="D19" t="s">
        <v>10</v>
      </c>
      <c r="E19" s="10">
        <v>0.51409497462686704</v>
      </c>
      <c r="F19" s="5">
        <v>0.54225587944478426</v>
      </c>
      <c r="I19" t="s">
        <v>10</v>
      </c>
      <c r="J19" s="10">
        <v>0.37791999999999826</v>
      </c>
      <c r="K19" s="5">
        <v>0.44884234138518708</v>
      </c>
      <c r="P19" s="9"/>
    </row>
    <row r="20" spans="1:17">
      <c r="A20" s="9">
        <v>4.309488491048595E-2</v>
      </c>
      <c r="B20" s="9">
        <f t="shared" si="3"/>
        <v>5.5280966161475834E-2</v>
      </c>
      <c r="C20">
        <f t="shared" si="4"/>
        <v>5.2111894504999992E-2</v>
      </c>
      <c r="D20" t="s">
        <v>11</v>
      </c>
      <c r="E20" s="10">
        <v>0.5027551283582129</v>
      </c>
      <c r="F20" s="5">
        <v>0.54484487912303103</v>
      </c>
      <c r="I20" t="s">
        <v>11</v>
      </c>
      <c r="J20" s="10">
        <v>0.37349629999999506</v>
      </c>
      <c r="K20" s="5">
        <v>0.45510573596445419</v>
      </c>
      <c r="P20" s="9"/>
    </row>
    <row r="21" spans="1:17">
      <c r="A21" s="9">
        <v>2.5838051750380505E-2</v>
      </c>
      <c r="B21" s="9">
        <f t="shared" si="3"/>
        <v>5.7697062600258371E-2</v>
      </c>
      <c r="C21">
        <f t="shared" si="4"/>
        <v>6.034880712E-2</v>
      </c>
      <c r="D21" t="s">
        <v>12</v>
      </c>
      <c r="E21" s="10">
        <v>0.48636371880722534</v>
      </c>
      <c r="F21" s="5">
        <v>0.53060701420691125</v>
      </c>
      <c r="I21" t="s">
        <v>12</v>
      </c>
      <c r="J21" s="10">
        <v>0.36358209327731</v>
      </c>
      <c r="K21" s="5">
        <v>0.45141767996383486</v>
      </c>
      <c r="P21" s="9"/>
    </row>
    <row r="22" spans="1:17">
      <c r="A22" s="9">
        <v>5.4070858895705468E-2</v>
      </c>
      <c r="B22" s="9">
        <f t="shared" si="3"/>
        <v>5.5811082924661776E-2</v>
      </c>
      <c r="C22">
        <f t="shared" si="4"/>
        <v>3.8668743740000004E-2</v>
      </c>
      <c r="D22" t="s">
        <v>13</v>
      </c>
      <c r="E22" s="10">
        <v>0.49011711314041612</v>
      </c>
      <c r="F22" s="5">
        <v>0.52316653120977596</v>
      </c>
      <c r="I22" t="s">
        <v>13</v>
      </c>
      <c r="J22" s="10">
        <v>0.37598342542694452</v>
      </c>
      <c r="K22" s="5">
        <v>0.4487663193817456</v>
      </c>
      <c r="P22" s="9"/>
    </row>
    <row r="23" spans="1:17">
      <c r="A23" s="9">
        <v>2.0335211267605647E-3</v>
      </c>
      <c r="B23" s="9">
        <f t="shared" si="3"/>
        <v>5.5151582576169145E-2</v>
      </c>
      <c r="C23">
        <f t="shared" si="4"/>
        <v>4.6210075539999999E-2</v>
      </c>
      <c r="D23" t="s">
        <v>14</v>
      </c>
      <c r="E23" s="10">
        <v>0.48794789431818197</v>
      </c>
      <c r="F23" s="5">
        <v>0.52047613948148552</v>
      </c>
      <c r="I23" t="s">
        <v>14</v>
      </c>
      <c r="J23" s="10">
        <v>0.3851185522727279</v>
      </c>
      <c r="K23" s="5">
        <v>0.44440016588682185</v>
      </c>
      <c r="P23" s="9"/>
    </row>
    <row r="24" spans="1:17">
      <c r="A24" s="9">
        <v>1.5721300813008158E-2</v>
      </c>
      <c r="B24" s="9">
        <f t="shared" si="3"/>
        <v>4.0038286537045421E-2</v>
      </c>
      <c r="C24">
        <f t="shared" si="4"/>
        <v>3.617871341E-2</v>
      </c>
      <c r="D24" t="s">
        <v>15</v>
      </c>
      <c r="E24" s="10">
        <v>0.52183974538687139</v>
      </c>
      <c r="F24" s="5">
        <v>0.51319353380680932</v>
      </c>
      <c r="I24" t="s">
        <v>15</v>
      </c>
      <c r="J24" s="10">
        <v>0.38200988030679178</v>
      </c>
      <c r="K24" s="5">
        <v>0.42129800086638353</v>
      </c>
      <c r="P24" s="9"/>
    </row>
    <row r="25" spans="1:17">
      <c r="A25" s="9">
        <v>4.4945072697899812E-3</v>
      </c>
      <c r="B25" s="9">
        <f t="shared" si="3"/>
        <v>8.2888799243606304E-3</v>
      </c>
      <c r="C25">
        <f t="shared" si="4"/>
        <v>1.2981353119999999E-2</v>
      </c>
      <c r="D25" t="s">
        <v>16</v>
      </c>
      <c r="E25" s="10">
        <v>0.47342495344729252</v>
      </c>
      <c r="F25" s="5">
        <v>0.49864094907447554</v>
      </c>
      <c r="I25" t="s">
        <v>16</v>
      </c>
      <c r="J25" s="10">
        <v>0.32550239492877447</v>
      </c>
      <c r="K25" s="5">
        <v>0.38216431067608431</v>
      </c>
      <c r="P25" s="9"/>
    </row>
    <row r="26" spans="1:17">
      <c r="A26" s="9">
        <v>1.5456910569105694E-3</v>
      </c>
      <c r="B26" s="9">
        <f t="shared" si="3"/>
        <v>1.0183343047574997E-3</v>
      </c>
      <c r="C26">
        <f t="shared" si="4"/>
        <v>2.8154930999999997E-3</v>
      </c>
      <c r="D26" t="s">
        <v>17</v>
      </c>
      <c r="E26" s="10">
        <v>0.47490762336917658</v>
      </c>
      <c r="F26" s="5">
        <v>0.46182558150709208</v>
      </c>
      <c r="I26" t="s">
        <v>17</v>
      </c>
      <c r="J26" s="10">
        <v>0.33185290724014299</v>
      </c>
      <c r="K26" s="5">
        <v>0.34667354426039981</v>
      </c>
      <c r="P26" s="9"/>
    </row>
    <row r="27" spans="1:17">
      <c r="A27" s="9">
        <v>1.4506622516556288E-3</v>
      </c>
      <c r="B27" s="9">
        <f t="shared" si="3"/>
        <v>5.0486470055737132E-3</v>
      </c>
      <c r="C27">
        <f t="shared" si="4"/>
        <v>2.5959647999999999E-3</v>
      </c>
      <c r="D27" t="s">
        <v>18</v>
      </c>
      <c r="E27" s="10">
        <v>0.49820664006451759</v>
      </c>
      <c r="F27" s="5">
        <v>0.44085574889252999</v>
      </c>
      <c r="I27" t="s">
        <v>18</v>
      </c>
      <c r="J27" s="10">
        <v>0.35030736535483925</v>
      </c>
      <c r="K27" s="5">
        <v>0.3283728616923991</v>
      </c>
      <c r="O27" s="9"/>
      <c r="P27" s="9"/>
    </row>
    <row r="28" spans="1:17">
      <c r="A28" s="9">
        <v>5.1044701986754974E-2</v>
      </c>
      <c r="B28" s="9">
        <f t="shared" si="3"/>
        <v>3.0774424527046779E-2</v>
      </c>
      <c r="C28">
        <f t="shared" si="4"/>
        <v>1.4527612964999999E-2</v>
      </c>
      <c r="D28" t="s">
        <v>19</v>
      </c>
      <c r="E28" s="10">
        <v>0.48418400760000319</v>
      </c>
      <c r="F28" s="5">
        <v>0.4550444377708906</v>
      </c>
      <c r="I28" t="s">
        <v>19</v>
      </c>
      <c r="J28" s="10">
        <v>0.34562775948750185</v>
      </c>
      <c r="K28" s="5">
        <v>0.33895653055135466</v>
      </c>
      <c r="O28" s="9"/>
      <c r="P28" s="9"/>
    </row>
    <row r="29" spans="1:17">
      <c r="A29" s="9">
        <v>0.1675664484451718</v>
      </c>
      <c r="B29" s="9">
        <f>P7</f>
        <v>7.4888570241952779E-2</v>
      </c>
      <c r="C29">
        <f>O7</f>
        <v>5.5443089100000002E-2</v>
      </c>
      <c r="D29" t="s">
        <v>8</v>
      </c>
      <c r="E29" s="10">
        <v>0.50645349999999845</v>
      </c>
      <c r="F29" s="5">
        <v>0.50394057200594733</v>
      </c>
      <c r="G29" t="s">
        <v>24</v>
      </c>
      <c r="I29" t="s">
        <v>8</v>
      </c>
      <c r="J29" s="10">
        <v>0.38243669062499913</v>
      </c>
      <c r="K29" s="5">
        <v>0.38820380017991241</v>
      </c>
      <c r="L29" t="s">
        <v>24</v>
      </c>
    </row>
    <row r="30" spans="1:17">
      <c r="A30" s="9">
        <v>2.6336724960254364E-2</v>
      </c>
      <c r="B30" s="9">
        <f t="shared" ref="B30:B40" si="5">P8</f>
        <v>7.4936763293389871E-2</v>
      </c>
      <c r="C30">
        <f t="shared" ref="C30:C40" si="6">O8</f>
        <v>5.8840295350000002E-2</v>
      </c>
      <c r="D30" t="s">
        <v>9</v>
      </c>
      <c r="E30" s="10">
        <v>0.5447412724242422</v>
      </c>
      <c r="F30" s="5">
        <v>0.52970085880315998</v>
      </c>
      <c r="I30" t="s">
        <v>9</v>
      </c>
      <c r="J30" s="10">
        <v>0.44373013727272687</v>
      </c>
      <c r="K30" s="5">
        <v>0.42682109039105909</v>
      </c>
    </row>
    <row r="31" spans="1:17">
      <c r="A31" s="9">
        <v>5.5632899022801288E-2</v>
      </c>
      <c r="B31" s="9">
        <f t="shared" si="5"/>
        <v>9.0567566721762041E-2</v>
      </c>
      <c r="C31">
        <f t="shared" si="6"/>
        <v>6.4545293360000006E-2</v>
      </c>
      <c r="D31" t="s">
        <v>10</v>
      </c>
      <c r="E31" s="10">
        <v>0.52985174120234568</v>
      </c>
      <c r="F31" s="5">
        <v>0.54225587944478426</v>
      </c>
      <c r="I31" t="s">
        <v>10</v>
      </c>
      <c r="J31" s="10">
        <v>0.45487243570381114</v>
      </c>
      <c r="K31" s="5">
        <v>0.44884234138518708</v>
      </c>
    </row>
    <row r="32" spans="1:17">
      <c r="A32" s="9">
        <v>2.860133689839572E-2</v>
      </c>
      <c r="B32" s="9">
        <f t="shared" si="5"/>
        <v>5.5280966161475834E-2</v>
      </c>
      <c r="C32">
        <f t="shared" si="6"/>
        <v>5.2111894504999992E-2</v>
      </c>
      <c r="D32" t="s">
        <v>11</v>
      </c>
      <c r="E32" s="10">
        <v>0.51937813900293317</v>
      </c>
      <c r="F32" s="5">
        <v>0.54484487912303103</v>
      </c>
      <c r="I32" t="s">
        <v>11</v>
      </c>
      <c r="J32" s="10">
        <v>0.44505370535190553</v>
      </c>
      <c r="K32" s="5">
        <v>0.45510573596445419</v>
      </c>
    </row>
    <row r="33" spans="1:12">
      <c r="A33" s="9">
        <v>2.572199730094465E-4</v>
      </c>
      <c r="B33" s="9">
        <f t="shared" si="5"/>
        <v>5.7697062600258371E-2</v>
      </c>
      <c r="C33">
        <f t="shared" si="6"/>
        <v>6.034880712E-2</v>
      </c>
      <c r="D33" t="s">
        <v>12</v>
      </c>
      <c r="E33" s="10">
        <v>0.49661541892427058</v>
      </c>
      <c r="F33" s="5">
        <v>0.53060701420691125</v>
      </c>
      <c r="I33" t="s">
        <v>12</v>
      </c>
      <c r="J33" s="10">
        <v>0.41547637200132015</v>
      </c>
      <c r="K33" s="5">
        <v>0.45141767996383486</v>
      </c>
    </row>
    <row r="34" spans="1:12">
      <c r="A34" s="9">
        <v>2.1514533333333336E-2</v>
      </c>
      <c r="B34" s="9">
        <f t="shared" si="5"/>
        <v>5.5811082924661776E-2</v>
      </c>
      <c r="C34">
        <f t="shared" si="6"/>
        <v>3.8668743740000004E-2</v>
      </c>
      <c r="D34" t="s">
        <v>13</v>
      </c>
      <c r="E34" s="10">
        <v>0.46500408805178284</v>
      </c>
      <c r="F34" s="5">
        <v>0.52316653120977596</v>
      </c>
      <c r="I34" t="s">
        <v>13</v>
      </c>
      <c r="J34" s="10">
        <v>0.38988389337625057</v>
      </c>
      <c r="K34" s="5">
        <v>0.4487663193817456</v>
      </c>
    </row>
    <row r="35" spans="1:12">
      <c r="A35" s="9">
        <v>0.13770216216216211</v>
      </c>
      <c r="B35" s="9">
        <f t="shared" si="5"/>
        <v>5.5151582576169145E-2</v>
      </c>
      <c r="C35">
        <f t="shared" si="6"/>
        <v>4.6210075539999999E-2</v>
      </c>
      <c r="D35" t="s">
        <v>14</v>
      </c>
      <c r="E35" s="10">
        <v>0.49616995624999877</v>
      </c>
      <c r="F35" s="5">
        <v>0.52047613948148552</v>
      </c>
      <c r="I35" t="s">
        <v>14</v>
      </c>
      <c r="J35" s="10">
        <v>0.40491633541666783</v>
      </c>
      <c r="K35" s="5">
        <v>0.44440016588682185</v>
      </c>
    </row>
    <row r="36" spans="1:12">
      <c r="A36" s="9">
        <v>7.1420301783264778E-2</v>
      </c>
      <c r="B36" s="9">
        <f t="shared" si="5"/>
        <v>4.0038286537045421E-2</v>
      </c>
      <c r="C36">
        <f t="shared" si="6"/>
        <v>3.617871341E-2</v>
      </c>
      <c r="D36" t="s">
        <v>15</v>
      </c>
      <c r="E36" s="10">
        <v>0.54144224121391971</v>
      </c>
      <c r="F36" s="5">
        <v>0.51319353380680932</v>
      </c>
      <c r="I36" t="s">
        <v>15</v>
      </c>
      <c r="J36" s="10">
        <v>0.42886566029522954</v>
      </c>
      <c r="K36" s="5">
        <v>0.42129800086638353</v>
      </c>
    </row>
    <row r="37" spans="1:12">
      <c r="A37" s="9">
        <v>6.9066478076379055E-4</v>
      </c>
      <c r="B37" s="9">
        <f t="shared" si="5"/>
        <v>8.2888799243606304E-3</v>
      </c>
      <c r="C37">
        <f t="shared" si="6"/>
        <v>1.2981353119999999E-2</v>
      </c>
      <c r="D37" t="s">
        <v>16</v>
      </c>
      <c r="E37" s="10">
        <v>0.58571280734394138</v>
      </c>
      <c r="F37" s="5">
        <v>0.49864094907447554</v>
      </c>
      <c r="I37" t="s">
        <v>16</v>
      </c>
      <c r="J37" s="10">
        <v>0.4388253409873526</v>
      </c>
      <c r="K37" s="5">
        <v>0.38216431067608431</v>
      </c>
    </row>
    <row r="38" spans="1:12">
      <c r="A38" s="9">
        <v>1.9599999999999997E-4</v>
      </c>
      <c r="B38" s="9">
        <f t="shared" si="5"/>
        <v>1.0183343047574997E-3</v>
      </c>
      <c r="C38">
        <f t="shared" si="6"/>
        <v>2.8154930999999997E-3</v>
      </c>
      <c r="D38" t="s">
        <v>17</v>
      </c>
      <c r="E38" s="10">
        <v>0.5547247059514897</v>
      </c>
      <c r="F38" s="5">
        <v>0.46182558150709208</v>
      </c>
      <c r="I38" t="s">
        <v>17</v>
      </c>
      <c r="J38" s="10">
        <v>0.42169167672418162</v>
      </c>
      <c r="K38" s="5">
        <v>0.34667354426039981</v>
      </c>
    </row>
    <row r="39" spans="1:12">
      <c r="A39" s="9">
        <v>4.032210834553437E-4</v>
      </c>
      <c r="B39" s="9">
        <f t="shared" si="5"/>
        <v>5.0486470055737132E-3</v>
      </c>
      <c r="C39">
        <f t="shared" si="6"/>
        <v>2.5959647999999999E-3</v>
      </c>
      <c r="D39" t="s">
        <v>18</v>
      </c>
      <c r="E39" s="10">
        <v>0.46312651545698924</v>
      </c>
      <c r="F39" s="5">
        <v>0.44085574889252999</v>
      </c>
      <c r="I39" t="s">
        <v>18</v>
      </c>
      <c r="J39" s="10">
        <v>0.34147416005376352</v>
      </c>
      <c r="K39" s="5">
        <v>0.3283728616923991</v>
      </c>
    </row>
    <row r="40" spans="1:12">
      <c r="A40" s="9">
        <v>1.3710461538461532E-2</v>
      </c>
      <c r="B40" s="9">
        <f t="shared" si="5"/>
        <v>3.0774424527046779E-2</v>
      </c>
      <c r="C40">
        <f t="shared" si="6"/>
        <v>1.4527612964999999E-2</v>
      </c>
      <c r="D40" t="s">
        <v>19</v>
      </c>
      <c r="E40" s="10">
        <v>0.49279349757183855</v>
      </c>
      <c r="F40" s="5">
        <v>0.4550444377708906</v>
      </c>
      <c r="I40" t="s">
        <v>19</v>
      </c>
      <c r="J40" s="10">
        <v>0.35285869945402393</v>
      </c>
      <c r="K40" s="5">
        <v>0.33895653055135466</v>
      </c>
    </row>
    <row r="41" spans="1:12">
      <c r="A41" s="9">
        <v>6.4572676837725398E-2</v>
      </c>
      <c r="B41" s="9">
        <f>P7</f>
        <v>7.4888570241952779E-2</v>
      </c>
      <c r="C41">
        <f>O7</f>
        <v>5.5443089100000002E-2</v>
      </c>
      <c r="D41" t="s">
        <v>8</v>
      </c>
      <c r="E41" s="10">
        <v>0.51961973484233115</v>
      </c>
      <c r="F41" s="5">
        <v>0.50394057200594733</v>
      </c>
      <c r="G41" t="s">
        <v>25</v>
      </c>
      <c r="I41" t="s">
        <v>8</v>
      </c>
      <c r="J41" s="10">
        <v>0.38020761476317455</v>
      </c>
      <c r="K41" s="5">
        <v>0.38820380017991241</v>
      </c>
      <c r="L41" t="s">
        <v>25</v>
      </c>
    </row>
    <row r="42" spans="1:12">
      <c r="A42" s="9">
        <v>7.8803116147308713E-2</v>
      </c>
      <c r="B42" s="9">
        <f t="shared" ref="B42:B52" si="7">P8</f>
        <v>7.4936763293389871E-2</v>
      </c>
      <c r="C42">
        <f t="shared" ref="C42:C52" si="8">O8</f>
        <v>5.8840295350000002E-2</v>
      </c>
      <c r="D42" t="s">
        <v>9</v>
      </c>
      <c r="E42" s="10">
        <v>0.49442921981727672</v>
      </c>
      <c r="F42" s="5">
        <v>0.52970085880315998</v>
      </c>
      <c r="I42" t="s">
        <v>9</v>
      </c>
      <c r="J42" s="10">
        <v>0.3784013785049839</v>
      </c>
      <c r="K42" s="5">
        <v>0.42682109039105909</v>
      </c>
    </row>
    <row r="43" spans="1:12">
      <c r="A43" s="9">
        <v>0.19833838550247135</v>
      </c>
      <c r="B43" s="9">
        <f t="shared" si="7"/>
        <v>9.0567566721762041E-2</v>
      </c>
      <c r="C43">
        <f t="shared" si="8"/>
        <v>6.4545293360000006E-2</v>
      </c>
      <c r="D43" t="s">
        <v>10</v>
      </c>
      <c r="E43" s="10">
        <v>0.52539508413854652</v>
      </c>
      <c r="F43" s="5">
        <v>0.54225587944478426</v>
      </c>
      <c r="I43" t="s">
        <v>10</v>
      </c>
      <c r="J43" s="10">
        <v>0.44688756200386415</v>
      </c>
      <c r="K43" s="5">
        <v>0.44884234138518708</v>
      </c>
    </row>
    <row r="44" spans="1:12">
      <c r="A44" s="9">
        <v>0.12829765193370174</v>
      </c>
      <c r="B44" s="9">
        <f t="shared" si="7"/>
        <v>5.5280966161475834E-2</v>
      </c>
      <c r="C44">
        <f t="shared" si="8"/>
        <v>5.2111894504999992E-2</v>
      </c>
      <c r="D44" t="s">
        <v>11</v>
      </c>
      <c r="E44" s="10">
        <v>0.51757874999999776</v>
      </c>
      <c r="F44" s="5">
        <v>0.54484487912303103</v>
      </c>
      <c r="I44" t="s">
        <v>11</v>
      </c>
      <c r="J44" s="10">
        <v>0.47195455000000119</v>
      </c>
      <c r="K44" s="5">
        <v>0.45510573596445419</v>
      </c>
    </row>
    <row r="45" spans="1:12">
      <c r="A45" s="9">
        <v>3.7705434782608717E-2</v>
      </c>
      <c r="B45" s="9">
        <f t="shared" si="7"/>
        <v>5.7697062600258371E-2</v>
      </c>
      <c r="C45">
        <f t="shared" si="8"/>
        <v>6.034880712E-2</v>
      </c>
      <c r="D45" t="s">
        <v>12</v>
      </c>
      <c r="E45" s="10">
        <v>0.47641503321610285</v>
      </c>
      <c r="F45" s="5">
        <v>0.53060701420691125</v>
      </c>
      <c r="I45" t="s">
        <v>12</v>
      </c>
      <c r="J45" s="10">
        <v>0.44489175991086688</v>
      </c>
      <c r="K45" s="5">
        <v>0.45141767996383486</v>
      </c>
    </row>
    <row r="46" spans="1:12">
      <c r="A46" s="9">
        <v>0.11211225352112676</v>
      </c>
      <c r="B46" s="9">
        <f t="shared" si="7"/>
        <v>5.5811082924661776E-2</v>
      </c>
      <c r="C46">
        <f t="shared" si="8"/>
        <v>3.8668743740000004E-2</v>
      </c>
      <c r="D46" t="s">
        <v>13</v>
      </c>
      <c r="E46" s="10">
        <v>0.48661953378607786</v>
      </c>
      <c r="F46" s="5">
        <v>0.52316653120977596</v>
      </c>
      <c r="I46" t="s">
        <v>13</v>
      </c>
      <c r="J46" s="10">
        <v>0.39313470254668925</v>
      </c>
      <c r="K46" s="5">
        <v>0.4487663193817456</v>
      </c>
    </row>
    <row r="47" spans="1:12">
      <c r="A47" s="9">
        <v>5.779943899018228E-3</v>
      </c>
      <c r="B47" s="9">
        <f t="shared" si="7"/>
        <v>5.5151582576169145E-2</v>
      </c>
      <c r="C47">
        <f t="shared" si="8"/>
        <v>4.6210075539999999E-2</v>
      </c>
      <c r="D47" t="s">
        <v>14</v>
      </c>
      <c r="E47" s="10">
        <v>0.47441443488372076</v>
      </c>
      <c r="F47" s="5">
        <v>0.52047613948148552</v>
      </c>
      <c r="I47" t="s">
        <v>14</v>
      </c>
      <c r="J47" s="10">
        <v>0.37709098674418601</v>
      </c>
      <c r="K47" s="5">
        <v>0.44440016588682185</v>
      </c>
    </row>
    <row r="48" spans="1:12">
      <c r="A48" s="9">
        <v>5.1689606741573038E-2</v>
      </c>
      <c r="B48" s="9">
        <f t="shared" si="7"/>
        <v>4.0038286537045421E-2</v>
      </c>
      <c r="C48">
        <f t="shared" si="8"/>
        <v>3.617871341E-2</v>
      </c>
      <c r="D48" t="s">
        <v>15</v>
      </c>
      <c r="E48" s="10">
        <v>0.48839937439096581</v>
      </c>
      <c r="F48" s="5">
        <v>0.51319353380680932</v>
      </c>
      <c r="I48" t="s">
        <v>15</v>
      </c>
      <c r="J48" s="10">
        <v>0.36602617089272332</v>
      </c>
      <c r="K48" s="5">
        <v>0.42129800086638353</v>
      </c>
    </row>
    <row r="49" spans="1:12">
      <c r="A49" s="9">
        <v>3.9475146198830425E-3</v>
      </c>
      <c r="B49" s="9">
        <f t="shared" si="7"/>
        <v>8.2888799243606304E-3</v>
      </c>
      <c r="C49">
        <f t="shared" si="8"/>
        <v>1.2981353119999999E-2</v>
      </c>
      <c r="D49" t="s">
        <v>16</v>
      </c>
      <c r="E49" s="10">
        <v>0.52930801315789411</v>
      </c>
      <c r="F49" s="5">
        <v>0.49864094907447554</v>
      </c>
      <c r="I49" t="s">
        <v>16</v>
      </c>
      <c r="J49" s="10">
        <v>0.37099102739130446</v>
      </c>
      <c r="K49" s="5">
        <v>0.38216431067608431</v>
      </c>
    </row>
    <row r="50" spans="1:12">
      <c r="A50" s="9">
        <v>4.0980683506686459E-4</v>
      </c>
      <c r="B50" s="9">
        <f t="shared" si="7"/>
        <v>1.0183343047574997E-3</v>
      </c>
      <c r="C50">
        <f t="shared" si="8"/>
        <v>2.8154930999999997E-3</v>
      </c>
      <c r="D50" t="s">
        <v>17</v>
      </c>
      <c r="E50" s="10">
        <v>0.48363981516129023</v>
      </c>
      <c r="F50" s="5">
        <v>0.46182558150709208</v>
      </c>
      <c r="I50" t="s">
        <v>17</v>
      </c>
      <c r="J50" s="10">
        <v>0.33614830833099651</v>
      </c>
      <c r="K50" s="5">
        <v>0.34667354426039981</v>
      </c>
    </row>
    <row r="51" spans="1:12">
      <c r="A51" s="9">
        <v>1.4005925925925935E-3</v>
      </c>
      <c r="B51" s="9">
        <f t="shared" si="7"/>
        <v>5.0486470055737132E-3</v>
      </c>
      <c r="C51">
        <f t="shared" si="8"/>
        <v>2.5959647999999999E-3</v>
      </c>
      <c r="D51" t="s">
        <v>18</v>
      </c>
      <c r="E51" s="10">
        <v>0.44012593891341217</v>
      </c>
      <c r="F51" s="5">
        <v>0.44085574889252999</v>
      </c>
      <c r="I51" t="s">
        <v>18</v>
      </c>
      <c r="J51" s="10">
        <v>0.31467910276740296</v>
      </c>
      <c r="K51" s="5">
        <v>0.3283728616923991</v>
      </c>
    </row>
    <row r="52" spans="1:12">
      <c r="A52" s="9">
        <v>6.1861505065122988E-2</v>
      </c>
      <c r="B52" s="9">
        <f t="shared" si="7"/>
        <v>3.0774424527046779E-2</v>
      </c>
      <c r="C52">
        <f t="shared" si="8"/>
        <v>1.4527612964999999E-2</v>
      </c>
      <c r="D52" t="s">
        <v>19</v>
      </c>
      <c r="E52" s="10">
        <v>0.45712528245613854</v>
      </c>
      <c r="F52" s="5">
        <v>0.4550444377708906</v>
      </c>
      <c r="I52" t="s">
        <v>19</v>
      </c>
      <c r="J52" s="10">
        <v>0.33351945280701856</v>
      </c>
      <c r="K52" s="5">
        <v>0.33895653055135466</v>
      </c>
    </row>
    <row r="53" spans="1:12">
      <c r="A53" s="9">
        <v>9.6647067238912698E-2</v>
      </c>
      <c r="B53" s="9">
        <f>P7</f>
        <v>7.4888570241952779E-2</v>
      </c>
      <c r="C53">
        <f>O7</f>
        <v>5.5443089100000002E-2</v>
      </c>
      <c r="D53" t="s">
        <v>8</v>
      </c>
      <c r="E53" s="10">
        <v>0.53972736511627861</v>
      </c>
      <c r="F53" s="5">
        <v>0.50394057200594733</v>
      </c>
      <c r="G53" t="s">
        <v>26</v>
      </c>
      <c r="I53" t="s">
        <v>8</v>
      </c>
      <c r="J53" s="10">
        <v>0.40261517209302178</v>
      </c>
      <c r="K53" s="5">
        <v>0.38820380017991241</v>
      </c>
      <c r="L53" t="s">
        <v>26</v>
      </c>
    </row>
    <row r="54" spans="1:12">
      <c r="A54" s="9">
        <v>6.5125235109717822E-2</v>
      </c>
      <c r="B54" s="9">
        <f t="shared" ref="B54:B64" si="9">P8</f>
        <v>7.4936763293389871E-2</v>
      </c>
      <c r="C54">
        <f t="shared" ref="C54:C64" si="10">O8</f>
        <v>5.8840295350000002E-2</v>
      </c>
      <c r="D54" t="s">
        <v>9</v>
      </c>
      <c r="E54" s="10">
        <v>0.55183941039433693</v>
      </c>
      <c r="F54" s="5">
        <v>0.52970085880315998</v>
      </c>
      <c r="I54" t="s">
        <v>9</v>
      </c>
      <c r="J54" s="10">
        <v>0.4427462692719899</v>
      </c>
      <c r="K54" s="5">
        <v>0.42682109039105909</v>
      </c>
    </row>
    <row r="55" spans="1:12">
      <c r="A55" s="9">
        <v>6.6661648745519747E-2</v>
      </c>
      <c r="B55" s="9">
        <f t="shared" si="9"/>
        <v>9.0567566721762041E-2</v>
      </c>
      <c r="C55">
        <f t="shared" si="10"/>
        <v>6.4545293360000006E-2</v>
      </c>
      <c r="D55" t="s">
        <v>10</v>
      </c>
      <c r="E55" s="10">
        <v>0.49826678009349995</v>
      </c>
      <c r="F55" s="5">
        <v>0.54225587944478426</v>
      </c>
      <c r="I55" t="s">
        <v>10</v>
      </c>
      <c r="J55" s="10">
        <v>0.40936985463300324</v>
      </c>
      <c r="K55" s="5">
        <v>0.44884234138518708</v>
      </c>
    </row>
    <row r="56" spans="1:12">
      <c r="A56" s="9">
        <v>3.5342620689655144E-2</v>
      </c>
      <c r="B56" s="9">
        <f t="shared" si="9"/>
        <v>5.5280966161475834E-2</v>
      </c>
      <c r="C56">
        <f t="shared" si="10"/>
        <v>5.2111894504999992E-2</v>
      </c>
      <c r="D56" t="s">
        <v>11</v>
      </c>
      <c r="E56" s="10">
        <v>0.50529898000000018</v>
      </c>
      <c r="F56" s="5">
        <v>0.54484487912303103</v>
      </c>
      <c r="I56" t="s">
        <v>11</v>
      </c>
      <c r="J56" s="10">
        <v>0.41674464000000194</v>
      </c>
      <c r="K56" s="5">
        <v>0.45510573596445419</v>
      </c>
    </row>
    <row r="57" spans="1:12">
      <c r="A57" s="9">
        <v>7.6595890410958911E-3</v>
      </c>
      <c r="B57" s="9">
        <f t="shared" si="9"/>
        <v>5.7697062600258371E-2</v>
      </c>
      <c r="C57">
        <f t="shared" si="10"/>
        <v>6.034880712E-2</v>
      </c>
      <c r="D57" t="s">
        <v>12</v>
      </c>
      <c r="E57" s="10">
        <v>0.54996824290726798</v>
      </c>
      <c r="F57" s="5">
        <v>0.53060701420691125</v>
      </c>
      <c r="I57" t="s">
        <v>12</v>
      </c>
      <c r="J57" s="10">
        <v>0.45969531355889848</v>
      </c>
      <c r="K57" s="5">
        <v>0.45141767996383486</v>
      </c>
    </row>
    <row r="58" spans="1:12">
      <c r="A58" s="9">
        <v>9.662109589041086E-2</v>
      </c>
      <c r="B58" s="9">
        <f t="shared" si="9"/>
        <v>5.5811082924661776E-2</v>
      </c>
      <c r="C58">
        <f t="shared" si="10"/>
        <v>3.8668743740000004E-2</v>
      </c>
      <c r="D58" t="s">
        <v>13</v>
      </c>
      <c r="E58" s="10">
        <v>0.54550354627656417</v>
      </c>
      <c r="F58" s="5">
        <v>0.52316653120977596</v>
      </c>
      <c r="I58" t="s">
        <v>13</v>
      </c>
      <c r="J58" s="10">
        <v>0.50352188780516227</v>
      </c>
      <c r="K58" s="5">
        <v>0.4487663193817456</v>
      </c>
    </row>
    <row r="59" spans="1:12">
      <c r="A59" s="9">
        <v>8.4765006915629271E-2</v>
      </c>
      <c r="B59" s="9">
        <f t="shared" si="9"/>
        <v>5.5151582576169145E-2</v>
      </c>
      <c r="C59">
        <f t="shared" si="10"/>
        <v>4.6210075539999999E-2</v>
      </c>
      <c r="D59" t="s">
        <v>14</v>
      </c>
      <c r="E59" s="10">
        <v>0.49463433122298944</v>
      </c>
      <c r="F59" s="5">
        <v>0.52047613948148552</v>
      </c>
      <c r="I59" t="s">
        <v>14</v>
      </c>
      <c r="J59" s="10">
        <v>0.45138141765747103</v>
      </c>
      <c r="K59" s="5">
        <v>0.44440016588682185</v>
      </c>
    </row>
    <row r="60" spans="1:12">
      <c r="A60" s="9">
        <v>2.0256923076923079E-2</v>
      </c>
      <c r="B60" s="9">
        <f t="shared" si="9"/>
        <v>4.0038286537045421E-2</v>
      </c>
      <c r="C60">
        <f t="shared" si="10"/>
        <v>3.617871341E-2</v>
      </c>
      <c r="D60" t="s">
        <v>15</v>
      </c>
      <c r="E60" s="10">
        <v>0.4935972380037959</v>
      </c>
      <c r="F60" s="5">
        <v>0.51319353380680932</v>
      </c>
      <c r="I60" t="s">
        <v>15</v>
      </c>
      <c r="J60" s="10">
        <v>0.38281331200000074</v>
      </c>
      <c r="K60" s="5">
        <v>0.42129800086638353</v>
      </c>
    </row>
    <row r="61" spans="1:12">
      <c r="A61" s="9">
        <v>9.0971830985915568E-3</v>
      </c>
      <c r="B61" s="9">
        <f t="shared" si="9"/>
        <v>8.2888799243606304E-3</v>
      </c>
      <c r="C61">
        <f t="shared" si="10"/>
        <v>1.2981353119999999E-2</v>
      </c>
      <c r="D61" t="s">
        <v>16</v>
      </c>
      <c r="E61" s="10">
        <v>0.58292335036764853</v>
      </c>
      <c r="F61" s="5">
        <v>0.49864094907447554</v>
      </c>
      <c r="I61" t="s">
        <v>16</v>
      </c>
      <c r="J61" s="10">
        <v>0.4005134350000002</v>
      </c>
      <c r="K61" s="5">
        <v>0.38216431067608431</v>
      </c>
    </row>
    <row r="62" spans="1:12">
      <c r="A62" s="9">
        <v>9.3039073806078199E-4</v>
      </c>
      <c r="B62" s="9">
        <f t="shared" si="9"/>
        <v>1.0183343047574997E-3</v>
      </c>
      <c r="C62">
        <f t="shared" si="10"/>
        <v>2.8154930999999997E-3</v>
      </c>
      <c r="D62" t="s">
        <v>17</v>
      </c>
      <c r="E62" s="10">
        <v>0.45688249626485605</v>
      </c>
      <c r="F62" s="5">
        <v>0.46182558150709208</v>
      </c>
      <c r="I62" t="s">
        <v>17</v>
      </c>
      <c r="J62" s="10">
        <v>0.32058949694397237</v>
      </c>
      <c r="K62" s="5">
        <v>0.34667354426039981</v>
      </c>
    </row>
    <row r="63" spans="1:12">
      <c r="A63" s="9">
        <v>3.1193687230989934E-3</v>
      </c>
      <c r="B63" s="9">
        <f t="shared" si="9"/>
        <v>5.0486470055737132E-3</v>
      </c>
      <c r="C63">
        <f t="shared" si="10"/>
        <v>2.5959647999999999E-3</v>
      </c>
      <c r="D63" t="s">
        <v>18</v>
      </c>
      <c r="E63" s="10">
        <v>0.41690306795801757</v>
      </c>
      <c r="F63" s="5">
        <v>0.44085574889252999</v>
      </c>
      <c r="I63" t="s">
        <v>18</v>
      </c>
      <c r="J63" s="10">
        <v>0.31005555554869713</v>
      </c>
      <c r="K63" s="5">
        <v>0.3283728616923991</v>
      </c>
    </row>
    <row r="64" spans="1:12">
      <c r="A64" s="9">
        <v>4.5775648414985583E-2</v>
      </c>
      <c r="B64" s="9">
        <f t="shared" si="9"/>
        <v>3.0774424527046779E-2</v>
      </c>
      <c r="C64">
        <f t="shared" si="10"/>
        <v>1.4527612964999999E-2</v>
      </c>
      <c r="D64" t="s">
        <v>19</v>
      </c>
      <c r="E64" s="10">
        <v>0.4575452502483856</v>
      </c>
      <c r="F64" s="5">
        <v>0.4550444377708906</v>
      </c>
      <c r="I64" t="s">
        <v>19</v>
      </c>
      <c r="J64" s="10">
        <v>0.35442175663189346</v>
      </c>
      <c r="K64" s="5">
        <v>0.33895653055135466</v>
      </c>
    </row>
    <row r="65" spans="1:12">
      <c r="A65" s="9">
        <v>3.8335193133047202E-2</v>
      </c>
      <c r="B65" s="9">
        <f>P7</f>
        <v>7.4888570241952779E-2</v>
      </c>
      <c r="C65">
        <f>O7</f>
        <v>5.5443089100000002E-2</v>
      </c>
      <c r="D65" t="s">
        <v>8</v>
      </c>
      <c r="E65" s="10">
        <v>0.51357361311475624</v>
      </c>
      <c r="F65" s="5">
        <v>0.50394057200594733</v>
      </c>
      <c r="G65" t="s">
        <v>27</v>
      </c>
      <c r="I65" t="s">
        <v>8</v>
      </c>
      <c r="J65" s="10">
        <v>0.43230179016393527</v>
      </c>
      <c r="K65" s="5">
        <v>0.38820380017991241</v>
      </c>
      <c r="L65" t="s">
        <v>27</v>
      </c>
    </row>
    <row r="66" spans="1:12">
      <c r="A66" s="9">
        <v>0.1435117940199335</v>
      </c>
      <c r="B66" s="9">
        <f t="shared" ref="B66:B76" si="11">P8</f>
        <v>7.4936763293389871E-2</v>
      </c>
      <c r="C66">
        <f t="shared" ref="C66:C76" si="12">O8</f>
        <v>5.8840295350000002E-2</v>
      </c>
      <c r="D66" t="s">
        <v>9</v>
      </c>
      <c r="E66" s="10">
        <v>0.52164058514470868</v>
      </c>
      <c r="F66" s="5">
        <v>0.52970085880315998</v>
      </c>
      <c r="I66" t="s">
        <v>9</v>
      </c>
      <c r="J66" s="10">
        <v>0.38889258583282771</v>
      </c>
      <c r="K66" s="5">
        <v>0.42682109039105909</v>
      </c>
    </row>
    <row r="67" spans="1:12">
      <c r="A67" s="9">
        <v>0.10048566666666665</v>
      </c>
      <c r="B67" s="9">
        <f t="shared" si="11"/>
        <v>9.0567566721762041E-2</v>
      </c>
      <c r="C67">
        <f t="shared" si="12"/>
        <v>6.4545293360000006E-2</v>
      </c>
      <c r="D67" t="s">
        <v>10</v>
      </c>
      <c r="E67" s="10">
        <v>0.52309724444444794</v>
      </c>
      <c r="F67" s="5">
        <v>0.54225587944478426</v>
      </c>
      <c r="I67" t="s">
        <v>10</v>
      </c>
      <c r="J67" s="10">
        <v>0.39017182222222302</v>
      </c>
      <c r="K67" s="5">
        <v>0.44884234138518708</v>
      </c>
    </row>
    <row r="68" spans="1:12">
      <c r="A68" s="9">
        <v>7.3440196078431316E-2</v>
      </c>
      <c r="B68" s="9">
        <f t="shared" si="11"/>
        <v>5.5280966161475834E-2</v>
      </c>
      <c r="C68">
        <f t="shared" si="12"/>
        <v>5.2111894504999992E-2</v>
      </c>
      <c r="D68" t="s">
        <v>11</v>
      </c>
      <c r="E68" s="10">
        <v>0.53525839444606504</v>
      </c>
      <c r="F68" s="5">
        <v>0.54484487912303103</v>
      </c>
      <c r="I68" t="s">
        <v>11</v>
      </c>
      <c r="J68" s="10">
        <v>0.42750121163744509</v>
      </c>
      <c r="K68" s="5">
        <v>0.45510573596445419</v>
      </c>
    </row>
    <row r="69" spans="1:12">
      <c r="A69" s="9">
        <v>8.8148743016759706E-2</v>
      </c>
      <c r="B69" s="9">
        <f t="shared" si="11"/>
        <v>5.7697062600258371E-2</v>
      </c>
      <c r="C69">
        <f t="shared" si="12"/>
        <v>6.034880712E-2</v>
      </c>
      <c r="D69" t="s">
        <v>12</v>
      </c>
      <c r="E69" s="10">
        <v>0.53685100540540531</v>
      </c>
      <c r="F69" s="5">
        <v>0.53060701420691125</v>
      </c>
      <c r="I69" t="s">
        <v>12</v>
      </c>
      <c r="J69" s="10">
        <v>0.47292936216216191</v>
      </c>
      <c r="K69" s="5">
        <v>0.45141767996383486</v>
      </c>
    </row>
    <row r="70" spans="1:12">
      <c r="A70" s="9">
        <v>6.1599433427762078E-2</v>
      </c>
      <c r="B70" s="9">
        <f t="shared" si="11"/>
        <v>5.5811082924661776E-2</v>
      </c>
      <c r="C70">
        <f t="shared" si="12"/>
        <v>3.8668743740000004E-2</v>
      </c>
      <c r="D70" t="s">
        <v>13</v>
      </c>
      <c r="E70" s="10">
        <v>0.54030964463818587</v>
      </c>
      <c r="F70" s="5">
        <v>0.52316653120977596</v>
      </c>
      <c r="I70" t="s">
        <v>13</v>
      </c>
      <c r="J70" s="10">
        <v>0.50596244882301655</v>
      </c>
      <c r="K70" s="5">
        <v>0.4487663193817456</v>
      </c>
    </row>
    <row r="71" spans="1:12">
      <c r="A71" s="9">
        <v>6.0449147727272709E-2</v>
      </c>
      <c r="B71" s="9">
        <f t="shared" si="11"/>
        <v>5.5151582576169145E-2</v>
      </c>
      <c r="C71">
        <f t="shared" si="12"/>
        <v>4.6210075539999999E-2</v>
      </c>
      <c r="D71" t="s">
        <v>14</v>
      </c>
      <c r="E71" s="10">
        <v>0.56837857142856985</v>
      </c>
      <c r="F71" s="5">
        <v>0.52047613948148552</v>
      </c>
      <c r="I71" t="s">
        <v>14</v>
      </c>
      <c r="J71" s="10">
        <v>0.48962619047619055</v>
      </c>
      <c r="K71" s="5">
        <v>0.44440016588682185</v>
      </c>
    </row>
    <row r="72" spans="1:12">
      <c r="A72" s="9">
        <v>1.1512356321839083E-2</v>
      </c>
      <c r="B72" s="9">
        <f t="shared" si="11"/>
        <v>4.0038286537045421E-2</v>
      </c>
      <c r="C72">
        <f t="shared" si="12"/>
        <v>3.617871341E-2</v>
      </c>
      <c r="D72" t="s">
        <v>15</v>
      </c>
      <c r="E72" s="10">
        <v>0.54768709677419358</v>
      </c>
      <c r="F72" s="5">
        <v>0.51319353380680932</v>
      </c>
      <c r="I72" t="s">
        <v>15</v>
      </c>
      <c r="J72" s="10">
        <v>0.43141682027649758</v>
      </c>
      <c r="K72" s="5">
        <v>0.42129800086638353</v>
      </c>
    </row>
    <row r="73" spans="1:12">
      <c r="A73" s="9">
        <v>2.8837518463810919E-3</v>
      </c>
      <c r="B73" s="9">
        <f t="shared" si="11"/>
        <v>8.2888799243606304E-3</v>
      </c>
      <c r="C73">
        <f t="shared" si="12"/>
        <v>1.2981353119999999E-2</v>
      </c>
      <c r="D73" t="s">
        <v>16</v>
      </c>
      <c r="E73" s="10">
        <v>0.45984158730158736</v>
      </c>
      <c r="F73" s="5">
        <v>0.49864094907447554</v>
      </c>
      <c r="I73" t="s">
        <v>16</v>
      </c>
      <c r="J73" s="10">
        <v>0.35474068783068774</v>
      </c>
      <c r="K73" s="5">
        <v>0.38216431067608431</v>
      </c>
    </row>
    <row r="74" spans="1:12">
      <c r="A74" s="9">
        <v>1.3452914798206276E-4</v>
      </c>
      <c r="B74" s="9">
        <f t="shared" si="11"/>
        <v>1.0183343047574997E-3</v>
      </c>
      <c r="C74">
        <f t="shared" si="12"/>
        <v>2.8154930999999997E-3</v>
      </c>
      <c r="D74" t="s">
        <v>17</v>
      </c>
      <c r="E74" s="10">
        <v>0.48028446314477147</v>
      </c>
      <c r="F74" s="5">
        <v>0.46182558150709208</v>
      </c>
      <c r="I74" t="s">
        <v>17</v>
      </c>
      <c r="J74" s="10">
        <v>0.34758746298893556</v>
      </c>
      <c r="K74" s="5">
        <v>0.34667354426039981</v>
      </c>
    </row>
    <row r="75" spans="1:12">
      <c r="A75" s="9">
        <v>3.7759322033898294E-3</v>
      </c>
      <c r="B75" s="9">
        <f t="shared" si="11"/>
        <v>5.0486470055737132E-3</v>
      </c>
      <c r="C75">
        <f t="shared" si="12"/>
        <v>2.5959647999999999E-3</v>
      </c>
      <c r="D75" t="s">
        <v>18</v>
      </c>
      <c r="E75" s="10">
        <v>0.43928803909537156</v>
      </c>
      <c r="F75" s="5">
        <v>0.44085574889252999</v>
      </c>
      <c r="I75" t="s">
        <v>18</v>
      </c>
      <c r="J75" s="10">
        <v>0.3115876490182326</v>
      </c>
      <c r="K75" s="5">
        <v>0.3283728616923991</v>
      </c>
    </row>
    <row r="76" spans="1:12">
      <c r="A76" s="9">
        <v>2.3145937961595271E-2</v>
      </c>
      <c r="B76" s="9">
        <f t="shared" si="11"/>
        <v>3.0774424527046779E-2</v>
      </c>
      <c r="C76">
        <f t="shared" si="12"/>
        <v>1.4527612964999999E-2</v>
      </c>
      <c r="D76" t="s">
        <v>19</v>
      </c>
      <c r="E76" s="10">
        <v>0.44844622916666643</v>
      </c>
      <c r="F76" s="5">
        <v>0.4550444377708906</v>
      </c>
      <c r="I76" t="s">
        <v>19</v>
      </c>
      <c r="J76" s="10">
        <v>0.31005512499999982</v>
      </c>
      <c r="K76" s="5">
        <v>0.33895653055135466</v>
      </c>
    </row>
    <row r="77" spans="1:12">
      <c r="A77" s="9">
        <v>0.17234813153961145</v>
      </c>
      <c r="B77" s="9">
        <f>P7</f>
        <v>7.4888570241952779E-2</v>
      </c>
      <c r="C77">
        <f>O7</f>
        <v>5.5443089100000002E-2</v>
      </c>
      <c r="D77" t="s">
        <v>8</v>
      </c>
      <c r="E77" s="10">
        <v>0.49093999999999982</v>
      </c>
      <c r="F77" s="5">
        <v>0.50394057200594733</v>
      </c>
      <c r="G77" t="s">
        <v>28</v>
      </c>
      <c r="I77" t="s">
        <v>8</v>
      </c>
      <c r="J77" s="10">
        <v>0.34406000000000037</v>
      </c>
      <c r="K77" s="5">
        <v>0.38820380017991241</v>
      </c>
      <c r="L77" t="s">
        <v>28</v>
      </c>
    </row>
    <row r="78" spans="1:12">
      <c r="A78" s="9">
        <v>9.457923976608186E-2</v>
      </c>
      <c r="B78" s="9">
        <f t="shared" ref="B78:B88" si="13">P8</f>
        <v>7.4936763293389871E-2</v>
      </c>
      <c r="C78">
        <f t="shared" ref="C78:C88" si="14">O8</f>
        <v>5.8840295350000002E-2</v>
      </c>
      <c r="D78" t="s">
        <v>9</v>
      </c>
      <c r="E78" s="10">
        <v>0.52961400000000092</v>
      </c>
      <c r="F78" s="5">
        <v>0.52970085880315998</v>
      </c>
      <c r="I78" t="s">
        <v>9</v>
      </c>
      <c r="J78" s="10">
        <v>0.38682100000000086</v>
      </c>
      <c r="K78" s="5">
        <v>0.42682109039105909</v>
      </c>
    </row>
    <row r="79" spans="1:12">
      <c r="A79" s="9">
        <v>0.10171051004636784</v>
      </c>
      <c r="B79" s="9">
        <f t="shared" si="13"/>
        <v>9.0567566721762041E-2</v>
      </c>
      <c r="C79">
        <f t="shared" si="14"/>
        <v>6.4545293360000006E-2</v>
      </c>
      <c r="D79" t="s">
        <v>10</v>
      </c>
      <c r="E79" s="10">
        <v>0.56737096774193718</v>
      </c>
      <c r="F79" s="5">
        <v>0.54225587944478426</v>
      </c>
      <c r="I79" t="s">
        <v>10</v>
      </c>
      <c r="J79" s="10">
        <v>0.42907741935483967</v>
      </c>
      <c r="K79" s="5">
        <v>0.44884234138518708</v>
      </c>
    </row>
    <row r="80" spans="1:12">
      <c r="A80" s="9">
        <v>2.2137517630465439E-2</v>
      </c>
      <c r="B80" s="9">
        <f t="shared" si="13"/>
        <v>5.5280966161475834E-2</v>
      </c>
      <c r="C80">
        <f t="shared" si="14"/>
        <v>5.2111894504999992E-2</v>
      </c>
      <c r="D80" t="s">
        <v>11</v>
      </c>
      <c r="E80" s="10">
        <v>0.57546189516129032</v>
      </c>
      <c r="F80" s="5">
        <v>0.54484487912303103</v>
      </c>
      <c r="I80" t="s">
        <v>11</v>
      </c>
      <c r="J80" s="10">
        <v>0.44632822580645165</v>
      </c>
      <c r="K80" s="5">
        <v>0.45510573596445419</v>
      </c>
    </row>
    <row r="81" spans="1:12">
      <c r="A81" s="9">
        <v>9.2136595744680819E-2</v>
      </c>
      <c r="B81" s="9">
        <f t="shared" si="13"/>
        <v>5.7697062600258371E-2</v>
      </c>
      <c r="C81">
        <f t="shared" si="14"/>
        <v>6.034880712E-2</v>
      </c>
      <c r="D81" t="s">
        <v>12</v>
      </c>
      <c r="E81" s="10">
        <v>0.55901142241379309</v>
      </c>
      <c r="F81" s="5">
        <v>0.53060701420691125</v>
      </c>
      <c r="I81" t="s">
        <v>12</v>
      </c>
      <c r="J81" s="10">
        <v>0.43555646551724131</v>
      </c>
      <c r="K81" s="5">
        <v>0.45141767996383486</v>
      </c>
    </row>
    <row r="82" spans="1:12">
      <c r="A82" s="9">
        <v>9.4894117647058768E-2</v>
      </c>
      <c r="B82" s="9">
        <f t="shared" si="13"/>
        <v>5.5811082924661776E-2</v>
      </c>
      <c r="C82">
        <f t="shared" si="14"/>
        <v>3.8668743740000004E-2</v>
      </c>
      <c r="D82" t="s">
        <v>13</v>
      </c>
      <c r="E82" s="10">
        <v>0.55045958254269456</v>
      </c>
      <c r="F82" s="5">
        <v>0.52316653120977596</v>
      </c>
      <c r="I82" t="s">
        <v>13</v>
      </c>
      <c r="J82" s="10">
        <v>0.42132303130929805</v>
      </c>
      <c r="K82" s="5">
        <v>0.4487663193817456</v>
      </c>
    </row>
    <row r="83" spans="1:12">
      <c r="A83" s="9">
        <v>5.909667149059334E-2</v>
      </c>
      <c r="B83" s="9">
        <f t="shared" si="13"/>
        <v>5.5151582576169145E-2</v>
      </c>
      <c r="C83">
        <f t="shared" si="14"/>
        <v>4.6210075539999999E-2</v>
      </c>
      <c r="D83" t="s">
        <v>14</v>
      </c>
      <c r="E83" s="10">
        <v>0.5982714313725489</v>
      </c>
      <c r="F83" s="5">
        <v>0.52047613948148552</v>
      </c>
      <c r="I83" t="s">
        <v>14</v>
      </c>
      <c r="J83" s="10">
        <v>0.47083011764705873</v>
      </c>
      <c r="K83" s="5">
        <v>0.44440016588682185</v>
      </c>
    </row>
    <row r="84" spans="1:12">
      <c r="A84" s="9">
        <v>8.1206911764705902E-2</v>
      </c>
      <c r="B84" s="9">
        <f t="shared" si="13"/>
        <v>4.0038286537045421E-2</v>
      </c>
      <c r="C84">
        <f t="shared" si="14"/>
        <v>3.617871341E-2</v>
      </c>
      <c r="D84" t="s">
        <v>15</v>
      </c>
      <c r="E84" s="10">
        <v>0.57568612903225846</v>
      </c>
      <c r="F84" s="5">
        <v>0.51319353380680932</v>
      </c>
      <c r="I84" t="s">
        <v>15</v>
      </c>
      <c r="J84" s="10">
        <v>0.47273483870967753</v>
      </c>
      <c r="K84" s="5">
        <v>0.42129800086638353</v>
      </c>
    </row>
    <row r="85" spans="1:12">
      <c r="A85" s="9">
        <v>6.1176562499999955E-3</v>
      </c>
      <c r="B85" s="9">
        <f t="shared" si="13"/>
        <v>8.2888799243606304E-3</v>
      </c>
      <c r="C85">
        <f t="shared" si="14"/>
        <v>1.2981353119999999E-2</v>
      </c>
      <c r="D85" t="s">
        <v>16</v>
      </c>
      <c r="E85" s="10">
        <v>0.52051766666666643</v>
      </c>
      <c r="F85" s="5">
        <v>0.49864094907447554</v>
      </c>
      <c r="I85" t="s">
        <v>16</v>
      </c>
      <c r="J85" s="10">
        <v>0.40064299999999992</v>
      </c>
      <c r="K85" s="5">
        <v>0.38216431067608431</v>
      </c>
    </row>
    <row r="86" spans="1:12">
      <c r="A86" s="9">
        <v>1.8710264900662268E-3</v>
      </c>
      <c r="B86" s="9">
        <f t="shared" si="13"/>
        <v>1.0183343047574997E-3</v>
      </c>
      <c r="C86">
        <f t="shared" si="14"/>
        <v>2.8154930999999997E-3</v>
      </c>
      <c r="D86" t="s">
        <v>17</v>
      </c>
      <c r="E86" s="10">
        <v>0.47801854838709673</v>
      </c>
      <c r="F86" s="5">
        <v>0.46182558150709208</v>
      </c>
      <c r="I86" t="s">
        <v>17</v>
      </c>
      <c r="J86" s="10">
        <v>0.34814193548387107</v>
      </c>
      <c r="K86" s="5">
        <v>0.34667354426039981</v>
      </c>
    </row>
    <row r="87" spans="1:12">
      <c r="A87" s="9">
        <v>4.0898710865561686E-3</v>
      </c>
      <c r="B87" s="9">
        <f t="shared" si="13"/>
        <v>5.0486470055737132E-3</v>
      </c>
      <c r="C87">
        <f t="shared" si="14"/>
        <v>2.5959647999999999E-3</v>
      </c>
      <c r="D87" t="s">
        <v>18</v>
      </c>
      <c r="E87" s="10">
        <v>0.44351003584229393</v>
      </c>
      <c r="F87" s="5">
        <v>0.44085574889252999</v>
      </c>
      <c r="I87" t="s">
        <v>18</v>
      </c>
      <c r="J87" s="10">
        <v>0.32550364396654713</v>
      </c>
      <c r="K87" s="5">
        <v>0.3283728616923991</v>
      </c>
    </row>
    <row r="88" spans="1:12">
      <c r="A88" s="9">
        <v>4.2242187499999971E-3</v>
      </c>
      <c r="B88" s="9">
        <f t="shared" si="13"/>
        <v>3.0774424527046779E-2</v>
      </c>
      <c r="C88">
        <f t="shared" si="14"/>
        <v>1.4527612964999999E-2</v>
      </c>
      <c r="D88" t="s">
        <v>19</v>
      </c>
      <c r="E88" s="10">
        <v>0.43706892255892282</v>
      </c>
      <c r="F88" s="5">
        <v>0.4550444377708906</v>
      </c>
      <c r="I88" t="s">
        <v>19</v>
      </c>
      <c r="J88" s="10">
        <v>0.31338778338945034</v>
      </c>
      <c r="K88" s="5">
        <v>0.33895653055135466</v>
      </c>
    </row>
    <row r="89" spans="1:12">
      <c r="A89" s="9">
        <v>8.2408900000000007E-2</v>
      </c>
      <c r="B89" s="9">
        <f>P7</f>
        <v>7.4888570241952779E-2</v>
      </c>
      <c r="C89">
        <f>O7</f>
        <v>5.5443089100000002E-2</v>
      </c>
      <c r="D89" t="s">
        <v>8</v>
      </c>
      <c r="E89" s="10">
        <v>0.48613939393939432</v>
      </c>
      <c r="F89" s="5">
        <v>0.50394057200594733</v>
      </c>
      <c r="G89" t="s">
        <v>29</v>
      </c>
      <c r="I89" t="s">
        <v>8</v>
      </c>
      <c r="J89" s="10">
        <v>0.3475898989898995</v>
      </c>
      <c r="K89" s="5">
        <v>0.38820380017991241</v>
      </c>
      <c r="L89" t="s">
        <v>29</v>
      </c>
    </row>
    <row r="90" spans="1:12">
      <c r="A90" s="9">
        <v>1.1149900000000001E-2</v>
      </c>
      <c r="B90" s="9">
        <f t="shared" ref="B90:B100" si="15">P8</f>
        <v>7.4936763293389871E-2</v>
      </c>
      <c r="C90">
        <f t="shared" ref="C90:C100" si="16">O8</f>
        <v>5.8840295350000002E-2</v>
      </c>
      <c r="D90" t="s">
        <v>9</v>
      </c>
      <c r="E90" s="10">
        <v>0.51904242424242519</v>
      </c>
      <c r="F90" s="5">
        <v>0.52970085880315998</v>
      </c>
      <c r="I90" t="s">
        <v>9</v>
      </c>
      <c r="J90" s="10">
        <v>0.38255707070707212</v>
      </c>
      <c r="K90" s="5">
        <v>0.42682109039105909</v>
      </c>
    </row>
    <row r="91" spans="1:12">
      <c r="A91" s="9">
        <v>4.5724500000000001E-2</v>
      </c>
      <c r="B91" s="9">
        <f t="shared" si="15"/>
        <v>9.0567566721762041E-2</v>
      </c>
      <c r="C91">
        <f t="shared" si="16"/>
        <v>6.4545293360000006E-2</v>
      </c>
      <c r="D91" t="s">
        <v>10</v>
      </c>
      <c r="E91" s="10">
        <v>0.55194545454545629</v>
      </c>
      <c r="F91" s="5">
        <v>0.54225587944478426</v>
      </c>
      <c r="I91" t="s">
        <v>10</v>
      </c>
      <c r="J91" s="10">
        <v>0.41752424242424446</v>
      </c>
      <c r="K91" s="5">
        <v>0.44884234138518708</v>
      </c>
    </row>
    <row r="92" spans="1:12">
      <c r="A92" s="9">
        <v>7.6710000000000005E-4</v>
      </c>
      <c r="B92" s="9">
        <f t="shared" si="15"/>
        <v>5.5280966161475834E-2</v>
      </c>
      <c r="C92">
        <f t="shared" si="16"/>
        <v>5.2111894504999992E-2</v>
      </c>
      <c r="D92" t="s">
        <v>11</v>
      </c>
      <c r="E92" s="10">
        <v>0.56479978005865139</v>
      </c>
      <c r="F92" s="5">
        <v>0.54484487912303103</v>
      </c>
      <c r="I92" t="s">
        <v>11</v>
      </c>
      <c r="J92" s="10">
        <v>0.4376198558162272</v>
      </c>
      <c r="K92" s="5">
        <v>0.45510573596445419</v>
      </c>
    </row>
    <row r="93" spans="1:12">
      <c r="A93" s="9">
        <v>5.78976E-2</v>
      </c>
      <c r="B93" s="9">
        <f t="shared" si="15"/>
        <v>5.7697062600258371E-2</v>
      </c>
      <c r="C93">
        <f t="shared" si="16"/>
        <v>6.034880712E-2</v>
      </c>
      <c r="D93" t="s">
        <v>12</v>
      </c>
      <c r="E93" s="10">
        <v>0.53535762362637374</v>
      </c>
      <c r="F93" s="5">
        <v>0.53060701420691125</v>
      </c>
      <c r="I93" t="s">
        <v>12</v>
      </c>
      <c r="J93" s="10">
        <v>0.40424749313186836</v>
      </c>
      <c r="K93" s="5">
        <v>0.45141767996383486</v>
      </c>
    </row>
    <row r="94" spans="1:12">
      <c r="A94" s="9">
        <v>3.8738399999999999E-2</v>
      </c>
      <c r="B94" s="9">
        <f t="shared" si="15"/>
        <v>5.5811082924661776E-2</v>
      </c>
      <c r="C94">
        <f t="shared" si="16"/>
        <v>3.8668743740000004E-2</v>
      </c>
      <c r="D94" t="s">
        <v>13</v>
      </c>
      <c r="E94" s="10">
        <v>0.46853198511166211</v>
      </c>
      <c r="F94" s="5">
        <v>0.52316653120977596</v>
      </c>
      <c r="I94" t="s">
        <v>13</v>
      </c>
      <c r="J94" s="10">
        <v>0.36858992555831277</v>
      </c>
      <c r="K94" s="5">
        <v>0.4487663193817456</v>
      </c>
    </row>
    <row r="95" spans="1:12">
      <c r="A95" s="9">
        <v>1.00141E-2</v>
      </c>
      <c r="B95" s="9">
        <f t="shared" si="15"/>
        <v>5.5151582576169145E-2</v>
      </c>
      <c r="C95">
        <f t="shared" si="16"/>
        <v>4.6210075539999999E-2</v>
      </c>
      <c r="D95" t="s">
        <v>14</v>
      </c>
      <c r="E95" s="10">
        <v>0.48069700000000049</v>
      </c>
      <c r="F95" s="5">
        <v>0.52047613948148552</v>
      </c>
      <c r="I95" t="s">
        <v>14</v>
      </c>
      <c r="J95" s="10">
        <v>0.37745199999999968</v>
      </c>
      <c r="K95" s="5">
        <v>0.44440016588682185</v>
      </c>
    </row>
    <row r="96" spans="1:12">
      <c r="A96" s="9">
        <v>1.94241E-2</v>
      </c>
      <c r="B96" s="9">
        <f t="shared" si="15"/>
        <v>4.0038286537045421E-2</v>
      </c>
      <c r="C96">
        <f t="shared" si="16"/>
        <v>3.617871341E-2</v>
      </c>
      <c r="D96" t="s">
        <v>15</v>
      </c>
      <c r="E96" s="10">
        <v>0.48534903225806458</v>
      </c>
      <c r="F96" s="5">
        <v>0.51319353380680932</v>
      </c>
      <c r="I96" t="s">
        <v>15</v>
      </c>
      <c r="J96" s="10">
        <v>0.36946741935483868</v>
      </c>
      <c r="K96" s="5">
        <v>0.42129800086638353</v>
      </c>
    </row>
    <row r="97" spans="1:12">
      <c r="A97" s="9">
        <v>2.7387000000000002E-3</v>
      </c>
      <c r="B97" s="9">
        <f t="shared" si="15"/>
        <v>8.2888799243606304E-3</v>
      </c>
      <c r="C97">
        <f t="shared" si="16"/>
        <v>1.2981353119999999E-2</v>
      </c>
      <c r="D97" t="s">
        <v>16</v>
      </c>
      <c r="E97" s="10">
        <v>0.44041222222222226</v>
      </c>
      <c r="F97" s="5">
        <v>0.49864094907447554</v>
      </c>
      <c r="I97" t="s">
        <v>16</v>
      </c>
      <c r="J97" s="10">
        <v>0.32753233333333326</v>
      </c>
      <c r="K97" s="5">
        <v>0.38216431067608431</v>
      </c>
    </row>
    <row r="98" spans="1:12">
      <c r="A98" s="9">
        <v>8.0360000000000002E-4</v>
      </c>
      <c r="B98" s="9">
        <f t="shared" si="15"/>
        <v>1.0183343047574997E-3</v>
      </c>
      <c r="C98">
        <f t="shared" si="16"/>
        <v>2.8154930999999997E-3</v>
      </c>
      <c r="D98" t="s">
        <v>17</v>
      </c>
      <c r="E98" s="10">
        <v>0.38888817204301079</v>
      </c>
      <c r="F98" s="5">
        <v>0.46182558150709208</v>
      </c>
      <c r="I98" t="s">
        <v>17</v>
      </c>
      <c r="J98" s="10">
        <v>0.28082043010752689</v>
      </c>
      <c r="K98" s="5">
        <v>0.34667354426039981</v>
      </c>
    </row>
    <row r="99" spans="1:12">
      <c r="A99" s="9">
        <v>1.021E-3</v>
      </c>
      <c r="B99" s="9">
        <f t="shared" si="15"/>
        <v>5.0486470055737132E-3</v>
      </c>
      <c r="C99">
        <f t="shared" si="16"/>
        <v>2.5959647999999999E-3</v>
      </c>
      <c r="D99" t="s">
        <v>18</v>
      </c>
      <c r="E99" s="10">
        <v>0.39412150537634411</v>
      </c>
      <c r="F99" s="5">
        <v>0.44085574889252999</v>
      </c>
      <c r="I99" t="s">
        <v>18</v>
      </c>
      <c r="J99" s="10">
        <v>0.28925687403993861</v>
      </c>
      <c r="K99" s="5">
        <v>0.3283728616923991</v>
      </c>
    </row>
    <row r="100" spans="1:12">
      <c r="A100" s="9">
        <v>1.50703E-2</v>
      </c>
      <c r="B100" s="9">
        <f t="shared" si="15"/>
        <v>3.0774424527046779E-2</v>
      </c>
      <c r="C100">
        <f t="shared" si="16"/>
        <v>1.4527612964999999E-2</v>
      </c>
      <c r="D100" t="s">
        <v>19</v>
      </c>
      <c r="E100" s="10">
        <v>0.43403333333333277</v>
      </c>
      <c r="F100" s="5">
        <v>0.4550444377708906</v>
      </c>
      <c r="I100" t="s">
        <v>19</v>
      </c>
      <c r="J100" s="10">
        <v>0.31964345238095215</v>
      </c>
      <c r="K100" s="5">
        <v>0.33895653055135466</v>
      </c>
    </row>
    <row r="101" spans="1:12">
      <c r="A101" s="9">
        <v>7.3747500000000007E-2</v>
      </c>
      <c r="B101" s="9">
        <f>P7</f>
        <v>7.4888570241952779E-2</v>
      </c>
      <c r="C101">
        <f>O7</f>
        <v>5.5443089100000002E-2</v>
      </c>
      <c r="D101" t="s">
        <v>8</v>
      </c>
      <c r="E101" s="10">
        <v>0.45639999999999864</v>
      </c>
      <c r="F101" s="5">
        <v>0.50394057200594733</v>
      </c>
      <c r="G101" t="s">
        <v>37</v>
      </c>
      <c r="I101" t="s">
        <v>8</v>
      </c>
      <c r="J101" s="10">
        <v>0.33681785714285634</v>
      </c>
      <c r="K101" s="5">
        <v>0.38820380017991241</v>
      </c>
      <c r="L101" t="s">
        <v>37</v>
      </c>
    </row>
    <row r="102" spans="1:12">
      <c r="A102" s="9">
        <v>2.9762199999999999E-2</v>
      </c>
      <c r="B102" s="9">
        <f t="shared" ref="B102:B112" si="17">P8</f>
        <v>7.4936763293389871E-2</v>
      </c>
      <c r="C102">
        <f t="shared" ref="C102:C112" si="18">O8</f>
        <v>5.8840295350000002E-2</v>
      </c>
      <c r="D102" t="s">
        <v>9</v>
      </c>
      <c r="E102" s="10">
        <v>0.47876666666666456</v>
      </c>
      <c r="F102" s="5">
        <v>0.52970085880315998</v>
      </c>
      <c r="I102" t="s">
        <v>9</v>
      </c>
      <c r="J102" s="10">
        <v>0.35399226190476063</v>
      </c>
      <c r="K102" s="5">
        <v>0.42682109039105909</v>
      </c>
    </row>
    <row r="103" spans="1:12">
      <c r="A103" s="9">
        <v>3.77206E-2</v>
      </c>
      <c r="B103" s="9">
        <f t="shared" si="17"/>
        <v>9.0567566721762041E-2</v>
      </c>
      <c r="C103">
        <f t="shared" si="18"/>
        <v>6.4545293360000006E-2</v>
      </c>
      <c r="D103" t="s">
        <v>10</v>
      </c>
      <c r="E103" s="10">
        <v>0.50113333333333077</v>
      </c>
      <c r="F103" s="5">
        <v>0.54225587944478426</v>
      </c>
      <c r="I103" t="s">
        <v>10</v>
      </c>
      <c r="J103" s="10">
        <v>0.37116666666666498</v>
      </c>
      <c r="K103" s="5">
        <v>0.44884234138518708</v>
      </c>
    </row>
    <row r="104" spans="1:12">
      <c r="A104" s="9">
        <v>8.1788200000000005E-2</v>
      </c>
      <c r="B104" s="9">
        <f t="shared" si="17"/>
        <v>5.5280966161475834E-2</v>
      </c>
      <c r="C104">
        <f t="shared" si="18"/>
        <v>5.2111894504999992E-2</v>
      </c>
      <c r="D104" t="s">
        <v>11</v>
      </c>
      <c r="E104" s="10">
        <v>0.5238666666666647</v>
      </c>
      <c r="F104" s="5">
        <v>0.54484487912303103</v>
      </c>
      <c r="I104" t="s">
        <v>11</v>
      </c>
      <c r="J104" s="10">
        <v>0.38862261904761691</v>
      </c>
      <c r="K104" s="5">
        <v>0.45510573596445419</v>
      </c>
    </row>
    <row r="105" spans="1:12">
      <c r="A105" s="9">
        <v>4.6095999999999998E-2</v>
      </c>
      <c r="B105" s="9">
        <f t="shared" si="17"/>
        <v>5.7697062600258371E-2</v>
      </c>
      <c r="C105">
        <f t="shared" si="18"/>
        <v>6.034880712E-2</v>
      </c>
      <c r="D105" t="s">
        <v>12</v>
      </c>
      <c r="E105" s="10">
        <v>0.50224285714285677</v>
      </c>
      <c r="F105" s="5">
        <v>0.53060701420691125</v>
      </c>
      <c r="I105" t="s">
        <v>12</v>
      </c>
      <c r="J105" s="10">
        <v>0.36869859693877466</v>
      </c>
      <c r="K105" s="5">
        <v>0.45141767996383486</v>
      </c>
    </row>
    <row r="106" spans="1:12">
      <c r="A106" s="9">
        <v>6.8337200000000001E-2</v>
      </c>
      <c r="B106" s="9">
        <f t="shared" si="17"/>
        <v>5.5811082924661776E-2</v>
      </c>
      <c r="C106">
        <f t="shared" si="18"/>
        <v>3.8668743740000004E-2</v>
      </c>
      <c r="D106" t="s">
        <v>13</v>
      </c>
      <c r="E106" s="10">
        <v>0.46499354838709694</v>
      </c>
      <c r="F106" s="5">
        <v>0.52316653120977596</v>
      </c>
      <c r="I106" t="s">
        <v>13</v>
      </c>
      <c r="J106" s="10">
        <v>0.37640000000000012</v>
      </c>
      <c r="K106" s="5">
        <v>0.4487663193817456</v>
      </c>
    </row>
    <row r="107" spans="1:12">
      <c r="A107" s="9">
        <v>4.5618499999999999E-2</v>
      </c>
      <c r="B107" s="9">
        <f t="shared" si="17"/>
        <v>5.5151582576169145E-2</v>
      </c>
      <c r="C107">
        <f t="shared" si="18"/>
        <v>4.6210075539999999E-2</v>
      </c>
      <c r="D107" t="s">
        <v>14</v>
      </c>
      <c r="E107" s="10">
        <v>0.49226633333333319</v>
      </c>
      <c r="F107" s="5">
        <v>0.52047613948148552</v>
      </c>
      <c r="I107" t="s">
        <v>14</v>
      </c>
      <c r="J107" s="10">
        <v>0.40287499999999993</v>
      </c>
      <c r="K107" s="5">
        <v>0.44440016588682185</v>
      </c>
    </row>
    <row r="108" spans="1:12">
      <c r="A108" s="9">
        <v>2.8033200000000001E-2</v>
      </c>
      <c r="B108" s="9">
        <f t="shared" si="17"/>
        <v>4.0038286537045421E-2</v>
      </c>
      <c r="C108">
        <f t="shared" si="18"/>
        <v>3.617871341E-2</v>
      </c>
      <c r="D108" t="s">
        <v>15</v>
      </c>
      <c r="E108" s="10">
        <v>0.45502258064516116</v>
      </c>
      <c r="F108" s="5">
        <v>0.51319353380680932</v>
      </c>
      <c r="I108" t="s">
        <v>15</v>
      </c>
      <c r="J108" s="10">
        <v>0.35043709677419349</v>
      </c>
      <c r="K108" s="5">
        <v>0.42129800086638353</v>
      </c>
    </row>
    <row r="109" spans="1:12">
      <c r="A109" s="9">
        <v>2.1727799999999999E-2</v>
      </c>
      <c r="B109" s="9">
        <f t="shared" si="17"/>
        <v>8.2888799243606304E-3</v>
      </c>
      <c r="C109">
        <f t="shared" si="18"/>
        <v>1.2981353119999999E-2</v>
      </c>
      <c r="D109" t="s">
        <v>16</v>
      </c>
      <c r="E109" s="10">
        <v>0.4672462878787878</v>
      </c>
      <c r="F109" s="5">
        <v>0.49864094907447554</v>
      </c>
      <c r="I109" t="s">
        <v>16</v>
      </c>
      <c r="J109" s="10">
        <v>0.3647912499999999</v>
      </c>
      <c r="K109" s="5">
        <v>0.38216431067608431</v>
      </c>
    </row>
    <row r="110" spans="1:12">
      <c r="A110" s="9">
        <v>1.1407000000000001E-3</v>
      </c>
      <c r="B110" s="9">
        <f t="shared" si="17"/>
        <v>1.0183343047574997E-3</v>
      </c>
      <c r="C110">
        <f t="shared" si="18"/>
        <v>2.8154930999999997E-3</v>
      </c>
      <c r="D110" t="s">
        <v>17</v>
      </c>
      <c r="E110" s="10">
        <v>0.44867016129032256</v>
      </c>
      <c r="F110" s="5">
        <v>0.46182558150709208</v>
      </c>
      <c r="I110" t="s">
        <v>17</v>
      </c>
      <c r="J110" s="10">
        <v>0.32158750000000003</v>
      </c>
      <c r="K110" s="5">
        <v>0.34667354426039981</v>
      </c>
    </row>
    <row r="111" spans="1:12">
      <c r="A111" s="9">
        <v>1.59452E-2</v>
      </c>
      <c r="B111" s="9">
        <f t="shared" si="17"/>
        <v>5.0486470055737132E-3</v>
      </c>
      <c r="C111">
        <f t="shared" si="18"/>
        <v>2.5959647999999999E-3</v>
      </c>
      <c r="D111" t="s">
        <v>18</v>
      </c>
      <c r="E111" s="10">
        <v>0.43700071684587821</v>
      </c>
      <c r="F111" s="5">
        <v>0.44085574889252999</v>
      </c>
      <c r="I111" t="s">
        <v>18</v>
      </c>
      <c r="J111" s="10">
        <v>0.30661111111111117</v>
      </c>
      <c r="K111" s="5">
        <v>0.3283728616923991</v>
      </c>
    </row>
    <row r="112" spans="1:12">
      <c r="A112" s="9">
        <v>2.9446100000000003E-2</v>
      </c>
      <c r="B112" s="9">
        <f t="shared" si="17"/>
        <v>3.0774424527046779E-2</v>
      </c>
      <c r="C112">
        <f t="shared" si="18"/>
        <v>1.4527612964999999E-2</v>
      </c>
      <c r="D112" t="s">
        <v>19</v>
      </c>
      <c r="E112" s="10">
        <v>0.47122592592592594</v>
      </c>
      <c r="F112" s="5">
        <v>0.4550444377708906</v>
      </c>
      <c r="I112" t="s">
        <v>19</v>
      </c>
      <c r="J112" s="10">
        <v>0.32286518518518537</v>
      </c>
      <c r="K112" s="5">
        <v>0.33895653055135466</v>
      </c>
    </row>
    <row r="113" spans="1:12">
      <c r="A113" s="9">
        <v>9.7568700000000008E-2</v>
      </c>
      <c r="B113" s="9">
        <f>P7</f>
        <v>7.4888570241952779E-2</v>
      </c>
      <c r="C113">
        <f>O7</f>
        <v>5.5443089100000002E-2</v>
      </c>
      <c r="D113" t="s">
        <v>8</v>
      </c>
      <c r="E113" s="10">
        <v>0.49862768090671317</v>
      </c>
      <c r="F113" s="5">
        <v>0.50394057200594733</v>
      </c>
      <c r="G113" t="s">
        <v>38</v>
      </c>
      <c r="I113" t="s">
        <v>8</v>
      </c>
      <c r="J113" s="10">
        <v>0.35934834350479528</v>
      </c>
      <c r="K113" s="5">
        <v>0.38820380017991241</v>
      </c>
      <c r="L113" t="s">
        <v>38</v>
      </c>
    </row>
    <row r="114" spans="1:12">
      <c r="A114" s="9">
        <v>8.4204400000000013E-2</v>
      </c>
      <c r="B114" s="9">
        <f t="shared" ref="B114:B124" si="19">P8</f>
        <v>7.4936763293389871E-2</v>
      </c>
      <c r="C114">
        <f t="shared" ref="C114:C124" si="20">O8</f>
        <v>5.8840295350000002E-2</v>
      </c>
      <c r="D114" t="s">
        <v>9</v>
      </c>
      <c r="E114" s="10">
        <v>0.5327088963963964</v>
      </c>
      <c r="F114" s="5">
        <v>0.52970085880315998</v>
      </c>
      <c r="I114" t="s">
        <v>9</v>
      </c>
      <c r="J114" s="10">
        <v>0.37670171171171207</v>
      </c>
      <c r="K114" s="5">
        <v>0.42682109039105909</v>
      </c>
    </row>
    <row r="115" spans="1:12">
      <c r="A115" s="9">
        <v>2.8287299999999998E-2</v>
      </c>
      <c r="B115" s="9">
        <f t="shared" si="19"/>
        <v>9.0567566721762041E-2</v>
      </c>
      <c r="C115">
        <f t="shared" si="20"/>
        <v>6.4545293360000006E-2</v>
      </c>
      <c r="D115" t="s">
        <v>10</v>
      </c>
      <c r="E115" s="10">
        <v>0.56790274193548385</v>
      </c>
      <c r="F115" s="5">
        <v>0.54225587944478426</v>
      </c>
      <c r="I115" t="s">
        <v>10</v>
      </c>
      <c r="J115" s="10">
        <v>0.4429664516129031</v>
      </c>
      <c r="K115" s="5">
        <v>0.44884234138518708</v>
      </c>
    </row>
    <row r="116" spans="1:12">
      <c r="A116" s="9">
        <v>2.3893299999999999E-2</v>
      </c>
      <c r="B116" s="9">
        <f t="shared" si="19"/>
        <v>5.5280966161475834E-2</v>
      </c>
      <c r="C116">
        <f t="shared" si="20"/>
        <v>5.2111894504999992E-2</v>
      </c>
      <c r="D116" t="s">
        <v>11</v>
      </c>
      <c r="E116" s="10">
        <v>0.55053032258064516</v>
      </c>
      <c r="F116" s="5">
        <v>0.54484487912303103</v>
      </c>
      <c r="I116" t="s">
        <v>11</v>
      </c>
      <c r="J116" s="10">
        <v>0.43352870967741941</v>
      </c>
      <c r="K116" s="5">
        <v>0.45510573596445419</v>
      </c>
    </row>
    <row r="117" spans="1:12">
      <c r="A117" s="9">
        <v>5.4014E-2</v>
      </c>
      <c r="B117" s="9">
        <f t="shared" si="19"/>
        <v>5.7697062600258371E-2</v>
      </c>
      <c r="C117">
        <f t="shared" si="20"/>
        <v>6.034880712E-2</v>
      </c>
      <c r="D117" t="s">
        <v>12</v>
      </c>
      <c r="E117" s="10">
        <v>0.5476000000000002</v>
      </c>
      <c r="F117" s="5">
        <v>0.53060701420691125</v>
      </c>
      <c r="I117" t="s">
        <v>12</v>
      </c>
      <c r="J117" s="10">
        <v>0.43514000000000019</v>
      </c>
      <c r="K117" s="5">
        <v>0.45141767996383486</v>
      </c>
    </row>
    <row r="118" spans="1:12">
      <c r="A118" s="9">
        <v>2.5448399999999999E-2</v>
      </c>
      <c r="B118" s="9">
        <f t="shared" si="19"/>
        <v>5.5811082924661776E-2</v>
      </c>
      <c r="C118">
        <f t="shared" si="20"/>
        <v>3.8668743740000004E-2</v>
      </c>
      <c r="D118" t="s">
        <v>13</v>
      </c>
      <c r="E118" s="10">
        <v>0.54114206451612901</v>
      </c>
      <c r="F118" s="5">
        <v>0.52316653120977596</v>
      </c>
      <c r="I118" t="s">
        <v>13</v>
      </c>
      <c r="J118" s="10">
        <v>0.4286259999999999</v>
      </c>
      <c r="K118" s="5">
        <v>0.4487663193817456</v>
      </c>
    </row>
    <row r="119" spans="1:12">
      <c r="A119" s="9">
        <v>6.2905099999999992E-2</v>
      </c>
      <c r="B119" s="9">
        <f t="shared" si="19"/>
        <v>5.5151582576169145E-2</v>
      </c>
      <c r="C119">
        <f t="shared" si="20"/>
        <v>4.6210075539999999E-2</v>
      </c>
      <c r="D119" t="s">
        <v>14</v>
      </c>
      <c r="E119" s="10">
        <v>0.5372463481481482</v>
      </c>
      <c r="F119" s="5">
        <v>0.52047613948148552</v>
      </c>
      <c r="I119" t="s">
        <v>14</v>
      </c>
      <c r="J119" s="10">
        <v>0.45173728148148118</v>
      </c>
      <c r="K119" s="5">
        <v>0.44440016588682185</v>
      </c>
    </row>
    <row r="120" spans="1:12">
      <c r="A120" s="9">
        <v>6.5143000000000006E-2</v>
      </c>
      <c r="B120" s="9">
        <f t="shared" si="19"/>
        <v>4.0038286537045421E-2</v>
      </c>
      <c r="C120">
        <f t="shared" si="20"/>
        <v>3.617871341E-2</v>
      </c>
      <c r="D120" t="s">
        <v>15</v>
      </c>
      <c r="E120" s="10">
        <v>0.50196123911930379</v>
      </c>
      <c r="F120" s="5">
        <v>0.51319353380680932</v>
      </c>
      <c r="I120" t="s">
        <v>15</v>
      </c>
      <c r="J120" s="10">
        <v>0.4019955709165387</v>
      </c>
      <c r="K120" s="5">
        <v>0.42129800086638353</v>
      </c>
    </row>
    <row r="121" spans="1:12">
      <c r="A121" s="9">
        <v>5.5124000000000006E-3</v>
      </c>
      <c r="B121" s="9">
        <f t="shared" si="19"/>
        <v>8.2888799243606304E-3</v>
      </c>
      <c r="C121">
        <f t="shared" si="20"/>
        <v>1.2981353119999999E-2</v>
      </c>
      <c r="D121" t="s">
        <v>16</v>
      </c>
      <c r="E121" s="10">
        <v>0.46615436507936497</v>
      </c>
      <c r="F121" s="5">
        <v>0.49864094907447554</v>
      </c>
      <c r="I121" t="s">
        <v>16</v>
      </c>
      <c r="J121" s="10">
        <v>0.33067142857142856</v>
      </c>
      <c r="K121" s="5">
        <v>0.38216431067608431</v>
      </c>
    </row>
    <row r="122" spans="1:12">
      <c r="A122" s="9">
        <v>6.514300000000001E-5</v>
      </c>
      <c r="B122" s="9">
        <f t="shared" si="19"/>
        <v>1.0183343047574997E-3</v>
      </c>
      <c r="C122">
        <f t="shared" si="20"/>
        <v>2.8154930999999997E-3</v>
      </c>
      <c r="D122" t="s">
        <v>17</v>
      </c>
      <c r="E122" s="10">
        <v>0.42724086021505375</v>
      </c>
      <c r="F122" s="5">
        <v>0.46182558150709208</v>
      </c>
      <c r="I122" t="s">
        <v>17</v>
      </c>
      <c r="J122" s="10">
        <v>0.2956903225806452</v>
      </c>
      <c r="K122" s="5">
        <v>0.34667354426039981</v>
      </c>
    </row>
    <row r="123" spans="1:12">
      <c r="A123" s="9">
        <v>1.1509499999999999E-2</v>
      </c>
      <c r="B123" s="9">
        <f t="shared" si="19"/>
        <v>5.0486470055737132E-3</v>
      </c>
      <c r="C123">
        <f t="shared" si="20"/>
        <v>2.5959647999999999E-3</v>
      </c>
      <c r="D123" t="s">
        <v>18</v>
      </c>
      <c r="E123" s="10">
        <v>0.40215161290322582</v>
      </c>
      <c r="F123" s="5">
        <v>0.44085574889252999</v>
      </c>
      <c r="I123" t="s">
        <v>18</v>
      </c>
      <c r="J123" s="10">
        <v>0.27505026881720424</v>
      </c>
      <c r="K123" s="5">
        <v>0.3283728616923991</v>
      </c>
    </row>
    <row r="124" spans="1:12">
      <c r="A124" s="9">
        <v>4.5239400000000006E-2</v>
      </c>
      <c r="B124" s="9">
        <f t="shared" si="19"/>
        <v>3.0774424527046779E-2</v>
      </c>
      <c r="C124">
        <f t="shared" si="20"/>
        <v>1.4527612964999999E-2</v>
      </c>
      <c r="D124" t="s">
        <v>19</v>
      </c>
      <c r="E124" s="10">
        <v>0.43531718181818202</v>
      </c>
      <c r="F124" s="5">
        <v>0.4550444377708906</v>
      </c>
      <c r="I124" t="s">
        <v>19</v>
      </c>
      <c r="J124" s="10">
        <v>0.30347194949494966</v>
      </c>
      <c r="K124" s="5">
        <v>0.33895653055135466</v>
      </c>
    </row>
    <row r="125" spans="1:12">
      <c r="A125" s="9">
        <v>4.0214199999999999E-2</v>
      </c>
      <c r="B125" s="9">
        <f>P7</f>
        <v>7.4888570241952779E-2</v>
      </c>
      <c r="C125">
        <f>O7</f>
        <v>5.5443089100000002E-2</v>
      </c>
      <c r="D125" t="s">
        <v>8</v>
      </c>
      <c r="E125" s="10">
        <v>0.51353413229064837</v>
      </c>
      <c r="F125" s="5">
        <v>0.50394057200594733</v>
      </c>
      <c r="G125" t="s">
        <v>41</v>
      </c>
      <c r="I125" t="s">
        <v>8</v>
      </c>
      <c r="J125" s="10">
        <v>0.42674349511241466</v>
      </c>
      <c r="K125" s="5">
        <v>0.38820380017991241</v>
      </c>
      <c r="L125" t="s">
        <v>41</v>
      </c>
    </row>
    <row r="126" spans="1:12">
      <c r="A126" s="9">
        <v>5.0267699999999998E-2</v>
      </c>
      <c r="B126" s="9">
        <f t="shared" ref="B126:B136" si="21">P8</f>
        <v>7.4936763293389871E-2</v>
      </c>
      <c r="C126">
        <f t="shared" ref="C126:C136" si="22">O8</f>
        <v>5.8840295350000002E-2</v>
      </c>
      <c r="D126" t="s">
        <v>9</v>
      </c>
      <c r="E126" s="10">
        <v>0.54918031481481511</v>
      </c>
      <c r="F126" s="5">
        <v>0.52970085880315998</v>
      </c>
      <c r="I126" t="s">
        <v>9</v>
      </c>
      <c r="J126" s="10">
        <v>0.46078587777777763</v>
      </c>
      <c r="K126" s="5">
        <v>0.42682109039105909</v>
      </c>
    </row>
    <row r="127" spans="1:12">
      <c r="A127" s="9">
        <v>2.6189E-2</v>
      </c>
      <c r="B127" s="9">
        <f t="shared" si="21"/>
        <v>9.0567566721762041E-2</v>
      </c>
      <c r="C127">
        <f t="shared" si="22"/>
        <v>6.4545293360000006E-2</v>
      </c>
      <c r="D127" t="s">
        <v>10</v>
      </c>
      <c r="E127" s="10">
        <v>0.56355583870967751</v>
      </c>
      <c r="F127" s="5">
        <v>0.54225587944478426</v>
      </c>
      <c r="I127" t="s">
        <v>10</v>
      </c>
      <c r="J127" s="10">
        <v>0.48118337096774194</v>
      </c>
      <c r="K127" s="5">
        <v>0.44884234138518708</v>
      </c>
    </row>
    <row r="128" spans="1:12">
      <c r="A128" s="9">
        <v>7.1851799999999993E-2</v>
      </c>
      <c r="B128" s="9">
        <f t="shared" si="21"/>
        <v>5.5280966161475834E-2</v>
      </c>
      <c r="C128">
        <f t="shared" si="22"/>
        <v>5.2111894504999992E-2</v>
      </c>
      <c r="D128" t="s">
        <v>11</v>
      </c>
      <c r="E128" s="10">
        <v>0.57403308064516134</v>
      </c>
      <c r="F128" s="5">
        <v>0.54484487912303103</v>
      </c>
      <c r="I128" t="s">
        <v>11</v>
      </c>
      <c r="J128" s="10">
        <v>0.50282266359446992</v>
      </c>
      <c r="K128" s="5">
        <v>0.45510573596445419</v>
      </c>
    </row>
    <row r="129" spans="1:12">
      <c r="A129" s="9">
        <v>4.5781200000000001E-2</v>
      </c>
      <c r="B129" s="9">
        <f t="shared" si="21"/>
        <v>5.7697062600258371E-2</v>
      </c>
      <c r="C129">
        <f t="shared" si="22"/>
        <v>6.034880712E-2</v>
      </c>
      <c r="D129" t="s">
        <v>12</v>
      </c>
      <c r="E129" s="10">
        <v>0.54924453918495286</v>
      </c>
      <c r="F129" s="5">
        <v>0.53060701420691125</v>
      </c>
      <c r="I129" t="s">
        <v>12</v>
      </c>
      <c r="J129" s="10">
        <v>0.4782299371921182</v>
      </c>
      <c r="K129" s="5">
        <v>0.45141767996383486</v>
      </c>
    </row>
    <row r="130" spans="1:12">
      <c r="A130" s="9">
        <v>1.9202899999999998E-2</v>
      </c>
      <c r="B130" s="9">
        <f t="shared" si="21"/>
        <v>5.5811082924661776E-2</v>
      </c>
      <c r="C130">
        <f t="shared" si="22"/>
        <v>3.8668743740000004E-2</v>
      </c>
      <c r="D130" t="s">
        <v>13</v>
      </c>
      <c r="E130" s="10">
        <v>0.58427217302052792</v>
      </c>
      <c r="F130" s="5">
        <v>0.52316653120977596</v>
      </c>
      <c r="I130" t="s">
        <v>13</v>
      </c>
      <c r="J130" s="10">
        <v>0.51307147580645163</v>
      </c>
      <c r="K130" s="5">
        <v>0.4487663193817456</v>
      </c>
    </row>
    <row r="131" spans="1:12">
      <c r="A131" s="9">
        <v>0.11624469999999999</v>
      </c>
      <c r="B131" s="9">
        <f t="shared" si="21"/>
        <v>5.5151582576169145E-2</v>
      </c>
      <c r="C131">
        <f t="shared" si="22"/>
        <v>4.6210075539999999E-2</v>
      </c>
      <c r="D131" t="s">
        <v>14</v>
      </c>
      <c r="E131" s="10">
        <v>0.5289070222222223</v>
      </c>
      <c r="F131" s="5">
        <v>0.52047613948148552</v>
      </c>
      <c r="I131" t="s">
        <v>14</v>
      </c>
      <c r="J131" s="10">
        <v>0.4874252111111112</v>
      </c>
      <c r="K131" s="5">
        <v>0.44440016588682185</v>
      </c>
    </row>
    <row r="132" spans="1:12">
      <c r="A132" s="9">
        <v>5.1589900000000001E-2</v>
      </c>
      <c r="B132" s="9">
        <f t="shared" si="21"/>
        <v>4.0038286537045421E-2</v>
      </c>
      <c r="C132">
        <f t="shared" si="22"/>
        <v>3.617871341E-2</v>
      </c>
      <c r="D132" t="s">
        <v>15</v>
      </c>
      <c r="E132" s="10">
        <v>0.4935450038402458</v>
      </c>
      <c r="F132" s="5">
        <v>0.51319353380680932</v>
      </c>
      <c r="I132" t="s">
        <v>15</v>
      </c>
      <c r="J132" s="10">
        <v>0.4394195860215056</v>
      </c>
      <c r="K132" s="5">
        <v>0.42129800086638353</v>
      </c>
    </row>
    <row r="133" spans="1:12">
      <c r="A133" s="9">
        <v>3.0680999999999998E-3</v>
      </c>
      <c r="B133" s="9">
        <f t="shared" si="21"/>
        <v>8.2888799243606304E-3</v>
      </c>
      <c r="C133">
        <f t="shared" si="22"/>
        <v>1.2981353119999999E-2</v>
      </c>
      <c r="D133" t="s">
        <v>16</v>
      </c>
      <c r="E133" s="10">
        <v>0.50451721428571417</v>
      </c>
      <c r="F133" s="5">
        <v>0.49864094907447554</v>
      </c>
      <c r="I133" t="s">
        <v>16</v>
      </c>
      <c r="J133" s="10">
        <v>0.42779679999999992</v>
      </c>
      <c r="K133" s="5">
        <v>0.38216431067608431</v>
      </c>
    </row>
    <row r="134" spans="1:12">
      <c r="A134" s="9">
        <v>5.0273000000000002E-3</v>
      </c>
      <c r="B134" s="9">
        <f t="shared" si="21"/>
        <v>1.0183343047574997E-3</v>
      </c>
      <c r="C134">
        <f t="shared" si="22"/>
        <v>2.8154930999999997E-3</v>
      </c>
      <c r="D134" t="s">
        <v>17</v>
      </c>
      <c r="E134" s="10">
        <v>0.45077277419354844</v>
      </c>
      <c r="F134" s="5">
        <v>0.46182558150709208</v>
      </c>
      <c r="I134" t="s">
        <v>17</v>
      </c>
      <c r="J134" s="10">
        <v>0.36168293548387098</v>
      </c>
      <c r="K134" s="5">
        <v>0.34667354426039981</v>
      </c>
    </row>
    <row r="135" spans="1:12">
      <c r="A135" s="9">
        <v>1.4892E-3</v>
      </c>
      <c r="B135" s="9">
        <f t="shared" si="21"/>
        <v>5.0486470055737132E-3</v>
      </c>
      <c r="C135">
        <f t="shared" si="22"/>
        <v>2.5959647999999999E-3</v>
      </c>
      <c r="D135" t="s">
        <v>18</v>
      </c>
      <c r="E135" s="10">
        <v>0.44433400000000001</v>
      </c>
      <c r="F135" s="5">
        <v>0.44085574889252999</v>
      </c>
      <c r="I135" t="s">
        <v>18</v>
      </c>
      <c r="J135" s="10">
        <v>0.35813370967741942</v>
      </c>
      <c r="K135" s="5">
        <v>0.3283728616923991</v>
      </c>
    </row>
    <row r="136" spans="1:12">
      <c r="A136" s="9">
        <v>5.5608100000000001E-2</v>
      </c>
      <c r="B136" s="9">
        <f t="shared" si="21"/>
        <v>3.0774424527046779E-2</v>
      </c>
      <c r="C136">
        <f t="shared" si="22"/>
        <v>1.4527612964999999E-2</v>
      </c>
      <c r="D136" t="s">
        <v>19</v>
      </c>
      <c r="E136" s="10">
        <v>0.4500488333333334</v>
      </c>
      <c r="F136" s="5">
        <v>0.4550444377708906</v>
      </c>
      <c r="I136" t="s">
        <v>19</v>
      </c>
      <c r="J136" s="10">
        <v>0.36620854999999991</v>
      </c>
      <c r="K136" s="5">
        <v>0.33895653055135466</v>
      </c>
    </row>
    <row r="137" spans="1:12">
      <c r="A137" s="9">
        <v>8.7646399999999999E-2</v>
      </c>
      <c r="B137" s="9">
        <f>P7</f>
        <v>7.4888570241952779E-2</v>
      </c>
      <c r="C137">
        <f>O7</f>
        <v>5.5443089100000002E-2</v>
      </c>
      <c r="D137" t="s">
        <v>8</v>
      </c>
      <c r="E137" s="10">
        <v>0.47962512655086847</v>
      </c>
      <c r="F137" s="5">
        <v>0.50394057200594733</v>
      </c>
      <c r="G137" t="s">
        <v>43</v>
      </c>
      <c r="I137" t="s">
        <v>8</v>
      </c>
      <c r="J137" s="10">
        <v>0.39975868238213402</v>
      </c>
      <c r="K137" s="5">
        <v>0.38820380017991241</v>
      </c>
      <c r="L137" t="s">
        <v>43</v>
      </c>
    </row>
    <row r="138" spans="1:12">
      <c r="A138" s="9">
        <v>5.2017800000000003E-2</v>
      </c>
      <c r="B138" s="9">
        <f t="shared" ref="B138:B148" si="23">P8</f>
        <v>7.4936763293389871E-2</v>
      </c>
      <c r="C138">
        <f t="shared" ref="C138:C148" si="24">O8</f>
        <v>5.8840295350000002E-2</v>
      </c>
      <c r="D138" t="s">
        <v>9</v>
      </c>
      <c r="E138" s="10">
        <v>0.54781013765182196</v>
      </c>
      <c r="F138" s="5">
        <v>0.52970085880315998</v>
      </c>
      <c r="I138" t="s">
        <v>9</v>
      </c>
      <c r="J138" s="10">
        <v>0.48061361855600554</v>
      </c>
      <c r="K138" s="5">
        <v>0.42682109039105909</v>
      </c>
    </row>
    <row r="139" spans="1:12">
      <c r="A139" s="9">
        <v>5.4414999999999998E-2</v>
      </c>
      <c r="B139" s="9">
        <f t="shared" si="23"/>
        <v>9.0567566721762041E-2</v>
      </c>
      <c r="C139">
        <f t="shared" si="24"/>
        <v>6.4545293360000006E-2</v>
      </c>
      <c r="D139" t="s">
        <v>10</v>
      </c>
      <c r="E139" s="10">
        <v>0.5776360386247873</v>
      </c>
      <c r="F139" s="5">
        <v>0.54225587944478426</v>
      </c>
      <c r="I139" t="s">
        <v>10</v>
      </c>
      <c r="J139" s="10">
        <v>0.51854889038624807</v>
      </c>
      <c r="K139" s="5">
        <v>0.44884234138518708</v>
      </c>
    </row>
    <row r="140" spans="1:12">
      <c r="A140" s="9">
        <v>6.7622500000000002E-2</v>
      </c>
      <c r="B140" s="9">
        <f t="shared" si="23"/>
        <v>5.5280966161475834E-2</v>
      </c>
      <c r="C140">
        <f t="shared" si="24"/>
        <v>5.2111894504999992E-2</v>
      </c>
      <c r="D140" t="s">
        <v>11</v>
      </c>
      <c r="E140" s="10">
        <v>0.57335904569892415</v>
      </c>
      <c r="F140" s="5">
        <v>0.54484487912303103</v>
      </c>
      <c r="I140" t="s">
        <v>11</v>
      </c>
      <c r="J140" s="10">
        <v>0.52657605443548405</v>
      </c>
      <c r="K140" s="5">
        <v>0.45510573596445419</v>
      </c>
    </row>
    <row r="141" spans="1:12">
      <c r="A141" s="9">
        <v>7.7233700000000002E-2</v>
      </c>
      <c r="B141" s="9">
        <f t="shared" si="23"/>
        <v>5.7697062600258371E-2</v>
      </c>
      <c r="C141">
        <f t="shared" si="24"/>
        <v>6.034880712E-2</v>
      </c>
      <c r="D141" t="s">
        <v>12</v>
      </c>
      <c r="E141" s="10">
        <v>0.57698689215686261</v>
      </c>
      <c r="F141" s="5">
        <v>0.53060701420691125</v>
      </c>
      <c r="I141" t="s">
        <v>12</v>
      </c>
      <c r="J141" s="10">
        <v>0.53492246323529391</v>
      </c>
      <c r="K141" s="5">
        <v>0.45141767996383486</v>
      </c>
    </row>
    <row r="142" spans="1:12">
      <c r="A142" s="9">
        <v>5.4823500000000004E-2</v>
      </c>
      <c r="B142" s="9">
        <f t="shared" si="23"/>
        <v>5.5811082924661776E-2</v>
      </c>
      <c r="C142">
        <f t="shared" si="24"/>
        <v>3.8668743740000004E-2</v>
      </c>
      <c r="D142" t="s">
        <v>13</v>
      </c>
      <c r="E142" s="10">
        <v>0.54562299232361566</v>
      </c>
      <c r="F142" s="5">
        <v>0.52316653120977596</v>
      </c>
      <c r="I142" t="s">
        <v>13</v>
      </c>
      <c r="J142" s="10">
        <v>0.53503049801621538</v>
      </c>
      <c r="K142" s="5">
        <v>0.4487663193817456</v>
      </c>
    </row>
    <row r="143" spans="1:12">
      <c r="A143" s="9">
        <v>3.3897900000000002E-2</v>
      </c>
      <c r="B143" s="9">
        <f t="shared" si="23"/>
        <v>5.5151582576169145E-2</v>
      </c>
      <c r="C143">
        <f t="shared" si="24"/>
        <v>4.6210075539999999E-2</v>
      </c>
      <c r="D143" t="s">
        <v>14</v>
      </c>
      <c r="E143" s="10">
        <v>0.53988480454545451</v>
      </c>
      <c r="F143" s="5">
        <v>0.52047613948148552</v>
      </c>
      <c r="I143" t="s">
        <v>14</v>
      </c>
      <c r="J143" s="10">
        <v>0.50481218030303021</v>
      </c>
      <c r="K143" s="5">
        <v>0.44440016588682185</v>
      </c>
    </row>
    <row r="144" spans="1:12">
      <c r="A144" s="9">
        <v>8.3892000000000012E-3</v>
      </c>
      <c r="B144" s="9">
        <f t="shared" si="23"/>
        <v>4.0038286537045421E-2</v>
      </c>
      <c r="C144">
        <f t="shared" si="24"/>
        <v>3.617871341E-2</v>
      </c>
      <c r="D144" t="s">
        <v>15</v>
      </c>
      <c r="E144" s="10">
        <v>0.52216691788856295</v>
      </c>
      <c r="F144" s="5">
        <v>0.51319353380680932</v>
      </c>
      <c r="I144" t="s">
        <v>15</v>
      </c>
      <c r="J144" s="10">
        <v>0.45972615102639308</v>
      </c>
      <c r="K144" s="5">
        <v>0.42129800086638353</v>
      </c>
    </row>
    <row r="145" spans="1:12">
      <c r="A145" s="9">
        <v>5.1449E-3</v>
      </c>
      <c r="B145" s="9">
        <f t="shared" si="23"/>
        <v>8.2888799243606304E-3</v>
      </c>
      <c r="C145">
        <f t="shared" si="24"/>
        <v>1.2981353119999999E-2</v>
      </c>
      <c r="D145" t="s">
        <v>16</v>
      </c>
      <c r="E145" s="10">
        <v>0.45266221666666673</v>
      </c>
      <c r="F145" s="5">
        <v>0.49864094907447554</v>
      </c>
      <c r="I145" t="s">
        <v>16</v>
      </c>
      <c r="J145" s="10">
        <v>0.37349538333333326</v>
      </c>
      <c r="K145" s="5">
        <v>0.38216431067608431</v>
      </c>
    </row>
    <row r="146" spans="1:12">
      <c r="A146" s="9">
        <v>6.0650000000000005E-4</v>
      </c>
      <c r="B146" s="9">
        <f t="shared" si="23"/>
        <v>1.0183343047574997E-3</v>
      </c>
      <c r="C146">
        <f t="shared" si="24"/>
        <v>2.8154930999999997E-3</v>
      </c>
      <c r="D146" t="s">
        <v>17</v>
      </c>
      <c r="E146" s="10">
        <v>0.43659144086021512</v>
      </c>
      <c r="F146" s="5">
        <v>0.46182558150709208</v>
      </c>
      <c r="I146" t="s">
        <v>17</v>
      </c>
      <c r="J146" s="10">
        <v>0.35192877956989249</v>
      </c>
      <c r="K146" s="5">
        <v>0.34667354426039981</v>
      </c>
    </row>
    <row r="147" spans="1:12">
      <c r="A147" s="9">
        <v>9.5067999999999993E-3</v>
      </c>
      <c r="B147" s="9">
        <f t="shared" si="23"/>
        <v>5.0486470055737132E-3</v>
      </c>
      <c r="C147">
        <f t="shared" si="24"/>
        <v>2.5959647999999999E-3</v>
      </c>
      <c r="D147" t="s">
        <v>18</v>
      </c>
      <c r="E147" s="10">
        <v>0.40985352688172044</v>
      </c>
      <c r="F147" s="5">
        <v>0.44085574889252999</v>
      </c>
      <c r="I147" t="s">
        <v>18</v>
      </c>
      <c r="J147" s="10">
        <v>0.32989772043010751</v>
      </c>
      <c r="K147" s="5">
        <v>0.3283728616923991</v>
      </c>
    </row>
    <row r="148" spans="1:12">
      <c r="A148" s="9">
        <v>3.5225299999999994E-2</v>
      </c>
      <c r="B148" s="9">
        <f t="shared" si="23"/>
        <v>3.0774424527046779E-2</v>
      </c>
      <c r="C148">
        <f t="shared" si="24"/>
        <v>1.4527612964999999E-2</v>
      </c>
      <c r="D148" t="s">
        <v>19</v>
      </c>
      <c r="E148" s="10">
        <v>0.40513814285714272</v>
      </c>
      <c r="F148" s="5">
        <v>0.4550444377708906</v>
      </c>
      <c r="I148" t="s">
        <v>19</v>
      </c>
      <c r="J148" s="10">
        <v>0.32883257619047607</v>
      </c>
      <c r="K148" s="5">
        <v>0.33895653055135466</v>
      </c>
    </row>
    <row r="149" spans="1:12">
      <c r="A149" s="9">
        <v>3.06593E-2</v>
      </c>
      <c r="B149" s="9">
        <f>P7</f>
        <v>7.4888570241952779E-2</v>
      </c>
      <c r="C149">
        <f>O7</f>
        <v>5.5443089100000002E-2</v>
      </c>
      <c r="D149" t="s">
        <v>8</v>
      </c>
      <c r="E149" s="10">
        <v>0.46387724884792619</v>
      </c>
      <c r="F149" s="5">
        <v>0.50394057200594733</v>
      </c>
      <c r="G149" t="s">
        <v>45</v>
      </c>
      <c r="I149" t="s">
        <v>8</v>
      </c>
      <c r="J149" s="10">
        <v>0.3710436359447003</v>
      </c>
      <c r="K149" s="5">
        <v>0.38820380017991241</v>
      </c>
      <c r="L149" t="s">
        <v>45</v>
      </c>
    </row>
    <row r="150" spans="1:12">
      <c r="A150" s="9">
        <v>2.0305499999999997E-2</v>
      </c>
      <c r="B150" s="9">
        <f t="shared" ref="B150:B160" si="25">P8</f>
        <v>7.4936763293389871E-2</v>
      </c>
      <c r="C150">
        <f t="shared" ref="C150:C160" si="26">O8</f>
        <v>5.8840295350000002E-2</v>
      </c>
      <c r="D150" t="s">
        <v>9</v>
      </c>
      <c r="E150" s="10">
        <v>0.4901568</v>
      </c>
      <c r="F150" s="5">
        <v>0.52970085880315998</v>
      </c>
      <c r="I150" t="s">
        <v>9</v>
      </c>
      <c r="J150" s="10">
        <v>0.47170718333333322</v>
      </c>
      <c r="K150" s="5">
        <v>0.42682109039105909</v>
      </c>
    </row>
    <row r="151" spans="1:12">
      <c r="A151" s="9">
        <v>0.26332920000000004</v>
      </c>
      <c r="B151" s="9">
        <f t="shared" si="25"/>
        <v>9.0567566721762041E-2</v>
      </c>
      <c r="C151">
        <f t="shared" si="26"/>
        <v>6.4545293360000006E-2</v>
      </c>
      <c r="D151" t="s">
        <v>10</v>
      </c>
      <c r="E151" s="10">
        <v>0.48443177419354833</v>
      </c>
      <c r="F151" s="5">
        <v>0.54225587944478426</v>
      </c>
      <c r="I151" t="s">
        <v>10</v>
      </c>
      <c r="J151" s="10">
        <v>0.43208651612903221</v>
      </c>
      <c r="K151" s="5">
        <v>0.44884234138518708</v>
      </c>
    </row>
    <row r="152" spans="1:12">
      <c r="A152" s="9">
        <v>0.1303202</v>
      </c>
      <c r="B152" s="9">
        <f t="shared" si="25"/>
        <v>5.5280966161475834E-2</v>
      </c>
      <c r="C152">
        <f t="shared" si="26"/>
        <v>5.2111894504999992E-2</v>
      </c>
      <c r="D152" t="s">
        <v>11</v>
      </c>
      <c r="E152" s="10">
        <v>0.48902122580645163</v>
      </c>
      <c r="F152" s="5">
        <v>0.54484487912303103</v>
      </c>
      <c r="I152" t="s">
        <v>11</v>
      </c>
      <c r="J152" s="10">
        <v>0.440902297235023</v>
      </c>
      <c r="K152" s="5">
        <v>0.45510573596445419</v>
      </c>
    </row>
    <row r="153" spans="1:12">
      <c r="A153" s="9">
        <v>0.1918803</v>
      </c>
      <c r="B153" s="9">
        <f t="shared" si="25"/>
        <v>5.7697062600258371E-2</v>
      </c>
      <c r="C153">
        <f t="shared" si="26"/>
        <v>6.034880712E-2</v>
      </c>
      <c r="D153" t="s">
        <v>12</v>
      </c>
      <c r="E153" s="10">
        <v>0.50972295833333336</v>
      </c>
      <c r="F153" s="5">
        <v>0.53060701420691125</v>
      </c>
      <c r="I153" t="s">
        <v>12</v>
      </c>
      <c r="J153" s="10">
        <v>0.48488909948979592</v>
      </c>
      <c r="K153" s="5">
        <v>0.45141767996383486</v>
      </c>
    </row>
    <row r="154" spans="1:12">
      <c r="A154" s="9">
        <v>9.1271000000000005E-2</v>
      </c>
      <c r="B154" s="9">
        <f t="shared" si="25"/>
        <v>5.5811082924661776E-2</v>
      </c>
      <c r="C154">
        <f t="shared" si="26"/>
        <v>3.8668743740000004E-2</v>
      </c>
      <c r="D154" t="s">
        <v>13</v>
      </c>
      <c r="E154" s="10">
        <v>0.51956982795698925</v>
      </c>
      <c r="F154" s="5">
        <v>0.52316653120977596</v>
      </c>
      <c r="I154" t="s">
        <v>13</v>
      </c>
      <c r="J154" s="10">
        <v>0.47929275806451621</v>
      </c>
      <c r="K154" s="5">
        <v>0.4487663193817456</v>
      </c>
    </row>
    <row r="155" spans="1:12">
      <c r="A155" s="9">
        <v>4.91505E-2</v>
      </c>
      <c r="B155" s="9">
        <f t="shared" si="25"/>
        <v>5.5151582576169145E-2</v>
      </c>
      <c r="C155">
        <f t="shared" si="26"/>
        <v>4.6210075539999999E-2</v>
      </c>
      <c r="D155" t="s">
        <v>14</v>
      </c>
      <c r="E155" s="10">
        <v>0.5122545833333334</v>
      </c>
      <c r="F155" s="5">
        <v>0.52047613948148552</v>
      </c>
      <c r="I155" t="s">
        <v>14</v>
      </c>
      <c r="J155" s="10">
        <v>0.48071751666666673</v>
      </c>
      <c r="K155" s="5">
        <v>0.44440016588682185</v>
      </c>
    </row>
    <row r="156" spans="1:12">
      <c r="A156" s="9">
        <v>1.8614699999999998E-2</v>
      </c>
      <c r="B156" s="9">
        <f t="shared" si="25"/>
        <v>4.0038286537045421E-2</v>
      </c>
      <c r="C156">
        <f t="shared" si="26"/>
        <v>3.617871341E-2</v>
      </c>
      <c r="D156" t="s">
        <v>15</v>
      </c>
      <c r="E156" s="10">
        <v>0.50067251612903219</v>
      </c>
      <c r="F156" s="5">
        <v>0.51319353380680932</v>
      </c>
      <c r="I156" t="s">
        <v>15</v>
      </c>
      <c r="J156" s="10">
        <v>0.4809053387096775</v>
      </c>
      <c r="K156" s="5">
        <v>0.42129800086638353</v>
      </c>
    </row>
    <row r="157" spans="1:12">
      <c r="A157" s="9">
        <v>2.85591E-2</v>
      </c>
      <c r="B157" s="9">
        <f t="shared" si="25"/>
        <v>8.2888799243606304E-3</v>
      </c>
      <c r="C157">
        <f t="shared" si="26"/>
        <v>1.2981353119999999E-2</v>
      </c>
      <c r="D157" t="s">
        <v>16</v>
      </c>
      <c r="E157" s="10">
        <v>0.46734914999999988</v>
      </c>
      <c r="F157" s="5">
        <v>0.49864094907447554</v>
      </c>
      <c r="I157" t="s">
        <v>16</v>
      </c>
      <c r="J157" s="10">
        <v>0.40039540000000007</v>
      </c>
      <c r="K157" s="5">
        <v>0.38216431067608431</v>
      </c>
    </row>
    <row r="158" spans="1:12">
      <c r="A158" s="9">
        <v>8.5680000000000001E-4</v>
      </c>
      <c r="B158" s="9">
        <f t="shared" si="25"/>
        <v>1.0183343047574997E-3</v>
      </c>
      <c r="C158">
        <f t="shared" si="26"/>
        <v>2.8154930999999997E-3</v>
      </c>
      <c r="D158" t="s">
        <v>17</v>
      </c>
      <c r="E158" s="10">
        <v>0.42445557194060429</v>
      </c>
      <c r="F158" s="5">
        <v>0.46182558150709208</v>
      </c>
      <c r="I158" t="s">
        <v>17</v>
      </c>
      <c r="J158" s="10">
        <v>0.3953920483870968</v>
      </c>
      <c r="K158" s="5">
        <v>0.34667354426039981</v>
      </c>
    </row>
    <row r="159" spans="1:12">
      <c r="A159" s="9">
        <v>1.54205E-2</v>
      </c>
      <c r="B159" s="9">
        <f t="shared" si="25"/>
        <v>5.0486470055737132E-3</v>
      </c>
      <c r="C159">
        <f t="shared" si="26"/>
        <v>2.5959647999999999E-3</v>
      </c>
      <c r="D159" t="s">
        <v>18</v>
      </c>
      <c r="E159" s="10">
        <v>0.44330734050179216</v>
      </c>
      <c r="F159" s="5">
        <v>0.44085574889252999</v>
      </c>
      <c r="I159" t="s">
        <v>18</v>
      </c>
      <c r="J159" s="10">
        <v>0.34898145161290328</v>
      </c>
      <c r="K159" s="5">
        <v>0.3283728616923991</v>
      </c>
    </row>
    <row r="160" spans="1:12">
      <c r="A160" s="11">
        <v>2.01058E-2</v>
      </c>
      <c r="B160" s="9">
        <f t="shared" si="25"/>
        <v>3.0774424527046779E-2</v>
      </c>
      <c r="C160">
        <f t="shared" si="26"/>
        <v>1.4527612964999999E-2</v>
      </c>
      <c r="D160" t="s">
        <v>19</v>
      </c>
      <c r="E160" s="10">
        <v>0.44814493333333338</v>
      </c>
      <c r="F160" s="5">
        <v>0.4550444377708906</v>
      </c>
      <c r="I160" t="s">
        <v>19</v>
      </c>
      <c r="J160" s="10">
        <v>0.35472609999999988</v>
      </c>
      <c r="K160" s="5">
        <v>0.33895653055135466</v>
      </c>
    </row>
    <row r="161" spans="1:12">
      <c r="A161" s="11">
        <v>6.8879999999999997E-2</v>
      </c>
      <c r="B161" s="9">
        <f>P7</f>
        <v>7.4888570241952779E-2</v>
      </c>
      <c r="C161">
        <f>O7</f>
        <v>5.5443089100000002E-2</v>
      </c>
      <c r="D161" t="s">
        <v>8</v>
      </c>
      <c r="E161" s="10">
        <v>0.51898109139784965</v>
      </c>
      <c r="F161" s="5">
        <v>0.50394057200594733</v>
      </c>
      <c r="G161" t="s">
        <v>48</v>
      </c>
      <c r="I161" t="s">
        <v>8</v>
      </c>
      <c r="J161" s="10">
        <v>0.42564656989247318</v>
      </c>
      <c r="K161" s="5">
        <v>0.38820380017991241</v>
      </c>
      <c r="L161" t="s">
        <v>48</v>
      </c>
    </row>
    <row r="162" spans="1:12">
      <c r="A162" s="11">
        <v>9.1027999999999998E-2</v>
      </c>
      <c r="B162" s="9">
        <f t="shared" ref="B162:B172" si="27">P8</f>
        <v>7.4936763293389871E-2</v>
      </c>
      <c r="C162">
        <f t="shared" ref="C162:C172" si="28">O8</f>
        <v>5.8840295350000002E-2</v>
      </c>
      <c r="D162" t="s">
        <v>9</v>
      </c>
      <c r="E162" s="10">
        <v>0.55630575222222234</v>
      </c>
      <c r="F162" s="5">
        <v>0.52970085880315998</v>
      </c>
      <c r="I162" t="s">
        <v>9</v>
      </c>
      <c r="J162" s="10">
        <v>0.48366490777777771</v>
      </c>
      <c r="K162" s="5">
        <v>0.42682109039105909</v>
      </c>
    </row>
    <row r="163" spans="1:12">
      <c r="A163" s="11">
        <v>0.20480000000000001</v>
      </c>
      <c r="B163" s="9">
        <f t="shared" si="27"/>
        <v>9.0567566721762041E-2</v>
      </c>
      <c r="C163">
        <f t="shared" si="28"/>
        <v>6.4545293360000006E-2</v>
      </c>
      <c r="D163" t="s">
        <v>10</v>
      </c>
      <c r="E163" s="10">
        <v>0.58004474516129034</v>
      </c>
      <c r="F163" s="5">
        <v>0.54225587944478426</v>
      </c>
      <c r="I163" t="s">
        <v>10</v>
      </c>
      <c r="J163" s="10">
        <v>0.51986929124423953</v>
      </c>
      <c r="K163" s="5">
        <v>0.44884234138518708</v>
      </c>
    </row>
    <row r="164" spans="1:12">
      <c r="A164" s="11">
        <v>5.4198999999999997E-2</v>
      </c>
      <c r="B164" s="9">
        <f t="shared" si="27"/>
        <v>5.5280966161475834E-2</v>
      </c>
      <c r="C164">
        <f t="shared" si="28"/>
        <v>5.2111894504999992E-2</v>
      </c>
      <c r="D164" t="s">
        <v>11</v>
      </c>
      <c r="E164" s="10">
        <v>0.57017239784946194</v>
      </c>
      <c r="F164" s="5">
        <v>0.54484487912303103</v>
      </c>
      <c r="I164" t="s">
        <v>11</v>
      </c>
      <c r="J164" s="10">
        <v>0.5120942227342552</v>
      </c>
      <c r="K164" s="5">
        <v>0.45510573596445419</v>
      </c>
    </row>
    <row r="165" spans="1:12">
      <c r="A165" s="11">
        <v>5.713E-2</v>
      </c>
      <c r="B165" s="9">
        <f t="shared" si="27"/>
        <v>5.7697062600258371E-2</v>
      </c>
      <c r="C165">
        <f t="shared" si="28"/>
        <v>6.034880712E-2</v>
      </c>
      <c r="D165" t="s">
        <v>12</v>
      </c>
      <c r="E165" s="10">
        <v>0.55656082023809528</v>
      </c>
      <c r="F165" s="5">
        <v>0.53060701420691125</v>
      </c>
      <c r="I165" t="s">
        <v>12</v>
      </c>
      <c r="J165" s="10">
        <v>0.50274930773809512</v>
      </c>
      <c r="K165" s="5">
        <v>0.45141767996383486</v>
      </c>
    </row>
    <row r="166" spans="1:12">
      <c r="A166" s="11">
        <v>6.3750699999999993E-2</v>
      </c>
      <c r="B166" s="9">
        <f t="shared" si="27"/>
        <v>5.5811082924661776E-2</v>
      </c>
      <c r="C166">
        <f t="shared" si="28"/>
        <v>3.8668743740000004E-2</v>
      </c>
      <c r="D166" t="s">
        <v>13</v>
      </c>
      <c r="E166" s="10">
        <v>0.56783473225806436</v>
      </c>
      <c r="F166" s="5">
        <v>0.52316653120977596</v>
      </c>
      <c r="I166" t="s">
        <v>13</v>
      </c>
      <c r="J166" s="10">
        <v>0.52432338870967765</v>
      </c>
      <c r="K166" s="5">
        <v>0.4487663193817456</v>
      </c>
    </row>
    <row r="167" spans="1:12">
      <c r="A167" s="11">
        <v>7.3660000000000003E-2</v>
      </c>
      <c r="B167" s="9">
        <f t="shared" si="27"/>
        <v>5.5151582576169145E-2</v>
      </c>
      <c r="C167">
        <f t="shared" si="28"/>
        <v>4.6210075539999999E-2</v>
      </c>
      <c r="D167" t="s">
        <v>14</v>
      </c>
      <c r="E167" s="10">
        <v>0.5565079926666664</v>
      </c>
      <c r="F167" s="5">
        <v>0.52047613948148552</v>
      </c>
      <c r="I167" t="s">
        <v>14</v>
      </c>
      <c r="J167" s="10">
        <v>0.51570494000000011</v>
      </c>
      <c r="K167" s="5">
        <v>0.44440016588682185</v>
      </c>
    </row>
    <row r="168" spans="1:12">
      <c r="A168" s="11">
        <v>4.8818100000000003E-2</v>
      </c>
      <c r="B168" s="9">
        <f t="shared" si="27"/>
        <v>4.0038286537045421E-2</v>
      </c>
      <c r="C168">
        <f t="shared" si="28"/>
        <v>3.617871341E-2</v>
      </c>
      <c r="D168" t="s">
        <v>15</v>
      </c>
      <c r="E168" s="10">
        <v>0.54983926516129011</v>
      </c>
      <c r="F168" s="5">
        <v>0.51319353380680932</v>
      </c>
      <c r="I168" t="s">
        <v>15</v>
      </c>
      <c r="J168" s="10">
        <v>0.4971598483870967</v>
      </c>
      <c r="K168" s="5">
        <v>0.42129800086638353</v>
      </c>
    </row>
    <row r="169" spans="1:12">
      <c r="A169" s="11">
        <v>1.3709000000000001E-2</v>
      </c>
      <c r="B169" s="9">
        <f t="shared" si="27"/>
        <v>8.2888799243606304E-3</v>
      </c>
      <c r="C169">
        <f t="shared" si="28"/>
        <v>1.2981353119999999E-2</v>
      </c>
      <c r="D169" t="s">
        <v>16</v>
      </c>
      <c r="E169" s="10">
        <v>0.55658419444444418</v>
      </c>
      <c r="F169" s="5">
        <v>0.49864094907447554</v>
      </c>
      <c r="I169" t="s">
        <v>16</v>
      </c>
      <c r="J169" s="10">
        <v>0.47181159444444465</v>
      </c>
      <c r="K169" s="5">
        <v>0.38216431067608431</v>
      </c>
    </row>
    <row r="170" spans="1:12">
      <c r="A170" s="11">
        <v>6.6E-4</v>
      </c>
      <c r="B170" s="9">
        <f t="shared" si="27"/>
        <v>1.0183343047574997E-3</v>
      </c>
      <c r="C170">
        <f t="shared" si="28"/>
        <v>2.8154930999999997E-3</v>
      </c>
      <c r="D170" t="s">
        <v>17</v>
      </c>
      <c r="E170" s="10">
        <v>0.49898852688172052</v>
      </c>
      <c r="F170" s="5">
        <v>0.46182558150709208</v>
      </c>
      <c r="I170" t="s">
        <v>17</v>
      </c>
      <c r="J170" s="10">
        <v>0.40855670140612077</v>
      </c>
      <c r="K170" s="5">
        <v>0.34667354426039981</v>
      </c>
    </row>
    <row r="171" spans="1:12">
      <c r="A171" s="11">
        <v>2.8800000000000002E-3</v>
      </c>
      <c r="B171" s="9">
        <f t="shared" si="27"/>
        <v>5.0486470055737132E-3</v>
      </c>
      <c r="C171">
        <f t="shared" si="28"/>
        <v>2.5959647999999999E-3</v>
      </c>
      <c r="D171" t="s">
        <v>18</v>
      </c>
      <c r="E171" s="10">
        <v>0.49643240322580651</v>
      </c>
      <c r="F171" s="5">
        <v>0.44085574889252999</v>
      </c>
      <c r="I171" t="s">
        <v>18</v>
      </c>
      <c r="J171" s="10">
        <v>0.40013831863297983</v>
      </c>
      <c r="K171" s="5">
        <v>0.3283728616923991</v>
      </c>
    </row>
    <row r="172" spans="1:12">
      <c r="A172" s="11">
        <v>1.4319999999999999E-2</v>
      </c>
      <c r="B172" s="9">
        <f t="shared" si="27"/>
        <v>3.0774424527046779E-2</v>
      </c>
      <c r="C172">
        <f t="shared" si="28"/>
        <v>1.4527612964999999E-2</v>
      </c>
      <c r="D172" t="s">
        <v>19</v>
      </c>
      <c r="E172" s="10">
        <v>0.4996284222222222</v>
      </c>
      <c r="F172" s="5">
        <v>0.4550444377708906</v>
      </c>
      <c r="I172" t="s">
        <v>19</v>
      </c>
      <c r="J172" s="10">
        <v>0.39859554040404038</v>
      </c>
      <c r="K172" s="5">
        <v>0.33895653055135466</v>
      </c>
    </row>
    <row r="173" spans="1:12">
      <c r="A173" s="9">
        <v>4.2603200000000001E-2</v>
      </c>
      <c r="B173" s="9">
        <f>P7</f>
        <v>7.4888570241952779E-2</v>
      </c>
      <c r="C173">
        <f>O7</f>
        <v>5.5443089100000002E-2</v>
      </c>
      <c r="D173" t="s">
        <v>8</v>
      </c>
      <c r="E173">
        <v>0.5502900525806449</v>
      </c>
      <c r="F173" s="5">
        <v>0.50394057200594733</v>
      </c>
      <c r="G173" t="s">
        <v>49</v>
      </c>
      <c r="I173" t="s">
        <v>8</v>
      </c>
      <c r="J173" s="10">
        <v>0.44192754569892473</v>
      </c>
      <c r="K173" s="5">
        <v>0.38820380017991241</v>
      </c>
      <c r="L173" t="s">
        <v>49</v>
      </c>
    </row>
    <row r="174" spans="1:12">
      <c r="A174" s="9">
        <v>8.62063E-2</v>
      </c>
      <c r="B174" s="9">
        <f t="shared" ref="B174:B184" si="29">P8</f>
        <v>7.4936763293389871E-2</v>
      </c>
      <c r="C174">
        <f t="shared" ref="C174:C184" si="30">O8</f>
        <v>5.8840295350000002E-2</v>
      </c>
      <c r="D174" t="s">
        <v>9</v>
      </c>
      <c r="E174">
        <v>0.58346739663742653</v>
      </c>
      <c r="F174" s="5">
        <v>0.52970085880315998</v>
      </c>
      <c r="I174" t="s">
        <v>9</v>
      </c>
      <c r="J174" s="10">
        <v>0.50172696125731009</v>
      </c>
      <c r="K174" s="5">
        <v>0.42682109039105909</v>
      </c>
    </row>
    <row r="175" spans="1:12">
      <c r="A175" s="9">
        <v>9.162E-3</v>
      </c>
      <c r="B175" s="9">
        <f t="shared" si="29"/>
        <v>9.0567566721762041E-2</v>
      </c>
      <c r="C175">
        <f t="shared" si="30"/>
        <v>6.4545293360000006E-2</v>
      </c>
      <c r="D175" t="s">
        <v>10</v>
      </c>
      <c r="E175">
        <v>0.59569466723259756</v>
      </c>
      <c r="F175" s="5">
        <v>0.54225587944478426</v>
      </c>
      <c r="I175" t="s">
        <v>10</v>
      </c>
      <c r="J175" s="10">
        <v>0.51688569609507651</v>
      </c>
      <c r="K175" s="5">
        <v>0.44884234138518708</v>
      </c>
    </row>
    <row r="176" spans="1:12">
      <c r="A176" s="9">
        <v>1.8735100000000001E-2</v>
      </c>
      <c r="B176" s="9">
        <f t="shared" si="29"/>
        <v>5.5280966161475834E-2</v>
      </c>
      <c r="C176">
        <f t="shared" si="30"/>
        <v>5.2111894504999992E-2</v>
      </c>
      <c r="D176" t="s">
        <v>11</v>
      </c>
      <c r="E176" s="10">
        <v>0.59766553225806462</v>
      </c>
      <c r="F176" s="5">
        <v>0.54484487912303103</v>
      </c>
      <c r="I176" t="s">
        <v>11</v>
      </c>
      <c r="J176" s="10">
        <v>0.51505603225806462</v>
      </c>
      <c r="K176" s="5">
        <v>0.45510573596445419</v>
      </c>
    </row>
    <row r="177" spans="1:31" ht="13.5" thickBot="1">
      <c r="A177" s="9">
        <v>3.7353899999999999E-3</v>
      </c>
      <c r="B177" s="9">
        <f t="shared" si="29"/>
        <v>5.7697062600258371E-2</v>
      </c>
      <c r="C177">
        <f t="shared" si="30"/>
        <v>6.034880712E-2</v>
      </c>
      <c r="D177" t="s">
        <v>12</v>
      </c>
      <c r="E177" s="10">
        <v>0.54827795812807867</v>
      </c>
      <c r="F177" s="5">
        <v>0.53060701420691125</v>
      </c>
      <c r="I177" t="s">
        <v>12</v>
      </c>
      <c r="J177" s="10">
        <v>0.48056984482758619</v>
      </c>
      <c r="K177" s="5">
        <v>0.45141767996383486</v>
      </c>
    </row>
    <row r="178" spans="1:31" ht="13.5" thickBot="1">
      <c r="A178" s="11">
        <v>1.6039399999999999E-2</v>
      </c>
      <c r="B178" s="9">
        <f t="shared" si="29"/>
        <v>5.5811082924661776E-2</v>
      </c>
      <c r="C178">
        <f t="shared" si="30"/>
        <v>3.8668743740000004E-2</v>
      </c>
      <c r="D178" t="s">
        <v>13</v>
      </c>
      <c r="E178" s="10">
        <v>0.52372425471302886</v>
      </c>
      <c r="F178" s="5">
        <v>0.52316653120977596</v>
      </c>
      <c r="I178" t="s">
        <v>13</v>
      </c>
      <c r="J178" s="10">
        <v>0.45347298387096774</v>
      </c>
      <c r="K178" s="5">
        <v>0.4487663193817456</v>
      </c>
      <c r="O178" s="29"/>
      <c r="P178" s="12">
        <v>40817</v>
      </c>
      <c r="Q178" s="13">
        <v>40848</v>
      </c>
      <c r="R178" s="13">
        <v>40878</v>
      </c>
      <c r="S178" s="13">
        <v>40909</v>
      </c>
      <c r="T178" s="13">
        <v>40940</v>
      </c>
      <c r="U178" s="13">
        <v>40969</v>
      </c>
      <c r="V178" s="13">
        <v>41000</v>
      </c>
      <c r="W178" s="13">
        <v>41030</v>
      </c>
      <c r="X178" s="13">
        <v>41061</v>
      </c>
      <c r="Y178" s="13">
        <v>41091</v>
      </c>
      <c r="Z178" s="13">
        <v>41122</v>
      </c>
      <c r="AA178" s="13">
        <v>41153</v>
      </c>
      <c r="AB178" s="13">
        <v>41183</v>
      </c>
      <c r="AC178" s="13">
        <v>41214</v>
      </c>
      <c r="AD178" s="13">
        <v>41244</v>
      </c>
      <c r="AE178" s="13">
        <v>41275</v>
      </c>
    </row>
    <row r="179" spans="1:31">
      <c r="A179" s="9">
        <v>5.42541E-2</v>
      </c>
      <c r="B179" s="9">
        <f t="shared" si="29"/>
        <v>5.5151582576169145E-2</v>
      </c>
      <c r="C179">
        <f t="shared" si="30"/>
        <v>4.6210075539999999E-2</v>
      </c>
      <c r="D179" t="s">
        <v>14</v>
      </c>
      <c r="E179" s="10">
        <v>0.51301117727272727</v>
      </c>
      <c r="F179" s="5">
        <v>0.52047613948148552</v>
      </c>
      <c r="I179" t="s">
        <v>14</v>
      </c>
      <c r="J179" s="10">
        <v>0.44479458333333333</v>
      </c>
      <c r="K179" s="5">
        <v>0.44440016588682185</v>
      </c>
      <c r="O179" s="14" t="s">
        <v>51</v>
      </c>
      <c r="P179" s="18">
        <v>0.5502900525806449</v>
      </c>
      <c r="Q179" s="19">
        <v>0.58346739663742653</v>
      </c>
      <c r="R179" s="19">
        <v>0.59569466723259756</v>
      </c>
      <c r="S179" s="19">
        <v>0.59766553225806462</v>
      </c>
      <c r="T179" s="19">
        <v>0.54843639655172405</v>
      </c>
      <c r="U179" s="20">
        <v>0.52259999999999995</v>
      </c>
      <c r="V179" s="20">
        <v>0.51301117727272727</v>
      </c>
      <c r="W179" s="20">
        <v>0.49967801612903207</v>
      </c>
      <c r="X179" s="20">
        <v>0.42510497000000003</v>
      </c>
      <c r="Y179" s="20">
        <v>0.41311014516129013</v>
      </c>
      <c r="Z179" s="20">
        <v>0.40595464516129043</v>
      </c>
      <c r="AA179" s="20">
        <v>0.39789999999999998</v>
      </c>
      <c r="AB179" s="20">
        <v>0.43007624193548399</v>
      </c>
      <c r="AC179" s="20">
        <v>0.48180000000000001</v>
      </c>
      <c r="AD179" s="20">
        <v>0.52115999999999996</v>
      </c>
      <c r="AE179" s="20">
        <v>0.57264099999999996</v>
      </c>
    </row>
    <row r="180" spans="1:31" ht="13.5" thickBot="1">
      <c r="A180" s="27">
        <v>3.0194447999999999E-2</v>
      </c>
      <c r="B180" s="9">
        <f t="shared" si="29"/>
        <v>4.0038286537045421E-2</v>
      </c>
      <c r="C180">
        <f t="shared" si="30"/>
        <v>3.617871341E-2</v>
      </c>
      <c r="D180" t="s">
        <v>15</v>
      </c>
      <c r="E180" s="10">
        <v>0.49967801612903207</v>
      </c>
      <c r="F180" s="5">
        <v>0.51319353380680932</v>
      </c>
      <c r="I180" t="s">
        <v>15</v>
      </c>
      <c r="J180" s="10">
        <v>0.43302548387096762</v>
      </c>
      <c r="K180" s="5">
        <v>0.42129800086638353</v>
      </c>
      <c r="O180" s="15" t="s">
        <v>61</v>
      </c>
      <c r="P180" s="21">
        <v>0.5</v>
      </c>
      <c r="Q180" s="22">
        <v>0.53288738383448175</v>
      </c>
      <c r="R180" s="22">
        <v>0.54366174775185583</v>
      </c>
      <c r="S180" s="22">
        <v>0.54484487912303103</v>
      </c>
      <c r="T180" s="22">
        <v>0.53061757676848764</v>
      </c>
      <c r="U180" s="23">
        <v>0.52600000000000002</v>
      </c>
      <c r="V180" s="23">
        <v>0.52054121503704098</v>
      </c>
      <c r="W180" s="23">
        <v>0.51335979187132552</v>
      </c>
      <c r="X180" s="23">
        <v>0.49862600000000001</v>
      </c>
      <c r="Y180" s="23">
        <v>0.46182558150709208</v>
      </c>
      <c r="Z180" s="23">
        <v>0.44085574889252999</v>
      </c>
      <c r="AA180" s="23">
        <v>0.45500000000000002</v>
      </c>
      <c r="AB180" s="23">
        <v>0.50394057200594733</v>
      </c>
      <c r="AC180" s="23">
        <v>0.53</v>
      </c>
      <c r="AD180" s="23">
        <v>0.54200000000000004</v>
      </c>
      <c r="AE180" s="23">
        <v>0.54658200000000001</v>
      </c>
    </row>
    <row r="181" spans="1:31">
      <c r="A181" s="9">
        <v>9.1379600000000003E-4</v>
      </c>
      <c r="B181" s="9">
        <f t="shared" si="29"/>
        <v>8.2888799243606304E-3</v>
      </c>
      <c r="C181">
        <f t="shared" si="30"/>
        <v>1.2981353119999999E-2</v>
      </c>
      <c r="D181" t="s">
        <v>16</v>
      </c>
      <c r="E181" s="10">
        <v>0.42510496666666658</v>
      </c>
      <c r="F181" s="5">
        <v>0.49864094907447554</v>
      </c>
      <c r="I181" t="s">
        <v>16</v>
      </c>
      <c r="J181" s="10">
        <v>0.35917115949820788</v>
      </c>
      <c r="K181" s="5">
        <v>0.38216431067608431</v>
      </c>
      <c r="O181" s="16" t="s">
        <v>52</v>
      </c>
      <c r="P181" s="21">
        <v>0.44192754569892473</v>
      </c>
      <c r="Q181" s="22">
        <v>0.50172696125731009</v>
      </c>
      <c r="R181" s="22">
        <v>0.51688569609507651</v>
      </c>
      <c r="S181" s="22">
        <v>0.51505603225806462</v>
      </c>
      <c r="T181" s="22">
        <v>0.48075356896551719</v>
      </c>
      <c r="U181" s="23">
        <v>0.45221</v>
      </c>
      <c r="V181" s="23">
        <v>0.44479458333333333</v>
      </c>
      <c r="W181" s="23">
        <v>0.43302548387096762</v>
      </c>
      <c r="X181" s="23">
        <v>0.35917115999999999</v>
      </c>
      <c r="Y181" s="23">
        <v>0.33471353225806449</v>
      </c>
      <c r="Z181" s="23">
        <v>0.32994185483870969</v>
      </c>
      <c r="AA181" s="23">
        <v>0.32700000000000001</v>
      </c>
      <c r="AB181" s="23">
        <v>0.36856748387096777</v>
      </c>
      <c r="AC181" s="23">
        <v>0.44519999999999998</v>
      </c>
      <c r="AD181" s="23">
        <v>0.48959999999999998</v>
      </c>
      <c r="AE181" s="23">
        <v>0.53051599999999999</v>
      </c>
    </row>
    <row r="182" spans="1:31" ht="13.5" thickBot="1">
      <c r="A182" s="11">
        <v>6.9633637699999999E-4</v>
      </c>
      <c r="B182" s="9">
        <f t="shared" si="29"/>
        <v>1.0183343047574997E-3</v>
      </c>
      <c r="C182">
        <f t="shared" si="30"/>
        <v>2.8154930999999997E-3</v>
      </c>
      <c r="D182" t="s">
        <v>17</v>
      </c>
      <c r="E182" s="10">
        <v>0.41311014516129013</v>
      </c>
      <c r="F182" s="5">
        <v>0.46182558150709208</v>
      </c>
      <c r="I182" t="s">
        <v>17</v>
      </c>
      <c r="J182" s="10">
        <v>0.33471353225806449</v>
      </c>
      <c r="K182" s="5">
        <v>0.34667354426039981</v>
      </c>
      <c r="O182" s="17" t="s">
        <v>61</v>
      </c>
      <c r="P182" s="24">
        <v>0.38951288793384203</v>
      </c>
      <c r="Q182" s="25">
        <v>0.42556932641712975</v>
      </c>
      <c r="R182" s="25">
        <v>0.44612349640226406</v>
      </c>
      <c r="S182" s="25">
        <v>0.45510573596445419</v>
      </c>
      <c r="T182" s="25">
        <v>0.45207278538255408</v>
      </c>
      <c r="U182" s="26">
        <v>0.44900000000000001</v>
      </c>
      <c r="V182" s="26">
        <v>0.44445735699793304</v>
      </c>
      <c r="W182" s="26">
        <v>0.4214670474613656</v>
      </c>
      <c r="X182" s="26">
        <v>0.38215399999999999</v>
      </c>
      <c r="Y182" s="26">
        <v>0.34667354426039981</v>
      </c>
      <c r="Z182" s="26">
        <v>0.3283728616923991</v>
      </c>
      <c r="AA182" s="26">
        <v>0.33889999999999998</v>
      </c>
      <c r="AB182" s="26">
        <v>0.38820380017991241</v>
      </c>
      <c r="AC182" s="26">
        <v>0.42699999999999999</v>
      </c>
      <c r="AD182" s="26">
        <v>0.44900000000000001</v>
      </c>
      <c r="AE182" s="26">
        <v>0.45981899999999998</v>
      </c>
    </row>
    <row r="183" spans="1:31">
      <c r="A183" s="9">
        <v>1E-3</v>
      </c>
      <c r="B183" s="9">
        <f t="shared" si="29"/>
        <v>5.0486470055737132E-3</v>
      </c>
      <c r="C183">
        <f t="shared" si="30"/>
        <v>2.5959647999999999E-3</v>
      </c>
      <c r="D183" t="s">
        <v>18</v>
      </c>
      <c r="E183" s="10">
        <v>0.40595464516129043</v>
      </c>
      <c r="F183" s="5">
        <v>0.44085574889252999</v>
      </c>
      <c r="I183" t="s">
        <v>18</v>
      </c>
      <c r="J183" s="10">
        <v>0.32994185483870969</v>
      </c>
      <c r="K183" s="5">
        <v>0.3283728616923991</v>
      </c>
      <c r="O183" s="32"/>
      <c r="P183" s="31"/>
    </row>
    <row r="184" spans="1:31">
      <c r="A184" s="27">
        <v>3.7374612499999998E-4</v>
      </c>
      <c r="B184" s="9">
        <f t="shared" si="29"/>
        <v>3.0774424527046779E-2</v>
      </c>
      <c r="C184">
        <f t="shared" si="30"/>
        <v>1.4527612964999999E-2</v>
      </c>
      <c r="D184" t="s">
        <v>19</v>
      </c>
      <c r="E184" s="10">
        <v>0.39790500000000001</v>
      </c>
      <c r="F184" s="5">
        <v>0.4550444377708906</v>
      </c>
      <c r="I184" t="s">
        <v>19</v>
      </c>
      <c r="J184" s="10">
        <v>0.327629</v>
      </c>
      <c r="K184" s="5">
        <v>0.33895653055135466</v>
      </c>
    </row>
    <row r="185" spans="1:31">
      <c r="A185" s="9">
        <v>8.1470000000000001E-2</v>
      </c>
      <c r="B185" s="9">
        <f>P7</f>
        <v>7.4888570241952779E-2</v>
      </c>
      <c r="C185">
        <f>O7</f>
        <v>5.5443089100000002E-2</v>
      </c>
      <c r="D185" t="s">
        <v>8</v>
      </c>
      <c r="E185" s="10">
        <v>0.43007624193548399</v>
      </c>
      <c r="F185" s="5">
        <v>0.50394057200594733</v>
      </c>
      <c r="G185" s="30" t="s">
        <v>59</v>
      </c>
      <c r="I185" t="s">
        <v>8</v>
      </c>
      <c r="J185" s="10">
        <v>0.36856748387096777</v>
      </c>
      <c r="K185" s="5">
        <v>0.38820380017991241</v>
      </c>
      <c r="L185" s="30" t="s">
        <v>59</v>
      </c>
    </row>
    <row r="186" spans="1:31">
      <c r="A186" s="9">
        <v>0.14081959999999999</v>
      </c>
      <c r="B186" s="9">
        <f>P8</f>
        <v>7.4936763293389871E-2</v>
      </c>
      <c r="C186">
        <f>O8</f>
        <v>5.8840295350000002E-2</v>
      </c>
      <c r="D186" t="s">
        <v>9</v>
      </c>
      <c r="E186" s="10">
        <v>0.4818005833333332</v>
      </c>
      <c r="F186" s="5">
        <v>0.52970085880315998</v>
      </c>
      <c r="I186" t="s">
        <v>9</v>
      </c>
      <c r="J186" s="10">
        <v>0.44528401666666662</v>
      </c>
      <c r="K186" s="5">
        <v>0.42682109039105909</v>
      </c>
    </row>
    <row r="187" spans="1:31">
      <c r="A187" s="9">
        <f>24.99/1000</f>
        <v>2.4989999999999998E-2</v>
      </c>
      <c r="B187" s="9">
        <f>P9</f>
        <v>9.0567566721762041E-2</v>
      </c>
      <c r="C187">
        <f>O9</f>
        <v>6.4545293360000006E-2</v>
      </c>
      <c r="D187" t="s">
        <v>10</v>
      </c>
      <c r="E187">
        <v>0.52116785483870953</v>
      </c>
      <c r="F187" s="5">
        <v>0.54225587944478426</v>
      </c>
      <c r="I187" t="s">
        <v>10</v>
      </c>
      <c r="J187" s="10">
        <v>0.48962501612903225</v>
      </c>
      <c r="K187" s="5">
        <v>0.44884234138518708</v>
      </c>
    </row>
    <row r="188" spans="1:31">
      <c r="A188" s="9">
        <f>52.9129/1000</f>
        <v>5.2912899999999999E-2</v>
      </c>
      <c r="B188" s="9">
        <f>P10</f>
        <v>5.5280966161475834E-2</v>
      </c>
      <c r="C188">
        <f>O10</f>
        <v>5.2111894504999992E-2</v>
      </c>
      <c r="D188" t="s">
        <v>11</v>
      </c>
      <c r="E188" s="10">
        <v>0.57264099999999996</v>
      </c>
      <c r="F188" s="5">
        <v>0.54658200000000001</v>
      </c>
      <c r="I188" t="s">
        <v>11</v>
      </c>
      <c r="J188" s="10">
        <v>0.53051599999999999</v>
      </c>
      <c r="K188" s="5">
        <v>0.45981899999999998</v>
      </c>
      <c r="P188" s="10"/>
      <c r="Q188" s="10"/>
      <c r="R188" s="10"/>
      <c r="S188" s="10"/>
      <c r="T188" s="10"/>
      <c r="U188" s="10"/>
    </row>
    <row r="189" spans="1:31">
      <c r="D189" t="s">
        <v>12</v>
      </c>
      <c r="I189" t="s">
        <v>12</v>
      </c>
    </row>
    <row r="190" spans="1:31">
      <c r="D190" t="s">
        <v>13</v>
      </c>
      <c r="I190" t="s">
        <v>13</v>
      </c>
    </row>
    <row r="191" spans="1:31">
      <c r="D191" t="s">
        <v>14</v>
      </c>
      <c r="E191" s="28"/>
      <c r="I191" t="s">
        <v>14</v>
      </c>
    </row>
    <row r="192" spans="1:31">
      <c r="D192" t="s">
        <v>15</v>
      </c>
      <c r="I192" t="s">
        <v>15</v>
      </c>
    </row>
    <row r="193" spans="1:9">
      <c r="A193" s="9" t="s">
        <v>56</v>
      </c>
      <c r="D193" t="s">
        <v>16</v>
      </c>
      <c r="I193" t="s">
        <v>16</v>
      </c>
    </row>
    <row r="194" spans="1:9">
      <c r="D194" t="s">
        <v>17</v>
      </c>
      <c r="I194" t="s">
        <v>17</v>
      </c>
    </row>
    <row r="195" spans="1:9">
      <c r="D195" t="s">
        <v>18</v>
      </c>
      <c r="I195" t="s">
        <v>18</v>
      </c>
    </row>
    <row r="196" spans="1:9">
      <c r="D196" t="s">
        <v>19</v>
      </c>
      <c r="I196" t="s">
        <v>19</v>
      </c>
    </row>
    <row r="197" spans="1:9">
      <c r="D197" t="s">
        <v>8</v>
      </c>
      <c r="I197" t="s">
        <v>8</v>
      </c>
    </row>
    <row r="198" spans="1:9">
      <c r="D198" t="s">
        <v>9</v>
      </c>
      <c r="I198" t="s">
        <v>9</v>
      </c>
    </row>
    <row r="199" spans="1:9">
      <c r="D199" t="s">
        <v>10</v>
      </c>
      <c r="I199" t="s">
        <v>10</v>
      </c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B1:Q11"/>
  <sheetViews>
    <sheetView topLeftCell="B1" workbookViewId="0">
      <selection activeCell="B1" sqref="B1"/>
    </sheetView>
  </sheetViews>
  <sheetFormatPr baseColWidth="10" defaultRowHeight="12.75"/>
  <cols>
    <col min="2" max="2" width="26" bestFit="1" customWidth="1"/>
    <col min="3" max="3" width="5.140625" customWidth="1"/>
    <col min="4" max="4" width="5.28515625" customWidth="1"/>
    <col min="5" max="5" width="5.140625" customWidth="1"/>
    <col min="6" max="6" width="5" customWidth="1"/>
    <col min="7" max="7" width="4.7109375" customWidth="1"/>
    <col min="8" max="8" width="5" customWidth="1"/>
    <col min="9" max="9" width="4.85546875" customWidth="1"/>
    <col min="10" max="10" width="5" customWidth="1"/>
    <col min="11" max="11" width="4.85546875" customWidth="1"/>
    <col min="12" max="13" width="4.5703125" customWidth="1"/>
    <col min="14" max="16" width="4.85546875" customWidth="1"/>
    <col min="17" max="17" width="5.5703125" bestFit="1" customWidth="1"/>
  </cols>
  <sheetData>
    <row r="1" spans="2:17" ht="82.5" customHeight="1"/>
    <row r="4" spans="2:17">
      <c r="B4" s="8" t="s">
        <v>58</v>
      </c>
      <c r="C4" s="8"/>
      <c r="D4" s="8"/>
      <c r="E4" s="8"/>
      <c r="F4" s="8"/>
      <c r="G4" s="8"/>
      <c r="H4" s="8"/>
      <c r="I4" s="8"/>
      <c r="J4" s="8"/>
      <c r="K4" s="8"/>
      <c r="L4" s="7"/>
      <c r="M4" s="7"/>
      <c r="N4" s="7"/>
      <c r="O4" s="7"/>
      <c r="P4" s="7"/>
      <c r="Q4" s="7"/>
    </row>
    <row r="5" spans="2:17">
      <c r="C5" s="4" t="s">
        <v>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3" t="s">
        <v>6</v>
      </c>
      <c r="J5" s="3" t="s">
        <v>7</v>
      </c>
      <c r="K5" s="3" t="s">
        <v>36</v>
      </c>
      <c r="L5" s="3" t="s">
        <v>39</v>
      </c>
      <c r="M5" s="3" t="s">
        <v>42</v>
      </c>
      <c r="N5" s="3" t="s">
        <v>44</v>
      </c>
      <c r="O5" s="3" t="s">
        <v>46</v>
      </c>
      <c r="P5" s="3" t="s">
        <v>47</v>
      </c>
      <c r="Q5" s="3" t="s">
        <v>57</v>
      </c>
    </row>
    <row r="6" spans="2:17">
      <c r="B6" t="s">
        <v>33</v>
      </c>
      <c r="C6" s="1">
        <v>195.64610634080401</v>
      </c>
      <c r="D6" s="1">
        <v>183.05953147586234</v>
      </c>
      <c r="E6" s="1">
        <v>188.95273728965529</v>
      </c>
      <c r="F6" s="1">
        <v>179.29305986034464</v>
      </c>
      <c r="G6" s="1">
        <v>185.14770044836058</v>
      </c>
      <c r="H6" s="1">
        <v>185.73440150163975</v>
      </c>
      <c r="I6" s="6">
        <v>192.95106000000007</v>
      </c>
      <c r="J6" s="6">
        <v>174.29827121212188</v>
      </c>
      <c r="K6" s="6">
        <v>177</v>
      </c>
      <c r="L6" s="6">
        <v>182.69</v>
      </c>
      <c r="M6" s="6">
        <v>189</v>
      </c>
      <c r="N6" s="6">
        <v>184.39269999999999</v>
      </c>
      <c r="O6" s="6">
        <v>174.91645521000001</v>
      </c>
      <c r="P6" s="6">
        <v>197.8409</v>
      </c>
      <c r="Q6" s="6">
        <v>184.554</v>
      </c>
    </row>
    <row r="7" spans="2:17">
      <c r="B7" t="s">
        <v>34</v>
      </c>
      <c r="C7" s="1">
        <v>153.30658651034472</v>
      </c>
      <c r="D7" s="1">
        <v>133.19801188027995</v>
      </c>
      <c r="E7" s="1">
        <v>150.05135506799562</v>
      </c>
      <c r="F7" s="1">
        <v>140.2372329913795</v>
      </c>
      <c r="G7" s="1">
        <v>147.4603626262294</v>
      </c>
      <c r="H7" s="1">
        <v>147.63665517377052</v>
      </c>
      <c r="I7" s="1">
        <v>146.18269000000015</v>
      </c>
      <c r="J7" s="1">
        <v>131.0166535353535</v>
      </c>
      <c r="K7" s="1">
        <v>132</v>
      </c>
      <c r="L7" s="1">
        <v>137.69999999999999</v>
      </c>
      <c r="M7" s="1">
        <v>162</v>
      </c>
      <c r="N7" s="1">
        <v>162.7099</v>
      </c>
      <c r="O7" s="1">
        <v>156.21001000000001</v>
      </c>
      <c r="P7" s="1">
        <v>172.04078999999999</v>
      </c>
      <c r="Q7" s="1">
        <v>156.59</v>
      </c>
    </row>
    <row r="8" spans="2:17">
      <c r="B8" t="s">
        <v>35</v>
      </c>
      <c r="C8" s="1">
        <v>77.168386818656728</v>
      </c>
      <c r="D8" s="1">
        <v>54.031651586119516</v>
      </c>
      <c r="E8" s="1">
        <v>82.480355302857149</v>
      </c>
      <c r="F8" s="1">
        <v>74.359778754285756</v>
      </c>
      <c r="G8" s="1">
        <v>76.625189063272131</v>
      </c>
      <c r="H8" s="1">
        <v>83.869488631025476</v>
      </c>
      <c r="I8" s="1">
        <v>87.30819000000001</v>
      </c>
      <c r="J8" s="1">
        <v>65.721782905982892</v>
      </c>
      <c r="K8" s="1">
        <v>91</v>
      </c>
      <c r="L8" s="1">
        <v>78.709999999999994</v>
      </c>
      <c r="M8" s="1">
        <v>91</v>
      </c>
      <c r="N8" s="1">
        <v>87.772999999999996</v>
      </c>
      <c r="O8" s="1">
        <v>83.672470000000004</v>
      </c>
      <c r="P8" s="1">
        <v>90.756540000000001</v>
      </c>
      <c r="Q8" s="1">
        <v>78.106999999999999</v>
      </c>
    </row>
    <row r="9" spans="2:17"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7"/>
      <c r="M9" s="7"/>
      <c r="N9" s="7"/>
      <c r="O9" s="7"/>
      <c r="P9" s="7"/>
      <c r="Q9" s="7"/>
    </row>
    <row r="10" spans="2:17">
      <c r="B10" s="115" t="s">
        <v>60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</row>
    <row r="11" spans="2:17"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</row>
  </sheetData>
  <mergeCells count="2">
    <mergeCell ref="B9:K9"/>
    <mergeCell ref="B10:Q11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Gráficos</vt:lpstr>
      </vt:variant>
      <vt:variant>
        <vt:i4>2</vt:i4>
      </vt:variant>
    </vt:vector>
  </HeadingPairs>
  <TitlesOfParts>
    <vt:vector size="7" baseType="lpstr">
      <vt:lpstr>Datos_basicos_indicador_2012</vt:lpstr>
      <vt:lpstr>MEDIO_SECANO</vt:lpstr>
      <vt:lpstr>ACUMULADO_Vsecano</vt:lpstr>
      <vt:lpstr>MEDIO_Vnatural</vt:lpstr>
      <vt:lpstr>ACUMULADO_Vnatural</vt:lpstr>
      <vt:lpstr>Grafica MEDIO_Vsecano 12</vt:lpstr>
      <vt:lpstr>Grafica MEDIO_Vnatural 12</vt:lpstr>
    </vt:vector>
  </TitlesOfParts>
  <Company>CONSEJERIA DE MEDIO AMBIENTE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jje</dc:creator>
  <cp:lastModifiedBy>mmmartinez</cp:lastModifiedBy>
  <cp:lastPrinted>2009-03-03T07:33:20Z</cp:lastPrinted>
  <dcterms:created xsi:type="dcterms:W3CDTF">2006-04-06T12:17:19Z</dcterms:created>
  <dcterms:modified xsi:type="dcterms:W3CDTF">2015-01-21T12:12:10Z</dcterms:modified>
</cp:coreProperties>
</file>