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45" windowWidth="19485" windowHeight="9360" activeTab="5"/>
  </bookViews>
  <sheets>
    <sheet name="Aves acuáticas" sheetId="1" r:id="rId1"/>
    <sheet name="Aves marinas" sheetId="2" r:id="rId2"/>
    <sheet name="Aves marinas graf" sheetId="3" r:id="rId3"/>
    <sheet name="Cetáceos" sheetId="6" r:id="rId4"/>
    <sheet name="Cangrejo" sheetId="4" r:id="rId5"/>
    <sheet name="Lince" sheetId="5" r:id="rId6"/>
  </sheets>
  <externalReferences>
    <externalReference r:id="rId7"/>
  </externalReferences>
  <definedNames>
    <definedName name="Excel_BuiltIn__FilterDatabase_1">#REF!</definedName>
  </definedNames>
  <calcPr calcId="125725"/>
</workbook>
</file>

<file path=xl/calcChain.xml><?xml version="1.0" encoding="utf-8"?>
<calcChain xmlns="http://schemas.openxmlformats.org/spreadsheetml/2006/main">
  <c r="F10" i="1"/>
  <c r="H109"/>
  <c r="H113"/>
  <c r="I103"/>
  <c r="E8"/>
  <c r="D8"/>
  <c r="D10"/>
  <c r="C8"/>
  <c r="B8"/>
  <c r="B10"/>
  <c r="E10"/>
  <c r="C10"/>
</calcChain>
</file>

<file path=xl/sharedStrings.xml><?xml version="1.0" encoding="utf-8"?>
<sst xmlns="http://schemas.openxmlformats.org/spreadsheetml/2006/main" count="57" uniqueCount="47">
  <si>
    <t>Acuáticas reproductoras</t>
  </si>
  <si>
    <t>Acuáticas invernantes</t>
  </si>
  <si>
    <t>%</t>
  </si>
  <si>
    <t>2.980 </t>
  </si>
  <si>
    <t>Evolución del número de aves acuáticas censadas en Andalucía, 2007-2011</t>
  </si>
  <si>
    <t>Número mínimo estimado. Para el caso de las reproductoras, de acuerdo con criterios de carácter biológico, los datos son ofrecidos originalmente en número de parejas.</t>
  </si>
  <si>
    <t>Fuente: Consejería de Agricultura, Pesca y Medio Ambiente. Red de Información Ambiental de Andalucía, 2012.</t>
  </si>
  <si>
    <t>TOTAL</t>
  </si>
  <si>
    <t>Nº de individuos</t>
  </si>
  <si>
    <t>Porcentaje de las aves observadas en Andalucía incluidas en el Anexo I de la Directiva Aves</t>
  </si>
  <si>
    <t>Datos 2011</t>
  </si>
  <si>
    <t>Paíño común</t>
  </si>
  <si>
    <t>Pardela cenicienta</t>
  </si>
  <si>
    <t>Pardela balear/mediterránea</t>
  </si>
  <si>
    <t>Gaviota cabecinegra</t>
  </si>
  <si>
    <t>Gaviota de Audouin</t>
  </si>
  <si>
    <t>Charrancito</t>
  </si>
  <si>
    <t>Charrán patinegro</t>
  </si>
  <si>
    <t>Charrán común</t>
  </si>
  <si>
    <t>Evolución de las poblaciones reproductoras de cangrejo de río, 2003-2011</t>
  </si>
  <si>
    <t>Translocaciones</t>
  </si>
  <si>
    <t>Poblaciones naturales</t>
  </si>
  <si>
    <t>Poblaciones en formación (por translocación)</t>
  </si>
  <si>
    <t>Poblaciones totales</t>
  </si>
  <si>
    <t>Evolución de las poblaciones reproductoras de lince ibérico, 2002-2011</t>
  </si>
  <si>
    <t>Año</t>
  </si>
  <si>
    <t>Hembras territoriales</t>
  </si>
  <si>
    <t>Nº mínimo de cachorros</t>
  </si>
  <si>
    <t>Estima poblacional (ejemplares)</t>
  </si>
  <si>
    <t>Pequeños delfínidos</t>
  </si>
  <si>
    <t>Zifio de Cuvier</t>
  </si>
  <si>
    <t>Delfin mular</t>
  </si>
  <si>
    <t>Delfiín listado</t>
  </si>
  <si>
    <t>Cachalote</t>
  </si>
  <si>
    <t>Calderón gris</t>
  </si>
  <si>
    <t>Calderón común</t>
  </si>
  <si>
    <t>Delfín común</t>
  </si>
  <si>
    <t>Rocual común</t>
  </si>
  <si>
    <t>Zifio de  Cuvier</t>
  </si>
  <si>
    <t>Delfín mular</t>
  </si>
  <si>
    <t>Orca</t>
  </si>
  <si>
    <t>Yubarta</t>
  </si>
  <si>
    <t>Delfín listado</t>
  </si>
  <si>
    <t>% de Especies de cetáceos registradas en la campaña de seguimiento aéreo 2011</t>
  </si>
  <si>
    <t>% de Especies de cetáceos registradas en la campaña de seguimiento desde embarcación 2011</t>
  </si>
  <si>
    <t>Observación:</t>
  </si>
  <si>
    <t>* Los porcentajes son en base al total de las especies registradas en la campaña de 2011.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</si>
</sst>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Fill="1"/>
    <xf numFmtId="3" fontId="0" fillId="0" borderId="0" xfId="0" applyNumberFormat="1" applyFill="1"/>
    <xf numFmtId="3" fontId="0" fillId="0" borderId="0" xfId="0" applyNumberFormat="1"/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0" xfId="2" applyFont="1"/>
    <xf numFmtId="0" fontId="3" fillId="0" borderId="0" xfId="2" applyFont="1"/>
    <xf numFmtId="0" fontId="1" fillId="0" borderId="0" xfId="2"/>
    <xf numFmtId="0" fontId="3" fillId="0" borderId="0" xfId="2" applyFont="1" applyAlignment="1">
      <alignment horizontal="center" vertical="center"/>
    </xf>
  </cellXfs>
  <cellStyles count="3">
    <cellStyle name="No-definido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3618677042801552"/>
          <c:y val="6.2596028879848692E-2"/>
          <c:w val="0.77864245568525736"/>
          <c:h val="0.73096943709104045"/>
        </c:manualLayout>
      </c:layout>
      <c:lineChart>
        <c:grouping val="standard"/>
        <c:ser>
          <c:idx val="0"/>
          <c:order val="0"/>
          <c:tx>
            <c:strRef>
              <c:f>'Aves acuáticas'!$A$8</c:f>
              <c:strCache>
                <c:ptCount val="1"/>
                <c:pt idx="0">
                  <c:v>Acuáticas reproductoras</c:v>
                </c:pt>
              </c:strCache>
            </c:strRef>
          </c:tx>
          <c:marker>
            <c:symbol val="none"/>
          </c:marker>
          <c:cat>
            <c:numRef>
              <c:f>'Aves acuáticas'!$B$6:$F$6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'Aves acuáticas'!$B$8:$F$8</c:f>
              <c:numCache>
                <c:formatCode>#,##0</c:formatCode>
                <c:ptCount val="5"/>
                <c:pt idx="0">
                  <c:v>165532</c:v>
                </c:pt>
                <c:pt idx="1">
                  <c:v>88678</c:v>
                </c:pt>
                <c:pt idx="2">
                  <c:v>92120</c:v>
                </c:pt>
                <c:pt idx="3">
                  <c:v>173482</c:v>
                </c:pt>
                <c:pt idx="4">
                  <c:v>206000</c:v>
                </c:pt>
              </c:numCache>
            </c:numRef>
          </c:val>
        </c:ser>
        <c:ser>
          <c:idx val="1"/>
          <c:order val="1"/>
          <c:tx>
            <c:strRef>
              <c:f>'Aves acuáticas'!$A$9</c:f>
              <c:strCache>
                <c:ptCount val="1"/>
                <c:pt idx="0">
                  <c:v>Acuáticas invernantes</c:v>
                </c:pt>
              </c:strCache>
            </c:strRef>
          </c:tx>
          <c:marker>
            <c:symbol val="none"/>
          </c:marker>
          <c:cat>
            <c:numRef>
              <c:f>'Aves acuáticas'!$B$6:$F$6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'Aves acuáticas'!$B$9:$F$9</c:f>
              <c:numCache>
                <c:formatCode>#,##0</c:formatCode>
                <c:ptCount val="5"/>
                <c:pt idx="0">
                  <c:v>850584</c:v>
                </c:pt>
                <c:pt idx="1">
                  <c:v>791932</c:v>
                </c:pt>
                <c:pt idx="2">
                  <c:v>601329</c:v>
                </c:pt>
                <c:pt idx="3">
                  <c:v>790591</c:v>
                </c:pt>
                <c:pt idx="4">
                  <c:v>732152</c:v>
                </c:pt>
              </c:numCache>
            </c:numRef>
          </c:val>
        </c:ser>
        <c:marker val="1"/>
        <c:axId val="93976064"/>
        <c:axId val="93977600"/>
      </c:lineChart>
      <c:catAx>
        <c:axId val="9397606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3977600"/>
        <c:crosses val="autoZero"/>
        <c:auto val="1"/>
        <c:lblAlgn val="ctr"/>
        <c:lblOffset val="100"/>
      </c:catAx>
      <c:valAx>
        <c:axId val="93977600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39760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1982937930424078E-2"/>
                <c:y val="0.31631920070141611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r>
                    <a:rPr lang="es-ES"/>
                    <a:t>Miles</a:t>
                  </a:r>
                  <a:r>
                    <a:rPr lang="es-ES" baseline="0"/>
                    <a:t> de aves</a:t>
                  </a:r>
                  <a:endParaRPr lang="es-ES"/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</c:plotArea>
    <c:legend>
      <c:legendPos val="r"/>
      <c:layout>
        <c:manualLayout>
          <c:xMode val="edge"/>
          <c:yMode val="edge"/>
          <c:x val="0.29120333318990865"/>
          <c:y val="0.90627261404656867"/>
          <c:w val="0.46774493352265401"/>
          <c:h val="5.3942144631384914E-2"/>
        </c:manualLayout>
      </c:layout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7187500000000009"/>
          <c:y val="0.13921901528013586"/>
          <c:w val="0.45208333333333334"/>
          <c:h val="0.7368421052631578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9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[1]Hoja1!$A$6:$A$13</c:f>
              <c:strCache>
                <c:ptCount val="8"/>
                <c:pt idx="0">
                  <c:v>Paíño común</c:v>
                </c:pt>
                <c:pt idx="1">
                  <c:v>Pardela cenicienta</c:v>
                </c:pt>
                <c:pt idx="2">
                  <c:v>Pardela balear/mediterránea</c:v>
                </c:pt>
                <c:pt idx="3">
                  <c:v>Gaviota cabecinegra</c:v>
                </c:pt>
                <c:pt idx="4">
                  <c:v>Gaviota de Audouin</c:v>
                </c:pt>
                <c:pt idx="5">
                  <c:v>Charrancito</c:v>
                </c:pt>
                <c:pt idx="6">
                  <c:v>Charrán patinegro</c:v>
                </c:pt>
                <c:pt idx="7">
                  <c:v>Charrán común</c:v>
                </c:pt>
              </c:strCache>
            </c:strRef>
          </c:cat>
          <c:val>
            <c:numRef>
              <c:f>[1]Hoja1!$B$6:$B$13</c:f>
              <c:numCache>
                <c:formatCode>General</c:formatCode>
                <c:ptCount val="8"/>
                <c:pt idx="0">
                  <c:v>19</c:v>
                </c:pt>
                <c:pt idx="1">
                  <c:v>37</c:v>
                </c:pt>
                <c:pt idx="2">
                  <c:v>9</c:v>
                </c:pt>
                <c:pt idx="3">
                  <c:v>19</c:v>
                </c:pt>
                <c:pt idx="4">
                  <c:v>10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" footer="0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12</xdr:row>
      <xdr:rowOff>104775</xdr:rowOff>
    </xdr:from>
    <xdr:to>
      <xdr:col>7</xdr:col>
      <xdr:colOff>371475</xdr:colOff>
      <xdr:row>34</xdr:row>
      <xdr:rowOff>95250</xdr:rowOff>
    </xdr:to>
    <xdr:graphicFrame macro="">
      <xdr:nvGraphicFramePr>
        <xdr:cNvPr id="105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123825</xdr:colOff>
      <xdr:row>0</xdr:row>
      <xdr:rowOff>57150</xdr:rowOff>
    </xdr:from>
    <xdr:to>
      <xdr:col>2</xdr:col>
      <xdr:colOff>342900</xdr:colOff>
      <xdr:row>0</xdr:row>
      <xdr:rowOff>1038225</xdr:rowOff>
    </xdr:to>
    <xdr:pic>
      <xdr:nvPicPr>
        <xdr:cNvPr id="1056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57150"/>
          <a:ext cx="32099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3</xdr:col>
      <xdr:colOff>114300</xdr:colOff>
      <xdr:row>0</xdr:row>
      <xdr:rowOff>1066800</xdr:rowOff>
    </xdr:to>
    <xdr:pic>
      <xdr:nvPicPr>
        <xdr:cNvPr id="513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85725"/>
          <a:ext cx="32099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102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3</xdr:col>
      <xdr:colOff>190500</xdr:colOff>
      <xdr:row>0</xdr:row>
      <xdr:rowOff>981075</xdr:rowOff>
    </xdr:to>
    <xdr:pic>
      <xdr:nvPicPr>
        <xdr:cNvPr id="1332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0"/>
          <a:ext cx="32099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676275</xdr:colOff>
      <xdr:row>0</xdr:row>
      <xdr:rowOff>1038225</xdr:rowOff>
    </xdr:to>
    <xdr:pic>
      <xdr:nvPicPr>
        <xdr:cNvPr id="820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57150"/>
          <a:ext cx="32099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2</xdr:col>
      <xdr:colOff>1181100</xdr:colOff>
      <xdr:row>0</xdr:row>
      <xdr:rowOff>1028700</xdr:rowOff>
    </xdr:to>
    <xdr:pic>
      <xdr:nvPicPr>
        <xdr:cNvPr id="10251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47625"/>
          <a:ext cx="32099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ves_marina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VES DIRECTIVA AVES"/>
    </sheetNames>
    <sheetDataSet>
      <sheetData sheetId="0">
        <row r="6">
          <cell r="A6" t="str">
            <v>Paíño común</v>
          </cell>
          <cell r="B6">
            <v>19</v>
          </cell>
        </row>
        <row r="7">
          <cell r="A7" t="str">
            <v>Pardela cenicienta</v>
          </cell>
          <cell r="B7">
            <v>37</v>
          </cell>
        </row>
        <row r="8">
          <cell r="A8" t="str">
            <v>Pardela balear/mediterránea</v>
          </cell>
          <cell r="B8">
            <v>9</v>
          </cell>
        </row>
        <row r="9">
          <cell r="A9" t="str">
            <v>Gaviota cabecinegra</v>
          </cell>
          <cell r="B9">
            <v>19</v>
          </cell>
        </row>
        <row r="10">
          <cell r="A10" t="str">
            <v>Gaviota de Audouin</v>
          </cell>
          <cell r="B10">
            <v>10</v>
          </cell>
        </row>
        <row r="11">
          <cell r="A11" t="str">
            <v>Charrancito</v>
          </cell>
          <cell r="B11">
            <v>0</v>
          </cell>
        </row>
        <row r="12">
          <cell r="A12" t="str">
            <v>Charrán patinegro</v>
          </cell>
          <cell r="B12">
            <v>3</v>
          </cell>
        </row>
        <row r="13">
          <cell r="A13" t="str">
            <v>Charrán común</v>
          </cell>
          <cell r="B13">
            <v>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3"/>
  <sheetViews>
    <sheetView workbookViewId="0">
      <selection activeCell="D41" sqref="D41"/>
    </sheetView>
  </sheetViews>
  <sheetFormatPr baseColWidth="10" defaultColWidth="9.140625" defaultRowHeight="12.75"/>
  <cols>
    <col min="1" max="1" width="32.85546875" customWidth="1"/>
    <col min="2" max="2" width="12" customWidth="1"/>
    <col min="3" max="3" width="11.7109375" customWidth="1"/>
    <col min="4" max="4" width="13.28515625" customWidth="1"/>
    <col min="5" max="5" width="12.5703125" customWidth="1"/>
    <col min="6" max="6" width="12.85546875" customWidth="1"/>
    <col min="8" max="8" width="10.140625" bestFit="1" customWidth="1"/>
    <col min="10" max="10" width="10.140625" bestFit="1" customWidth="1"/>
  </cols>
  <sheetData>
    <row r="1" spans="1:9" s="1" customFormat="1" ht="87.75" customHeight="1"/>
    <row r="2" spans="1:9" s="1" customFormat="1"/>
    <row r="3" spans="1:9">
      <c r="A3" s="5" t="s">
        <v>4</v>
      </c>
    </row>
    <row r="6" spans="1:9">
      <c r="A6" s="1"/>
      <c r="B6" s="7">
        <v>2007</v>
      </c>
      <c r="C6" s="7">
        <v>2008</v>
      </c>
      <c r="D6" s="7">
        <v>2009</v>
      </c>
      <c r="E6" s="7">
        <v>2010</v>
      </c>
      <c r="F6" s="7">
        <v>2011</v>
      </c>
    </row>
    <row r="7" spans="1:9" ht="25.5">
      <c r="A7" s="1"/>
      <c r="B7" s="8" t="s">
        <v>8</v>
      </c>
      <c r="C7" s="8" t="s">
        <v>8</v>
      </c>
      <c r="D7" s="8" t="s">
        <v>8</v>
      </c>
      <c r="E7" s="8" t="s">
        <v>8</v>
      </c>
      <c r="F7" s="8" t="s">
        <v>8</v>
      </c>
    </row>
    <row r="8" spans="1:9">
      <c r="A8" s="6" t="s">
        <v>0</v>
      </c>
      <c r="B8" s="3">
        <f>82766*2</f>
        <v>165532</v>
      </c>
      <c r="C8" s="3">
        <f>44339*2</f>
        <v>88678</v>
      </c>
      <c r="D8" s="3">
        <f>46060*2</f>
        <v>92120</v>
      </c>
      <c r="E8" s="3">
        <f>86741*2</f>
        <v>173482</v>
      </c>
      <c r="F8" s="4">
        <v>206000</v>
      </c>
      <c r="I8" s="1"/>
    </row>
    <row r="9" spans="1:9">
      <c r="A9" s="6" t="s">
        <v>1</v>
      </c>
      <c r="B9" s="3">
        <v>850584</v>
      </c>
      <c r="C9" s="3">
        <v>791932</v>
      </c>
      <c r="D9" s="3">
        <v>601329</v>
      </c>
      <c r="E9" s="3">
        <v>790591</v>
      </c>
      <c r="F9" s="4">
        <v>732152</v>
      </c>
    </row>
    <row r="10" spans="1:9">
      <c r="A10" s="6" t="s">
        <v>7</v>
      </c>
      <c r="B10" s="3">
        <f>SUM(B8:B9)</f>
        <v>1016116</v>
      </c>
      <c r="C10" s="3">
        <f>SUM(C8:C9)</f>
        <v>880610</v>
      </c>
      <c r="D10" s="3">
        <f>SUM(D8:D9)</f>
        <v>693449</v>
      </c>
      <c r="E10" s="3">
        <f>SUM(E8:E9)</f>
        <v>964073</v>
      </c>
      <c r="F10" s="4">
        <f>SUM(F8:F9)</f>
        <v>938152</v>
      </c>
    </row>
    <row r="11" spans="1:9">
      <c r="A11" s="2"/>
    </row>
    <row r="37" spans="1:1">
      <c r="A37" t="s">
        <v>5</v>
      </c>
    </row>
    <row r="38" spans="1:1">
      <c r="A38" t="s">
        <v>6</v>
      </c>
    </row>
    <row r="51" spans="3:10">
      <c r="E51" s="4"/>
      <c r="F51" s="4"/>
    </row>
    <row r="54" spans="3:10">
      <c r="D54" s="4"/>
      <c r="E54" s="4"/>
      <c r="F54" s="4"/>
    </row>
    <row r="55" spans="3:10">
      <c r="E55" s="4"/>
      <c r="F55" s="4"/>
      <c r="G55" s="4"/>
      <c r="J55" s="4"/>
    </row>
    <row r="56" spans="3:10">
      <c r="F56" s="4"/>
    </row>
    <row r="58" spans="3:10">
      <c r="D58" s="4"/>
      <c r="E58" s="4"/>
      <c r="G58" s="4"/>
      <c r="J58" s="4"/>
    </row>
    <row r="59" spans="3:10">
      <c r="D59" s="4"/>
      <c r="E59" s="4"/>
      <c r="G59" s="4"/>
      <c r="J59" s="4"/>
    </row>
    <row r="60" spans="3:10">
      <c r="J60" s="4"/>
    </row>
    <row r="61" spans="3:10">
      <c r="C61" s="4"/>
      <c r="D61" s="4"/>
      <c r="E61" s="4"/>
      <c r="F61" s="4"/>
    </row>
    <row r="62" spans="3:10">
      <c r="C62" s="4"/>
      <c r="D62" s="4"/>
      <c r="E62" s="4"/>
      <c r="F62" s="4"/>
    </row>
    <row r="64" spans="3:10">
      <c r="E64" s="4"/>
    </row>
    <row r="65" spans="3:10">
      <c r="E65" s="4"/>
      <c r="G65" s="4"/>
      <c r="J65" s="4"/>
    </row>
    <row r="66" spans="3:10">
      <c r="D66" s="4"/>
      <c r="E66" s="4"/>
      <c r="F66" s="4"/>
      <c r="G66" s="4"/>
      <c r="J66" s="4"/>
    </row>
    <row r="68" spans="3:10">
      <c r="C68" s="4"/>
      <c r="D68" s="4"/>
      <c r="E68" s="4"/>
      <c r="F68" s="4"/>
    </row>
    <row r="70" spans="3:10">
      <c r="G70" s="4"/>
      <c r="J70" s="4"/>
    </row>
    <row r="72" spans="3:10">
      <c r="G72" s="4"/>
      <c r="J72" s="4"/>
    </row>
    <row r="77" spans="3:10">
      <c r="J77" s="4"/>
    </row>
    <row r="98" spans="5:9">
      <c r="E98">
        <v>54</v>
      </c>
    </row>
    <row r="99" spans="5:9">
      <c r="E99">
        <v>33</v>
      </c>
    </row>
    <row r="100" spans="5:9">
      <c r="E100">
        <v>32</v>
      </c>
    </row>
    <row r="101" spans="5:9">
      <c r="E101">
        <v>264</v>
      </c>
    </row>
    <row r="103" spans="5:9">
      <c r="E103">
        <v>327</v>
      </c>
      <c r="I103" t="e">
        <f>(1006*2)+(E110:E112)</f>
        <v>#VALUE!</v>
      </c>
    </row>
    <row r="106" spans="5:9">
      <c r="E106">
        <v>296</v>
      </c>
    </row>
    <row r="108" spans="5:9">
      <c r="E108" t="s">
        <v>3</v>
      </c>
    </row>
    <row r="109" spans="5:9">
      <c r="H109" s="1">
        <f>1006*2</f>
        <v>2012</v>
      </c>
    </row>
    <row r="110" spans="5:9">
      <c r="E110">
        <v>105</v>
      </c>
    </row>
    <row r="111" spans="5:9">
      <c r="E111">
        <v>204</v>
      </c>
    </row>
    <row r="112" spans="5:9">
      <c r="E112">
        <v>28</v>
      </c>
    </row>
    <row r="113" spans="8:8">
      <c r="H113">
        <f>337+H109</f>
        <v>2349</v>
      </c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F17" sqref="F17"/>
    </sheetView>
  </sheetViews>
  <sheetFormatPr baseColWidth="10" defaultRowHeight="12.75"/>
  <cols>
    <col min="1" max="1" width="24.7109375" customWidth="1"/>
  </cols>
  <sheetData>
    <row r="1" spans="1:2" ht="95.25" customHeight="1"/>
    <row r="3" spans="1:2">
      <c r="A3" s="5" t="s">
        <v>9</v>
      </c>
      <c r="B3" s="5"/>
    </row>
    <row r="4" spans="1:2">
      <c r="A4" s="5"/>
      <c r="B4" s="5"/>
    </row>
    <row r="5" spans="1:2" ht="20.25" customHeight="1">
      <c r="A5" s="7" t="s">
        <v>10</v>
      </c>
      <c r="B5" s="7" t="s">
        <v>2</v>
      </c>
    </row>
    <row r="6" spans="1:2">
      <c r="A6" s="5" t="s">
        <v>11</v>
      </c>
      <c r="B6" s="1">
        <v>19</v>
      </c>
    </row>
    <row r="7" spans="1:2">
      <c r="A7" s="5" t="s">
        <v>12</v>
      </c>
      <c r="B7" s="1">
        <v>37</v>
      </c>
    </row>
    <row r="8" spans="1:2">
      <c r="A8" s="5" t="s">
        <v>13</v>
      </c>
      <c r="B8" s="1">
        <v>9</v>
      </c>
    </row>
    <row r="9" spans="1:2">
      <c r="A9" s="5" t="s">
        <v>14</v>
      </c>
      <c r="B9" s="1">
        <v>19</v>
      </c>
    </row>
    <row r="10" spans="1:2">
      <c r="A10" s="5" t="s">
        <v>15</v>
      </c>
      <c r="B10" s="1">
        <v>10</v>
      </c>
    </row>
    <row r="11" spans="1:2">
      <c r="A11" s="5" t="s">
        <v>16</v>
      </c>
      <c r="B11" s="1">
        <v>0</v>
      </c>
    </row>
    <row r="12" spans="1:2">
      <c r="A12" s="5" t="s">
        <v>17</v>
      </c>
      <c r="B12" s="1">
        <v>3</v>
      </c>
    </row>
    <row r="13" spans="1:2">
      <c r="A13" s="5" t="s">
        <v>18</v>
      </c>
      <c r="B13" s="1">
        <v>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9"/>
  <sheetViews>
    <sheetView workbookViewId="0">
      <selection activeCell="B42" sqref="B42"/>
    </sheetView>
  </sheetViews>
  <sheetFormatPr baseColWidth="10" defaultRowHeight="12.75"/>
  <cols>
    <col min="1" max="1" width="23.85546875" style="11" customWidth="1"/>
    <col min="2" max="16384" width="11.42578125" style="11"/>
  </cols>
  <sheetData>
    <row r="1" spans="1:2" ht="86.25" customHeight="1"/>
    <row r="3" spans="1:2">
      <c r="A3" s="10" t="s">
        <v>43</v>
      </c>
    </row>
    <row r="4" spans="1:2">
      <c r="A4" s="10" t="s">
        <v>29</v>
      </c>
      <c r="B4" s="9">
        <v>66</v>
      </c>
    </row>
    <row r="5" spans="1:2">
      <c r="A5" s="10" t="s">
        <v>30</v>
      </c>
      <c r="B5" s="9">
        <v>2</v>
      </c>
    </row>
    <row r="6" spans="1:2">
      <c r="A6" s="10" t="s">
        <v>31</v>
      </c>
      <c r="B6" s="9">
        <v>7</v>
      </c>
    </row>
    <row r="7" spans="1:2">
      <c r="A7" s="10" t="s">
        <v>32</v>
      </c>
      <c r="B7" s="9">
        <v>4</v>
      </c>
    </row>
    <row r="8" spans="1:2">
      <c r="A8" s="10" t="s">
        <v>33</v>
      </c>
      <c r="B8" s="9">
        <v>1</v>
      </c>
    </row>
    <row r="9" spans="1:2">
      <c r="A9" s="10" t="s">
        <v>34</v>
      </c>
      <c r="B9" s="9">
        <v>6</v>
      </c>
    </row>
    <row r="10" spans="1:2">
      <c r="A10" s="10" t="s">
        <v>35</v>
      </c>
      <c r="B10" s="9">
        <v>11</v>
      </c>
    </row>
    <row r="11" spans="1:2">
      <c r="A11" s="10" t="s">
        <v>36</v>
      </c>
      <c r="B11" s="9">
        <v>3</v>
      </c>
    </row>
    <row r="16" spans="1:2">
      <c r="A16" s="10" t="s">
        <v>44</v>
      </c>
    </row>
    <row r="17" spans="1:2">
      <c r="A17" s="10" t="s">
        <v>36</v>
      </c>
      <c r="B17" s="9">
        <v>29</v>
      </c>
    </row>
    <row r="18" spans="1:2">
      <c r="A18" s="10" t="s">
        <v>29</v>
      </c>
      <c r="B18" s="9">
        <v>4</v>
      </c>
    </row>
    <row r="19" spans="1:2">
      <c r="A19" s="10" t="s">
        <v>37</v>
      </c>
      <c r="B19" s="9">
        <v>1</v>
      </c>
    </row>
    <row r="20" spans="1:2">
      <c r="A20" s="10" t="s">
        <v>38</v>
      </c>
      <c r="B20" s="9">
        <v>2</v>
      </c>
    </row>
    <row r="21" spans="1:2">
      <c r="A21" s="10" t="s">
        <v>39</v>
      </c>
      <c r="B21" s="9">
        <v>16</v>
      </c>
    </row>
    <row r="22" spans="1:2">
      <c r="A22" s="10" t="s">
        <v>40</v>
      </c>
      <c r="B22" s="9">
        <v>2</v>
      </c>
    </row>
    <row r="23" spans="1:2">
      <c r="A23" s="10" t="s">
        <v>41</v>
      </c>
      <c r="B23" s="9">
        <v>1</v>
      </c>
    </row>
    <row r="24" spans="1:2">
      <c r="A24" s="10" t="s">
        <v>42</v>
      </c>
      <c r="B24" s="9">
        <v>35</v>
      </c>
    </row>
    <row r="25" spans="1:2">
      <c r="A25" s="10" t="s">
        <v>34</v>
      </c>
      <c r="B25" s="9">
        <v>1</v>
      </c>
    </row>
    <row r="26" spans="1:2">
      <c r="A26" s="10" t="s">
        <v>35</v>
      </c>
      <c r="B26" s="9">
        <v>9</v>
      </c>
    </row>
    <row r="27" spans="1:2" s="10" customFormat="1"/>
    <row r="28" spans="1:2" s="10" customFormat="1">
      <c r="A28" s="10" t="s">
        <v>45</v>
      </c>
    </row>
    <row r="29" spans="1:2" s="10" customFormat="1">
      <c r="A29" s="9" t="s">
        <v>46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D1" sqref="D1"/>
    </sheetView>
  </sheetViews>
  <sheetFormatPr baseColWidth="10" defaultRowHeight="12.75"/>
  <cols>
    <col min="1" max="1" width="39.140625" style="11" customWidth="1"/>
    <col min="2" max="16384" width="11.42578125" style="11"/>
  </cols>
  <sheetData>
    <row r="1" spans="1:10" s="9" customFormat="1" ht="88.5" customHeight="1"/>
    <row r="2" spans="1:10" s="9" customFormat="1"/>
    <row r="3" spans="1:10">
      <c r="A3" s="10" t="s">
        <v>19</v>
      </c>
    </row>
    <row r="5" spans="1:10">
      <c r="B5" s="10">
        <v>2003</v>
      </c>
      <c r="C5" s="10">
        <v>2004</v>
      </c>
      <c r="D5" s="10">
        <v>2005</v>
      </c>
      <c r="E5" s="10">
        <v>2006</v>
      </c>
      <c r="F5" s="10">
        <v>2007</v>
      </c>
      <c r="G5" s="10">
        <v>2008</v>
      </c>
      <c r="H5" s="10">
        <v>2009</v>
      </c>
      <c r="I5" s="10">
        <v>2010</v>
      </c>
      <c r="J5" s="10">
        <v>2011</v>
      </c>
    </row>
    <row r="6" spans="1:10">
      <c r="A6" s="10" t="s">
        <v>20</v>
      </c>
      <c r="B6" s="11">
        <v>6</v>
      </c>
      <c r="C6" s="11">
        <v>34</v>
      </c>
      <c r="D6" s="11">
        <v>63</v>
      </c>
      <c r="E6" s="11">
        <v>101</v>
      </c>
      <c r="F6" s="11">
        <v>108</v>
      </c>
      <c r="G6" s="11">
        <v>112</v>
      </c>
      <c r="H6" s="11">
        <v>114</v>
      </c>
      <c r="I6" s="11">
        <v>117</v>
      </c>
      <c r="J6" s="11">
        <v>119</v>
      </c>
    </row>
    <row r="7" spans="1:10">
      <c r="A7" s="10" t="s">
        <v>21</v>
      </c>
      <c r="B7" s="11">
        <v>39</v>
      </c>
      <c r="C7" s="11">
        <v>38</v>
      </c>
      <c r="D7" s="11">
        <v>37</v>
      </c>
      <c r="E7" s="11">
        <v>36</v>
      </c>
      <c r="F7" s="11">
        <v>35</v>
      </c>
      <c r="G7" s="11">
        <v>36</v>
      </c>
      <c r="H7" s="11">
        <v>35</v>
      </c>
      <c r="I7" s="11">
        <v>36</v>
      </c>
      <c r="J7" s="11">
        <v>36</v>
      </c>
    </row>
    <row r="8" spans="1:10">
      <c r="A8" s="10" t="s">
        <v>22</v>
      </c>
      <c r="B8" s="11">
        <v>0</v>
      </c>
      <c r="C8" s="11">
        <v>4</v>
      </c>
      <c r="D8" s="11">
        <v>23</v>
      </c>
      <c r="E8" s="11">
        <v>38</v>
      </c>
      <c r="F8" s="11">
        <v>49</v>
      </c>
      <c r="G8" s="11">
        <v>55</v>
      </c>
      <c r="H8" s="11">
        <v>57</v>
      </c>
      <c r="I8" s="11">
        <v>57</v>
      </c>
      <c r="J8" s="11">
        <v>57</v>
      </c>
    </row>
    <row r="9" spans="1:10">
      <c r="A9" s="10" t="s">
        <v>23</v>
      </c>
      <c r="B9" s="11">
        <v>39</v>
      </c>
      <c r="C9" s="11">
        <v>42</v>
      </c>
      <c r="D9" s="11">
        <v>60</v>
      </c>
      <c r="E9" s="11">
        <v>74</v>
      </c>
      <c r="F9" s="11">
        <v>84</v>
      </c>
      <c r="G9" s="11">
        <v>91</v>
      </c>
      <c r="H9" s="11">
        <v>92</v>
      </c>
      <c r="I9" s="11">
        <v>93</v>
      </c>
      <c r="J9" s="11">
        <v>93</v>
      </c>
    </row>
    <row r="11" spans="1:10">
      <c r="A11" s="11" t="s">
        <v>6</v>
      </c>
    </row>
  </sheetData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activeCell="B26" sqref="B26"/>
    </sheetView>
  </sheetViews>
  <sheetFormatPr baseColWidth="10" defaultRowHeight="12.75"/>
  <cols>
    <col min="1" max="1" width="11.140625" style="11" customWidth="1"/>
    <col min="2" max="2" width="20.140625" style="11" bestFit="1" customWidth="1"/>
    <col min="3" max="3" width="23" style="11" bestFit="1" customWidth="1"/>
    <col min="4" max="4" width="30.5703125" style="11" bestFit="1" customWidth="1"/>
    <col min="5" max="16384" width="11.42578125" style="11"/>
  </cols>
  <sheetData>
    <row r="1" spans="1:4" s="9" customFormat="1" ht="87.75" customHeight="1"/>
    <row r="2" spans="1:4" s="9" customFormat="1"/>
    <row r="3" spans="1:4">
      <c r="A3" s="10" t="s">
        <v>24</v>
      </c>
    </row>
    <row r="5" spans="1:4">
      <c r="A5" s="12" t="s">
        <v>25</v>
      </c>
      <c r="B5" s="12" t="s">
        <v>26</v>
      </c>
      <c r="C5" s="12" t="s">
        <v>27</v>
      </c>
      <c r="D5" s="12" t="s">
        <v>28</v>
      </c>
    </row>
    <row r="6" spans="1:4">
      <c r="A6" s="11">
        <v>2002</v>
      </c>
      <c r="B6" s="11">
        <v>27</v>
      </c>
      <c r="C6" s="11">
        <v>28</v>
      </c>
      <c r="D6" s="11">
        <v>94</v>
      </c>
    </row>
    <row r="7" spans="1:4">
      <c r="A7" s="11">
        <v>2003</v>
      </c>
      <c r="B7" s="11">
        <v>30</v>
      </c>
      <c r="C7" s="11">
        <v>21</v>
      </c>
      <c r="D7" s="11">
        <v>100</v>
      </c>
    </row>
    <row r="8" spans="1:4">
      <c r="A8" s="11">
        <v>2004</v>
      </c>
      <c r="B8" s="11">
        <v>34</v>
      </c>
      <c r="C8" s="11">
        <v>40</v>
      </c>
      <c r="D8" s="11">
        <v>121</v>
      </c>
    </row>
    <row r="9" spans="1:4">
      <c r="A9" s="11">
        <v>2005</v>
      </c>
      <c r="B9" s="11">
        <v>42</v>
      </c>
      <c r="C9" s="11">
        <v>33</v>
      </c>
      <c r="D9" s="11">
        <v>133</v>
      </c>
    </row>
    <row r="10" spans="1:4">
      <c r="A10" s="11">
        <v>2006</v>
      </c>
      <c r="B10" s="11">
        <v>40</v>
      </c>
      <c r="C10" s="11">
        <v>67</v>
      </c>
      <c r="D10" s="11">
        <v>177</v>
      </c>
    </row>
    <row r="11" spans="1:4">
      <c r="A11" s="11">
        <v>2007</v>
      </c>
      <c r="B11" s="11">
        <v>41</v>
      </c>
      <c r="C11" s="11">
        <v>34</v>
      </c>
      <c r="D11" s="11">
        <v>167</v>
      </c>
    </row>
    <row r="12" spans="1:4">
      <c r="A12" s="11">
        <v>2008</v>
      </c>
      <c r="B12" s="11">
        <v>54</v>
      </c>
      <c r="C12" s="11">
        <v>77</v>
      </c>
      <c r="D12" s="11">
        <v>213</v>
      </c>
    </row>
    <row r="13" spans="1:4">
      <c r="A13" s="11">
        <v>2009</v>
      </c>
      <c r="B13" s="11">
        <v>61</v>
      </c>
      <c r="C13" s="11">
        <v>70</v>
      </c>
      <c r="D13" s="11">
        <v>241</v>
      </c>
    </row>
    <row r="14" spans="1:4">
      <c r="A14" s="11">
        <v>2010</v>
      </c>
      <c r="B14" s="11">
        <v>63</v>
      </c>
      <c r="C14" s="11">
        <v>86</v>
      </c>
      <c r="D14" s="11">
        <v>275</v>
      </c>
    </row>
    <row r="15" spans="1:4">
      <c r="A15" s="11">
        <v>2011</v>
      </c>
      <c r="B15" s="11">
        <v>76</v>
      </c>
      <c r="C15" s="11">
        <v>86</v>
      </c>
      <c r="D15" s="11">
        <v>312</v>
      </c>
    </row>
    <row r="17" spans="1:1">
      <c r="A17" s="11" t="s">
        <v>6</v>
      </c>
    </row>
  </sheetData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Gráficos</vt:lpstr>
      </vt:variant>
      <vt:variant>
        <vt:i4>1</vt:i4>
      </vt:variant>
    </vt:vector>
  </HeadingPairs>
  <TitlesOfParts>
    <vt:vector size="6" baseType="lpstr">
      <vt:lpstr>Aves acuáticas</vt:lpstr>
      <vt:lpstr>Aves marinas</vt:lpstr>
      <vt:lpstr>Cetáceos</vt:lpstr>
      <vt:lpstr>Cangrejo</vt:lpstr>
      <vt:lpstr>Lince</vt:lpstr>
      <vt:lpstr>Aves marinas graf</vt:lpstr>
    </vt:vector>
  </TitlesOfParts>
  <Company>maestrosysprep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pflores</dc:creator>
  <cp:lastModifiedBy>mmmartinez</cp:lastModifiedBy>
  <dcterms:created xsi:type="dcterms:W3CDTF">2012-07-02T12:11:38Z</dcterms:created>
  <dcterms:modified xsi:type="dcterms:W3CDTF">2014-02-25T10:30:33Z</dcterms:modified>
</cp:coreProperties>
</file>