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6180" windowWidth="9585" windowHeight="5280" tabRatio="891" activeTab="2"/>
  </bookViews>
  <sheets>
    <sheet name="Causa CREAs" sheetId="8" r:id="rId1"/>
    <sheet name="Colaboradores CREA" sheetId="11" r:id="rId2"/>
    <sheet name="Animales vivos" sheetId="10" r:id="rId3"/>
    <sheet name="Centros CREA" sheetId="9" r:id="rId4"/>
  </sheets>
  <externalReferences>
    <externalReference r:id="rId5"/>
  </externalReferences>
  <definedNames>
    <definedName name="Excel_BuiltIn__FilterDatabase_1">#REF!</definedName>
  </definedNames>
  <calcPr calcId="125725"/>
</workbook>
</file>

<file path=xl/calcChain.xml><?xml version="1.0" encoding="utf-8"?>
<calcChain xmlns="http://schemas.openxmlformats.org/spreadsheetml/2006/main">
  <c r="R5" i="10"/>
  <c r="K16" i="11"/>
  <c r="C17"/>
  <c r="D17"/>
  <c r="E17"/>
  <c r="F17"/>
  <c r="G17"/>
  <c r="H17"/>
  <c r="J17"/>
  <c r="L17"/>
  <c r="P10" i="10"/>
  <c r="N10"/>
  <c r="L10"/>
  <c r="J10"/>
  <c r="H10"/>
  <c r="F10"/>
  <c r="D10"/>
  <c r="B10"/>
  <c r="T9"/>
  <c r="S9"/>
  <c r="R9"/>
  <c r="R10"/>
  <c r="T8"/>
  <c r="T7"/>
  <c r="T6"/>
  <c r="T5"/>
  <c r="H11" i="8"/>
  <c r="H21"/>
  <c r="K11"/>
  <c r="K18"/>
  <c r="B18"/>
  <c r="C18"/>
  <c r="D18"/>
  <c r="E18"/>
  <c r="F18"/>
  <c r="G18"/>
  <c r="I18"/>
  <c r="J18"/>
  <c r="B19"/>
  <c r="C19"/>
  <c r="D19"/>
  <c r="E19"/>
  <c r="F19"/>
  <c r="G19"/>
  <c r="H19"/>
  <c r="I19"/>
  <c r="J19"/>
  <c r="B20"/>
  <c r="C20"/>
  <c r="D20"/>
  <c r="E20"/>
  <c r="F20"/>
  <c r="G20"/>
  <c r="I20"/>
  <c r="J20"/>
  <c r="K20"/>
  <c r="B21"/>
  <c r="C21"/>
  <c r="D21"/>
  <c r="E21"/>
  <c r="F21"/>
  <c r="G21"/>
  <c r="I21"/>
  <c r="J21"/>
  <c r="C17"/>
  <c r="D17"/>
  <c r="E17"/>
  <c r="F17"/>
  <c r="G17"/>
  <c r="H17"/>
  <c r="I17"/>
  <c r="J17"/>
  <c r="K17"/>
  <c r="B17"/>
  <c r="H18"/>
  <c r="K19"/>
  <c r="H20"/>
  <c r="K21"/>
</calcChain>
</file>

<file path=xl/sharedStrings.xml><?xml version="1.0" encoding="utf-8"?>
<sst xmlns="http://schemas.openxmlformats.org/spreadsheetml/2006/main" count="91" uniqueCount="58">
  <si>
    <t>Causas naturales</t>
  </si>
  <si>
    <t>Persecución/Captura ilegal</t>
  </si>
  <si>
    <t>Otras causas no naturales</t>
  </si>
  <si>
    <t>Causas no identificadas</t>
  </si>
  <si>
    <t>Total</t>
  </si>
  <si>
    <t>Evolución de las causas de los ingresos en los CREAs (2002-2011)</t>
  </si>
  <si>
    <t>Tipo de Causa</t>
  </si>
  <si>
    <t>Porcentaje de causas de ingreso en los CREA, 2002-2011</t>
  </si>
  <si>
    <t>Fuente: Consejería de Agricultura, Pesca y Medio Ambiente. Red de Información Ambiental de Andalucía, 2012.</t>
  </si>
  <si>
    <t>Evolución de las causas de los ingresos en los CREAs (2002-2011) (%)</t>
  </si>
  <si>
    <t>Relación de los Centros de Recuperación de Especies Amenazadas (CREA) y  Centros de Gestión del Medio Marino (CEGMA) en Andalucía, 2011</t>
  </si>
  <si>
    <t>Provincia</t>
  </si>
  <si>
    <t xml:space="preserve">
Centro</t>
  </si>
  <si>
    <t>Almería</t>
  </si>
  <si>
    <t>C.R.E.A. Las Almohallas</t>
  </si>
  <si>
    <t>Cádiz</t>
  </si>
  <si>
    <t>C.R.E.A. Dunas de San Antón (y centros auxiliares)</t>
  </si>
  <si>
    <t>Córdoba</t>
  </si>
  <si>
    <t>C.R.E.A. Los Villares</t>
  </si>
  <si>
    <t>Granada</t>
  </si>
  <si>
    <t>C.R.E.A. El Blanqueo</t>
  </si>
  <si>
    <t xml:space="preserve">Jaén </t>
  </si>
  <si>
    <t>C.R.E.A. Quiebrajano</t>
  </si>
  <si>
    <t>Málaga</t>
  </si>
  <si>
    <t>C.R.E.A. Pecho Venus</t>
  </si>
  <si>
    <t>Sevilla</t>
  </si>
  <si>
    <t>C.R.E.A. Vivero de San Jerónimo</t>
  </si>
  <si>
    <t>Huelva</t>
  </si>
  <si>
    <t>C.R.E.A.-C.E.G.M.A. Marismas del Odiel</t>
  </si>
  <si>
    <t>C.E.G.M.A. del Estrecho</t>
  </si>
  <si>
    <t xml:space="preserve">Almería </t>
  </si>
  <si>
    <t>C.E.G.M.A. de Carboneras</t>
  </si>
  <si>
    <t>Animales ingresados vivos en los CREAs en Andalucia,  2011</t>
  </si>
  <si>
    <t>Jaén</t>
  </si>
  <si>
    <t>Vivos</t>
  </si>
  <si>
    <t>Muertos</t>
  </si>
  <si>
    <t>Anfibios</t>
  </si>
  <si>
    <t>Reptiles terrestres</t>
  </si>
  <si>
    <t>Aves</t>
  </si>
  <si>
    <t>Mamíferos terrestres</t>
  </si>
  <si>
    <t>TOTAL</t>
  </si>
  <si>
    <t>Otros</t>
  </si>
  <si>
    <t>Sociedad de cazadores/pescadores</t>
  </si>
  <si>
    <t>Policia Autonómica</t>
  </si>
  <si>
    <t xml:space="preserve">Centro Educativo </t>
  </si>
  <si>
    <t>Aduana</t>
  </si>
  <si>
    <t>Policia nacional</t>
  </si>
  <si>
    <t>Asociaciones ecologistas y voluntarios</t>
  </si>
  <si>
    <t xml:space="preserve">Protección civil y cruz roja </t>
  </si>
  <si>
    <t xml:space="preserve">Policía Municipal </t>
  </si>
  <si>
    <t xml:space="preserve">Agente de medio Ambiente </t>
  </si>
  <si>
    <t xml:space="preserve">Otra Administración Pública </t>
  </si>
  <si>
    <t>Guardia civil</t>
  </si>
  <si>
    <t xml:space="preserve">Particulares </t>
  </si>
  <si>
    <t>COLABORADOR</t>
  </si>
  <si>
    <t>Evolución de los colaboradores en los ingresos en los CREAs de Andalucia (2002-2011)</t>
  </si>
  <si>
    <t>Red Andaluza de CREAs</t>
  </si>
  <si>
    <t>*Información sobre animales vivos que ingresan en los CREAs y consiguen recuperarse, y animales vivos que ingresan en los centros y fallecen.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</si>
</sst>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0"/>
      <name val="Courier"/>
    </font>
    <font>
      <sz val="8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11"/>
      <name val="Calibri"/>
      <family val="2"/>
    </font>
    <font>
      <i/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1" applyNumberFormat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1" fillId="0" borderId="0"/>
    <xf numFmtId="0" fontId="13" fillId="0" borderId="0"/>
    <xf numFmtId="0" fontId="2" fillId="0" borderId="0"/>
    <xf numFmtId="0" fontId="3" fillId="0" borderId="0"/>
    <xf numFmtId="0" fontId="3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9" fillId="0" borderId="8" applyNumberFormat="0" applyFill="0" applyAlignment="0" applyProtection="0"/>
    <xf numFmtId="0" fontId="20" fillId="0" borderId="9" applyNumberFormat="0" applyFill="0" applyAlignment="0" applyProtection="0"/>
  </cellStyleXfs>
  <cellXfs count="72">
    <xf numFmtId="0" fontId="0" fillId="0" borderId="0" xfId="0"/>
    <xf numFmtId="0" fontId="13" fillId="0" borderId="0" xfId="0" applyFont="1" applyFill="1" applyBorder="1"/>
    <xf numFmtId="0" fontId="21" fillId="0" borderId="0" xfId="0" applyFont="1" applyFill="1" applyBorder="1"/>
    <xf numFmtId="0" fontId="21" fillId="0" borderId="0" xfId="35" applyFont="1" applyFill="1" applyBorder="1" applyAlignment="1">
      <alignment horizontal="center"/>
    </xf>
    <xf numFmtId="0" fontId="13" fillId="0" borderId="0" xfId="35" applyFont="1" applyFill="1" applyBorder="1"/>
    <xf numFmtId="0" fontId="21" fillId="0" borderId="0" xfId="35" applyFont="1" applyFill="1" applyBorder="1"/>
    <xf numFmtId="1" fontId="13" fillId="0" borderId="0" xfId="35" applyNumberFormat="1" applyFont="1" applyFill="1" applyBorder="1"/>
    <xf numFmtId="0" fontId="23" fillId="24" borderId="1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left" wrapText="1"/>
    </xf>
    <xf numFmtId="0" fontId="26" fillId="0" borderId="0" xfId="0" applyFont="1"/>
    <xf numFmtId="0" fontId="27" fillId="0" borderId="0" xfId="0" applyFont="1"/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25" borderId="13" xfId="0" applyFont="1" applyFill="1" applyBorder="1"/>
    <xf numFmtId="0" fontId="3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0" fillId="25" borderId="11" xfId="0" applyFont="1" applyFill="1" applyBorder="1"/>
    <xf numFmtId="0" fontId="20" fillId="26" borderId="11" xfId="0" applyFont="1" applyFill="1" applyBorder="1"/>
    <xf numFmtId="0" fontId="3" fillId="0" borderId="0" xfId="36"/>
    <xf numFmtId="1" fontId="21" fillId="24" borderId="13" xfId="36" applyNumberFormat="1" applyFont="1" applyFill="1" applyBorder="1" applyAlignment="1">
      <alignment horizontal="center"/>
    </xf>
    <xf numFmtId="1" fontId="21" fillId="24" borderId="14" xfId="36" applyNumberFormat="1" applyFont="1" applyFill="1" applyBorder="1" applyAlignment="1">
      <alignment horizontal="center"/>
    </xf>
    <xf numFmtId="1" fontId="21" fillId="24" borderId="15" xfId="36" applyNumberFormat="1" applyFont="1" applyFill="1" applyBorder="1" applyAlignment="1">
      <alignment horizontal="center"/>
    </xf>
    <xf numFmtId="0" fontId="21" fillId="24" borderId="15" xfId="36" applyNumberFormat="1" applyFont="1" applyFill="1" applyBorder="1" applyAlignment="1">
      <alignment horizontal="center"/>
    </xf>
    <xf numFmtId="0" fontId="21" fillId="24" borderId="14" xfId="36" applyNumberFormat="1" applyFont="1" applyFill="1" applyBorder="1" applyAlignment="1">
      <alignment horizontal="center"/>
    </xf>
    <xf numFmtId="0" fontId="21" fillId="24" borderId="15" xfId="36" applyFont="1" applyFill="1" applyBorder="1" applyAlignment="1">
      <alignment horizontal="center"/>
    </xf>
    <xf numFmtId="0" fontId="21" fillId="24" borderId="16" xfId="36" applyFont="1" applyFill="1" applyBorder="1" applyAlignment="1">
      <alignment horizontal="center"/>
    </xf>
    <xf numFmtId="0" fontId="21" fillId="24" borderId="13" xfId="36" applyFont="1" applyFill="1" applyBorder="1"/>
    <xf numFmtId="1" fontId="3" fillId="27" borderId="17" xfId="36" applyNumberFormat="1" applyFill="1" applyBorder="1" applyAlignment="1">
      <alignment horizontal="center"/>
    </xf>
    <xf numFmtId="1" fontId="13" fillId="27" borderId="17" xfId="36" applyNumberFormat="1" applyFont="1" applyFill="1" applyBorder="1" applyAlignment="1">
      <alignment horizontal="center"/>
    </xf>
    <xf numFmtId="0" fontId="13" fillId="27" borderId="18" xfId="36" applyNumberFormat="1" applyFont="1" applyFill="1" applyBorder="1" applyAlignment="1">
      <alignment horizontal="center"/>
    </xf>
    <xf numFmtId="0" fontId="13" fillId="27" borderId="17" xfId="36" applyNumberFormat="1" applyFont="1" applyFill="1" applyBorder="1" applyAlignment="1">
      <alignment horizontal="center"/>
    </xf>
    <xf numFmtId="0" fontId="13" fillId="27" borderId="17" xfId="36" applyFont="1" applyFill="1" applyBorder="1" applyAlignment="1">
      <alignment horizontal="center"/>
    </xf>
    <xf numFmtId="0" fontId="3" fillId="27" borderId="17" xfId="36" applyFill="1" applyBorder="1" applyAlignment="1">
      <alignment horizontal="center"/>
    </xf>
    <xf numFmtId="0" fontId="3" fillId="0" borderId="19" xfId="36" applyFill="1" applyBorder="1"/>
    <xf numFmtId="1" fontId="3" fillId="27" borderId="10" xfId="36" applyNumberFormat="1" applyFill="1" applyBorder="1" applyAlignment="1">
      <alignment horizontal="center"/>
    </xf>
    <xf numFmtId="0" fontId="13" fillId="27" borderId="10" xfId="36" applyNumberFormat="1" applyFont="1" applyFill="1" applyBorder="1" applyAlignment="1">
      <alignment horizontal="center"/>
    </xf>
    <xf numFmtId="0" fontId="13" fillId="27" borderId="20" xfId="36" applyNumberFormat="1" applyFont="1" applyFill="1" applyBorder="1" applyAlignment="1">
      <alignment horizontal="center"/>
    </xf>
    <xf numFmtId="0" fontId="13" fillId="27" borderId="10" xfId="36" applyFont="1" applyFill="1" applyBorder="1" applyAlignment="1">
      <alignment horizontal="center"/>
    </xf>
    <xf numFmtId="0" fontId="3" fillId="27" borderId="10" xfId="36" applyFill="1" applyBorder="1" applyAlignment="1">
      <alignment horizontal="center"/>
    </xf>
    <xf numFmtId="0" fontId="3" fillId="0" borderId="21" xfId="36" applyBorder="1"/>
    <xf numFmtId="0" fontId="3" fillId="0" borderId="21" xfId="36" applyFill="1" applyBorder="1"/>
    <xf numFmtId="0" fontId="3" fillId="0" borderId="22" xfId="36" applyBorder="1" applyAlignment="1">
      <alignment horizontal="center" wrapText="1"/>
    </xf>
    <xf numFmtId="0" fontId="3" fillId="0" borderId="10" xfId="36" applyBorder="1" applyAlignment="1">
      <alignment horizontal="center"/>
    </xf>
    <xf numFmtId="0" fontId="3" fillId="27" borderId="21" xfId="36" applyFill="1" applyBorder="1"/>
    <xf numFmtId="0" fontId="3" fillId="0" borderId="23" xfId="36" applyBorder="1" applyAlignment="1">
      <alignment horizontal="center"/>
    </xf>
    <xf numFmtId="1" fontId="3" fillId="27" borderId="23" xfId="36" applyNumberFormat="1" applyFill="1" applyBorder="1" applyAlignment="1">
      <alignment horizontal="center"/>
    </xf>
    <xf numFmtId="0" fontId="13" fillId="27" borderId="23" xfId="36" applyNumberFormat="1" applyFont="1" applyFill="1" applyBorder="1" applyAlignment="1">
      <alignment horizontal="center"/>
    </xf>
    <xf numFmtId="0" fontId="13" fillId="27" borderId="24" xfId="36" applyNumberFormat="1" applyFont="1" applyFill="1" applyBorder="1" applyAlignment="1">
      <alignment horizontal="center"/>
    </xf>
    <xf numFmtId="0" fontId="13" fillId="27" borderId="23" xfId="36" applyFont="1" applyFill="1" applyBorder="1" applyAlignment="1">
      <alignment horizontal="center"/>
    </xf>
    <xf numFmtId="0" fontId="3" fillId="27" borderId="23" xfId="36" applyFill="1" applyBorder="1" applyAlignment="1">
      <alignment horizontal="center"/>
    </xf>
    <xf numFmtId="0" fontId="3" fillId="27" borderId="25" xfId="36" applyFill="1" applyBorder="1"/>
    <xf numFmtId="0" fontId="21" fillId="24" borderId="26" xfId="36" applyFont="1" applyFill="1" applyBorder="1" applyAlignment="1">
      <alignment horizontal="center"/>
    </xf>
    <xf numFmtId="0" fontId="21" fillId="24" borderId="14" xfId="36" applyFont="1" applyFill="1" applyBorder="1" applyAlignment="1">
      <alignment horizontal="center"/>
    </xf>
    <xf numFmtId="0" fontId="21" fillId="24" borderId="27" xfId="36" applyFont="1" applyFill="1" applyBorder="1"/>
    <xf numFmtId="0" fontId="13" fillId="0" borderId="0" xfId="36" applyFont="1" applyBorder="1" applyAlignment="1">
      <alignment horizontal="center"/>
    </xf>
    <xf numFmtId="0" fontId="28" fillId="0" borderId="0" xfId="0" applyFont="1"/>
    <xf numFmtId="0" fontId="21" fillId="0" borderId="0" xfId="35" applyFont="1" applyFill="1" applyBorder="1" applyAlignment="1">
      <alignment horizontal="center"/>
    </xf>
    <xf numFmtId="0" fontId="20" fillId="28" borderId="27" xfId="36" applyFont="1" applyFill="1" applyBorder="1" applyAlignment="1">
      <alignment horizontal="center"/>
    </xf>
    <xf numFmtId="0" fontId="20" fillId="28" borderId="26" xfId="36" applyFont="1" applyFill="1" applyBorder="1" applyAlignment="1">
      <alignment horizontal="center"/>
    </xf>
    <xf numFmtId="0" fontId="20" fillId="28" borderId="28" xfId="36" applyFont="1" applyFill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5" fillId="29" borderId="27" xfId="0" applyFont="1" applyFill="1" applyBorder="1" applyAlignment="1">
      <alignment horizontal="center" vertical="center" wrapText="1"/>
    </xf>
    <xf numFmtId="0" fontId="25" fillId="29" borderId="26" xfId="0" applyFont="1" applyFill="1" applyBorder="1" applyAlignment="1">
      <alignment horizontal="center" vertical="center" wrapText="1"/>
    </xf>
    <xf numFmtId="0" fontId="25" fillId="29" borderId="28" xfId="0" applyFont="1" applyFill="1" applyBorder="1" applyAlignment="1">
      <alignment horizontal="center" vertical="center" wrapText="1"/>
    </xf>
    <xf numFmtId="0" fontId="20" fillId="30" borderId="27" xfId="0" applyFont="1" applyFill="1" applyBorder="1" applyAlignment="1">
      <alignment horizontal="center"/>
    </xf>
    <xf numFmtId="0" fontId="20" fillId="30" borderId="28" xfId="0" applyFont="1" applyFill="1" applyBorder="1" applyAlignment="1">
      <alignment horizontal="center"/>
    </xf>
    <xf numFmtId="0" fontId="20" fillId="31" borderId="27" xfId="0" applyFont="1" applyFill="1" applyBorder="1" applyAlignment="1">
      <alignment horizontal="center"/>
    </xf>
    <xf numFmtId="0" fontId="20" fillId="31" borderId="26" xfId="0" applyFont="1" applyFill="1" applyBorder="1" applyAlignment="1">
      <alignment horizontal="center"/>
    </xf>
    <xf numFmtId="0" fontId="20" fillId="31" borderId="28" xfId="0" applyFont="1" applyFill="1" applyBorder="1" applyAlignment="1">
      <alignment horizontal="center"/>
    </xf>
    <xf numFmtId="0" fontId="22" fillId="0" borderId="0" xfId="0" applyFont="1" applyAlignment="1">
      <alignment horizontal="center" vertical="center" wrapText="1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-definido" xfId="33"/>
    <cellStyle name="Normal" xfId="0" builtinId="0"/>
    <cellStyle name="Normal 2" xfId="34"/>
    <cellStyle name="Normal_creas 2006 egmasa" xfId="35"/>
    <cellStyle name="Normal_Evolucion centros colaboradores" xfId="36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945643368652993"/>
          <c:y val="5.8269050254964205E-2"/>
          <c:w val="0.82050241405009561"/>
          <c:h val="0.69448314353834284"/>
        </c:manualLayout>
      </c:layout>
      <c:barChart>
        <c:barDir val="bar"/>
        <c:grouping val="percentStacked"/>
        <c:ser>
          <c:idx val="1"/>
          <c:order val="0"/>
          <c:tx>
            <c:strRef>
              <c:f>'Causa CREAs'!$A$17</c:f>
              <c:strCache>
                <c:ptCount val="1"/>
                <c:pt idx="0">
                  <c:v>Causas naturales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'Causa CREAs'!$B$16:$K$16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'Causa CREAs'!$B$17:$K$17</c:f>
              <c:numCache>
                <c:formatCode>0</c:formatCode>
                <c:ptCount val="10"/>
                <c:pt idx="0">
                  <c:v>23.978283818428594</c:v>
                </c:pt>
                <c:pt idx="1">
                  <c:v>24.701427323041074</c:v>
                </c:pt>
                <c:pt idx="2">
                  <c:v>27.506426735218508</c:v>
                </c:pt>
                <c:pt idx="3">
                  <c:v>25.230030670756097</c:v>
                </c:pt>
                <c:pt idx="4">
                  <c:v>26.397991911867241</c:v>
                </c:pt>
                <c:pt idx="5">
                  <c:v>33.46649484536082</c:v>
                </c:pt>
                <c:pt idx="6">
                  <c:v>26.457838064606349</c:v>
                </c:pt>
                <c:pt idx="7">
                  <c:v>28.069697794718213</c:v>
                </c:pt>
                <c:pt idx="8">
                  <c:v>29.863838701230687</c:v>
                </c:pt>
                <c:pt idx="9">
                  <c:v>33.853727144866383</c:v>
                </c:pt>
              </c:numCache>
            </c:numRef>
          </c:val>
        </c:ser>
        <c:ser>
          <c:idx val="2"/>
          <c:order val="1"/>
          <c:tx>
            <c:strRef>
              <c:f>'Causa CREAs'!$A$18</c:f>
              <c:strCache>
                <c:ptCount val="1"/>
                <c:pt idx="0">
                  <c:v>Persecución/Captura ilegal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'Causa CREAs'!$B$16:$K$16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'Causa CREAs'!$B$18:$K$18</c:f>
              <c:numCache>
                <c:formatCode>0</c:formatCode>
                <c:ptCount val="10"/>
                <c:pt idx="0">
                  <c:v>7.2538078721158197</c:v>
                </c:pt>
                <c:pt idx="1">
                  <c:v>7.2968249344596554</c:v>
                </c:pt>
                <c:pt idx="2">
                  <c:v>5.8554698657526423</c:v>
                </c:pt>
                <c:pt idx="3">
                  <c:v>7.4276570209361248</c:v>
                </c:pt>
                <c:pt idx="4">
                  <c:v>8.1020778134151445</c:v>
                </c:pt>
                <c:pt idx="5">
                  <c:v>3.7757731958762886</c:v>
                </c:pt>
                <c:pt idx="6">
                  <c:v>3.943504404978325</c:v>
                </c:pt>
                <c:pt idx="7">
                  <c:v>20.106180234141029</c:v>
                </c:pt>
                <c:pt idx="8">
                  <c:v>2.356637863315004</c:v>
                </c:pt>
                <c:pt idx="9">
                  <c:v>2.6722925457102673</c:v>
                </c:pt>
              </c:numCache>
            </c:numRef>
          </c:val>
        </c:ser>
        <c:ser>
          <c:idx val="3"/>
          <c:order val="2"/>
          <c:tx>
            <c:strRef>
              <c:f>'Causa CREAs'!$A$19</c:f>
              <c:strCache>
                <c:ptCount val="1"/>
                <c:pt idx="0">
                  <c:v>Otras causas no naturales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'Causa CREAs'!$B$16:$K$16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'Causa CREAs'!$B$19:$K$19</c:f>
              <c:numCache>
                <c:formatCode>0</c:formatCode>
                <c:ptCount val="10"/>
                <c:pt idx="0">
                  <c:v>64.394510631880564</c:v>
                </c:pt>
                <c:pt idx="1">
                  <c:v>64.477133702301188</c:v>
                </c:pt>
                <c:pt idx="2">
                  <c:v>62.067980576978009</c:v>
                </c:pt>
                <c:pt idx="3">
                  <c:v>58.927857047606345</c:v>
                </c:pt>
                <c:pt idx="4">
                  <c:v>54.971412634221174</c:v>
                </c:pt>
                <c:pt idx="5">
                  <c:v>54.987113402061858</c:v>
                </c:pt>
                <c:pt idx="6">
                  <c:v>65.57124877639491</c:v>
                </c:pt>
                <c:pt idx="7">
                  <c:v>48.842907704873397</c:v>
                </c:pt>
                <c:pt idx="8">
                  <c:v>65.396700706991368</c:v>
                </c:pt>
                <c:pt idx="9">
                  <c:v>59.676511954992975</c:v>
                </c:pt>
              </c:numCache>
            </c:numRef>
          </c:val>
        </c:ser>
        <c:ser>
          <c:idx val="4"/>
          <c:order val="3"/>
          <c:tx>
            <c:strRef>
              <c:f>'Causa CREAs'!$A$20</c:f>
              <c:strCache>
                <c:ptCount val="1"/>
                <c:pt idx="0">
                  <c:v>Causas no identificadas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showVal val="1"/>
          </c:dLbls>
          <c:cat>
            <c:numRef>
              <c:f>'Causa CREAs'!$B$16:$K$16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'Causa CREAs'!$B$20:$K$20</c:f>
              <c:numCache>
                <c:formatCode>0</c:formatCode>
                <c:ptCount val="10"/>
                <c:pt idx="0">
                  <c:v>4.3733976775750261</c:v>
                </c:pt>
                <c:pt idx="1">
                  <c:v>3.5246140401980779</c:v>
                </c:pt>
                <c:pt idx="2">
                  <c:v>4.570122822050843</c:v>
                </c:pt>
                <c:pt idx="3">
                  <c:v>8.4144552607014269</c:v>
                </c:pt>
                <c:pt idx="4">
                  <c:v>10.528517640496444</c:v>
                </c:pt>
                <c:pt idx="5">
                  <c:v>7.7706185567010309</c:v>
                </c:pt>
                <c:pt idx="6">
                  <c:v>4.0274087540204162</c:v>
                </c:pt>
                <c:pt idx="7">
                  <c:v>2.9812142662673566</c:v>
                </c:pt>
                <c:pt idx="8">
                  <c:v>2.3828227284629482</c:v>
                </c:pt>
                <c:pt idx="9">
                  <c:v>3.79746835443038</c:v>
                </c:pt>
              </c:numCache>
            </c:numRef>
          </c:val>
        </c:ser>
        <c:overlap val="100"/>
        <c:axId val="94502272"/>
        <c:axId val="94266496"/>
      </c:barChart>
      <c:catAx>
        <c:axId val="94502272"/>
        <c:scaling>
          <c:orientation val="minMax"/>
        </c:scaling>
        <c:axPos val="l"/>
        <c:numFmt formatCode="General" sourceLinked="1"/>
        <c:tickLblPos val="nextTo"/>
        <c:crossAx val="94266496"/>
        <c:crosses val="autoZero"/>
        <c:auto val="1"/>
        <c:lblAlgn val="ctr"/>
        <c:lblOffset val="100"/>
      </c:catAx>
      <c:valAx>
        <c:axId val="94266496"/>
        <c:scaling>
          <c:orientation val="minMax"/>
        </c:scaling>
        <c:axPos val="b"/>
        <c:numFmt formatCode="0%" sourceLinked="1"/>
        <c:tickLblPos val="nextTo"/>
        <c:crossAx val="94502272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wMode val="edge"/>
          <c:hMode val="edge"/>
          <c:x val="0.18672871909529826"/>
          <c:y val="0.86873508353221962"/>
          <c:w val="0.80864327144292147"/>
          <c:h val="0.96658711217183779"/>
        </c:manualLayout>
      </c:layout>
    </c:legend>
    <c:plotVisOnly val="1"/>
    <c:dispBlanksAs val="gap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strike="noStrike">
                <a:solidFill>
                  <a:srgbClr val="000000"/>
                </a:solidFill>
                <a:latin typeface="Calibri"/>
              </a:rPr>
              <a:t> Evolución de los colaboradores en la Red de CREAs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strike="noStrike">
                <a:solidFill>
                  <a:srgbClr val="000000"/>
                </a:solidFill>
                <a:latin typeface="Calibri"/>
              </a:rPr>
              <a:t> (2002-2011)</a:t>
            </a:r>
          </a:p>
        </c:rich>
      </c:tx>
      <c:layout>
        <c:manualLayout>
          <c:xMode val="edge"/>
          <c:yMode val="edge"/>
          <c:x val="0.28659495027910242"/>
          <c:y val="3.14960629921259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995608295441944"/>
          <c:y val="0.14658399983466633"/>
          <c:w val="0.79576380379263068"/>
          <c:h val="0.59591322738201036"/>
        </c:manualLayout>
      </c:layout>
      <c:lineChart>
        <c:grouping val="standard"/>
        <c:ser>
          <c:idx val="0"/>
          <c:order val="0"/>
          <c:tx>
            <c:strRef>
              <c:f>'[1]Colaboradores de la Red'!$C$4</c:f>
              <c:strCache>
                <c:ptCount val="1"/>
                <c:pt idx="0">
                  <c:v>Particulares </c:v>
                </c:pt>
              </c:strCache>
            </c:strRef>
          </c:tx>
          <c:cat>
            <c:numRef>
              <c:f>'[1]Colaboradores de la Red'!$D$3:$M$3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'[1]Colaboradores de la Red'!$D$4:$M$4</c:f>
              <c:numCache>
                <c:formatCode>General</c:formatCode>
                <c:ptCount val="10"/>
                <c:pt idx="0">
                  <c:v>2942</c:v>
                </c:pt>
                <c:pt idx="1">
                  <c:v>2765</c:v>
                </c:pt>
                <c:pt idx="2">
                  <c:v>3047</c:v>
                </c:pt>
                <c:pt idx="3">
                  <c:v>2711</c:v>
                </c:pt>
                <c:pt idx="4">
                  <c:v>2539</c:v>
                </c:pt>
                <c:pt idx="5">
                  <c:v>2865</c:v>
                </c:pt>
                <c:pt idx="6">
                  <c:v>3333</c:v>
                </c:pt>
                <c:pt idx="7">
                  <c:v>3542</c:v>
                </c:pt>
                <c:pt idx="8">
                  <c:v>3519</c:v>
                </c:pt>
                <c:pt idx="9">
                  <c:v>3274</c:v>
                </c:pt>
              </c:numCache>
            </c:numRef>
          </c:val>
        </c:ser>
        <c:ser>
          <c:idx val="1"/>
          <c:order val="1"/>
          <c:tx>
            <c:strRef>
              <c:f>'[1]Colaboradores de la Red'!$C$5</c:f>
              <c:strCache>
                <c:ptCount val="1"/>
                <c:pt idx="0">
                  <c:v>Guardia civil</c:v>
                </c:pt>
              </c:strCache>
            </c:strRef>
          </c:tx>
          <c:cat>
            <c:numRef>
              <c:f>'[1]Colaboradores de la Red'!$D$3:$M$3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'[1]Colaboradores de la Red'!$D$5:$M$5</c:f>
              <c:numCache>
                <c:formatCode>General</c:formatCode>
                <c:ptCount val="10"/>
                <c:pt idx="0">
                  <c:v>1319</c:v>
                </c:pt>
                <c:pt idx="1">
                  <c:v>1317</c:v>
                </c:pt>
                <c:pt idx="2">
                  <c:v>988</c:v>
                </c:pt>
                <c:pt idx="3">
                  <c:v>1334</c:v>
                </c:pt>
                <c:pt idx="4">
                  <c:v>1044</c:v>
                </c:pt>
                <c:pt idx="5">
                  <c:v>922</c:v>
                </c:pt>
                <c:pt idx="6">
                  <c:v>785</c:v>
                </c:pt>
                <c:pt idx="7">
                  <c:v>823</c:v>
                </c:pt>
                <c:pt idx="8">
                  <c:v>922</c:v>
                </c:pt>
                <c:pt idx="9">
                  <c:v>869</c:v>
                </c:pt>
              </c:numCache>
            </c:numRef>
          </c:val>
        </c:ser>
        <c:ser>
          <c:idx val="2"/>
          <c:order val="2"/>
          <c:tx>
            <c:strRef>
              <c:f>'[1]Colaboradores de la Red'!$C$6</c:f>
              <c:strCache>
                <c:ptCount val="1"/>
                <c:pt idx="0">
                  <c:v>Otra Administración Pública </c:v>
                </c:pt>
              </c:strCache>
            </c:strRef>
          </c:tx>
          <c:cat>
            <c:numRef>
              <c:f>'[1]Colaboradores de la Red'!$D$3:$M$3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'[1]Colaboradores de la Red'!$D$6:$M$6</c:f>
              <c:numCache>
                <c:formatCode>General</c:formatCode>
                <c:ptCount val="10"/>
                <c:pt idx="0">
                  <c:v>268</c:v>
                </c:pt>
                <c:pt idx="1">
                  <c:v>396</c:v>
                </c:pt>
                <c:pt idx="2">
                  <c:v>661</c:v>
                </c:pt>
                <c:pt idx="3">
                  <c:v>898</c:v>
                </c:pt>
                <c:pt idx="4">
                  <c:v>1139</c:v>
                </c:pt>
                <c:pt idx="5">
                  <c:v>829</c:v>
                </c:pt>
                <c:pt idx="6">
                  <c:v>420</c:v>
                </c:pt>
                <c:pt idx="7">
                  <c:v>229</c:v>
                </c:pt>
                <c:pt idx="8">
                  <c:v>298</c:v>
                </c:pt>
                <c:pt idx="9">
                  <c:v>963</c:v>
                </c:pt>
              </c:numCache>
            </c:numRef>
          </c:val>
        </c:ser>
        <c:ser>
          <c:idx val="3"/>
          <c:order val="3"/>
          <c:tx>
            <c:strRef>
              <c:f>'[1]Colaboradores de la Red'!$C$7</c:f>
              <c:strCache>
                <c:ptCount val="1"/>
                <c:pt idx="0">
                  <c:v>Agente de medio Ambiente </c:v>
                </c:pt>
              </c:strCache>
            </c:strRef>
          </c:tx>
          <c:cat>
            <c:numRef>
              <c:f>'[1]Colaboradores de la Red'!$D$3:$M$3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'[1]Colaboradores de la Red'!$D$7:$M$7</c:f>
              <c:numCache>
                <c:formatCode>General</c:formatCode>
                <c:ptCount val="10"/>
                <c:pt idx="0">
                  <c:v>605</c:v>
                </c:pt>
                <c:pt idx="1">
                  <c:v>1054</c:v>
                </c:pt>
                <c:pt idx="2">
                  <c:v>860</c:v>
                </c:pt>
                <c:pt idx="3">
                  <c:v>1030</c:v>
                </c:pt>
                <c:pt idx="4">
                  <c:v>887</c:v>
                </c:pt>
                <c:pt idx="5">
                  <c:v>840</c:v>
                </c:pt>
                <c:pt idx="6">
                  <c:v>507</c:v>
                </c:pt>
                <c:pt idx="7">
                  <c:v>915</c:v>
                </c:pt>
                <c:pt idx="8">
                  <c:v>544</c:v>
                </c:pt>
                <c:pt idx="9">
                  <c:v>440</c:v>
                </c:pt>
              </c:numCache>
            </c:numRef>
          </c:val>
        </c:ser>
        <c:ser>
          <c:idx val="4"/>
          <c:order val="4"/>
          <c:tx>
            <c:strRef>
              <c:f>'[1]Colaboradores de la Red'!$C$8</c:f>
              <c:strCache>
                <c:ptCount val="1"/>
                <c:pt idx="0">
                  <c:v>Policía Municipal </c:v>
                </c:pt>
              </c:strCache>
            </c:strRef>
          </c:tx>
          <c:cat>
            <c:numRef>
              <c:f>'[1]Colaboradores de la Red'!$D$3:$M$3</c:f>
              <c:numCache>
                <c:formatCode>General</c:formatCode>
                <c:ptCount val="10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</c:numCache>
            </c:numRef>
          </c:cat>
          <c:val>
            <c:numRef>
              <c:f>'[1]Colaboradores de la Red'!$D$8:$M$8</c:f>
              <c:numCache>
                <c:formatCode>General</c:formatCode>
                <c:ptCount val="10"/>
                <c:pt idx="0">
                  <c:v>544</c:v>
                </c:pt>
                <c:pt idx="1">
                  <c:v>534</c:v>
                </c:pt>
                <c:pt idx="2">
                  <c:v>547</c:v>
                </c:pt>
                <c:pt idx="3">
                  <c:v>493</c:v>
                </c:pt>
                <c:pt idx="4">
                  <c:v>596</c:v>
                </c:pt>
                <c:pt idx="5">
                  <c:v>509</c:v>
                </c:pt>
                <c:pt idx="6">
                  <c:v>395</c:v>
                </c:pt>
                <c:pt idx="7">
                  <c:v>498</c:v>
                </c:pt>
                <c:pt idx="8">
                  <c:v>441</c:v>
                </c:pt>
                <c:pt idx="9">
                  <c:v>522</c:v>
                </c:pt>
              </c:numCache>
            </c:numRef>
          </c:val>
        </c:ser>
        <c:marker val="1"/>
        <c:axId val="95094656"/>
        <c:axId val="95105024"/>
      </c:lineChart>
      <c:catAx>
        <c:axId val="95094656"/>
        <c:scaling>
          <c:orientation val="minMax"/>
        </c:scaling>
        <c:axPos val="b"/>
        <c:numFmt formatCode="General" sourceLinked="1"/>
        <c:tickLblPos val="nextTo"/>
        <c:crossAx val="95105024"/>
        <c:crosses val="autoZero"/>
        <c:auto val="1"/>
        <c:lblAlgn val="ctr"/>
        <c:lblOffset val="100"/>
      </c:catAx>
      <c:valAx>
        <c:axId val="95105024"/>
        <c:scaling>
          <c:orientation val="minMax"/>
        </c:scaling>
        <c:axPos val="l"/>
        <c:majorGridlines/>
        <c:numFmt formatCode="General" sourceLinked="1"/>
        <c:tickLblPos val="nextTo"/>
        <c:crossAx val="95094656"/>
        <c:crosses val="autoZero"/>
        <c:crossBetween val="between"/>
      </c:valAx>
      <c:spPr>
        <a:gradFill flip="none" rotWithShape="1">
          <a:gsLst>
            <a:gs pos="0">
              <a:schemeClr val="bg1">
                <a:lumMod val="75000"/>
              </a:scheme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16200000" scaled="1"/>
          <a:tileRect/>
        </a:gradFill>
      </c:spPr>
    </c:plotArea>
    <c:legend>
      <c:legendPos val="r"/>
      <c:layout>
        <c:manualLayout>
          <c:xMode val="edge"/>
          <c:yMode val="edge"/>
          <c:wMode val="edge"/>
          <c:hMode val="edge"/>
          <c:x val="4.2629847325422347E-2"/>
          <c:y val="0.82677385799216041"/>
          <c:w val="0.96969768215592766"/>
          <c:h val="0.97375576084485505"/>
        </c:manualLayout>
      </c:layout>
      <c:txPr>
        <a:bodyPr/>
        <a:lstStyle/>
        <a:p>
          <a:pPr>
            <a:defRPr sz="900" b="1"/>
          </a:pPr>
          <a:endParaRPr lang="es-ES"/>
        </a:p>
      </c:txPr>
    </c:legend>
    <c:plotVisOnly val="1"/>
    <c:dispBlanksAs val="gap"/>
  </c:chart>
  <c:spPr>
    <a:solidFill>
      <a:schemeClr val="bg1"/>
    </a:solidFill>
  </c:spPr>
  <c:printSettings>
    <c:headerFooter alignWithMargins="0"/>
    <c:pageMargins b="1" l="0.75000000000000022" r="0.75000000000000022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1</xdr:row>
      <xdr:rowOff>19050</xdr:rowOff>
    </xdr:from>
    <xdr:to>
      <xdr:col>21</xdr:col>
      <xdr:colOff>9525</xdr:colOff>
      <xdr:row>22</xdr:row>
      <xdr:rowOff>19050</xdr:rowOff>
    </xdr:to>
    <xdr:graphicFrame macro="">
      <xdr:nvGraphicFramePr>
        <xdr:cNvPr id="7196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114300</xdr:rowOff>
    </xdr:from>
    <xdr:to>
      <xdr:col>5</xdr:col>
      <xdr:colOff>152400</xdr:colOff>
      <xdr:row>0</xdr:row>
      <xdr:rowOff>1066800</xdr:rowOff>
    </xdr:to>
    <xdr:pic>
      <xdr:nvPicPr>
        <xdr:cNvPr id="7197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200" y="1143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1228725</xdr:colOff>
      <xdr:row>20</xdr:row>
      <xdr:rowOff>57150</xdr:rowOff>
    </xdr:from>
    <xdr:to>
      <xdr:col>10</xdr:col>
      <xdr:colOff>361950</xdr:colOff>
      <xdr:row>42</xdr:row>
      <xdr:rowOff>123825</xdr:rowOff>
    </xdr:to>
    <xdr:graphicFrame macro="">
      <xdr:nvGraphicFramePr>
        <xdr:cNvPr id="1065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133350</xdr:colOff>
      <xdr:row>0</xdr:row>
      <xdr:rowOff>66675</xdr:rowOff>
    </xdr:from>
    <xdr:to>
      <xdr:col>4</xdr:col>
      <xdr:colOff>200025</xdr:colOff>
      <xdr:row>0</xdr:row>
      <xdr:rowOff>1019175</xdr:rowOff>
    </xdr:to>
    <xdr:pic>
      <xdr:nvPicPr>
        <xdr:cNvPr id="106508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5350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0.01909</cdr:x>
      <cdr:y>0.38648</cdr:y>
    </cdr:from>
    <cdr:to>
      <cdr:x>0.0838</cdr:x>
      <cdr:y>0.65026</cdr:y>
    </cdr:to>
    <cdr:sp macro="" textlink="">
      <cdr:nvSpPr>
        <cdr:cNvPr id="2" name="1 CuadroTexto"/>
        <cdr:cNvSpPr txBox="1"/>
      </cdr:nvSpPr>
      <cdr:spPr>
        <a:xfrm xmlns:a="http://schemas.openxmlformats.org/drawingml/2006/main" rot="16200000">
          <a:off x="-144917" y="1671301"/>
          <a:ext cx="957262" cy="419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/>
            <a:t>Nº</a:t>
          </a:r>
          <a:r>
            <a:rPr lang="es-ES" sz="1100" baseline="0"/>
            <a:t>  de colaboradores</a:t>
          </a:r>
          <a:endParaRPr lang="es-E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66675</xdr:rowOff>
    </xdr:from>
    <xdr:to>
      <xdr:col>5</xdr:col>
      <xdr:colOff>152400</xdr:colOff>
      <xdr:row>0</xdr:row>
      <xdr:rowOff>1019175</xdr:rowOff>
    </xdr:to>
    <xdr:pic>
      <xdr:nvPicPr>
        <xdr:cNvPr id="11674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19225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142875</xdr:rowOff>
    </xdr:from>
    <xdr:to>
      <xdr:col>1</xdr:col>
      <xdr:colOff>2466975</xdr:colOff>
      <xdr:row>0</xdr:row>
      <xdr:rowOff>1095375</xdr:rowOff>
    </xdr:to>
    <xdr:pic>
      <xdr:nvPicPr>
        <xdr:cNvPr id="11776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1428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d%20de%20CREAs/INFORMES/2011/ANUAL%20CREAs/Comparativa%202002-2010%20y%20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causas de ingreso"/>
      <sheetName val="Colaboradores de la Red"/>
      <sheetName val="MESES CREAS y CREMA"/>
      <sheetName val="ingresos meses"/>
      <sheetName val="Grupo animal"/>
      <sheetName val="Evolución ingresos"/>
      <sheetName val="Balance de recuperacioes 02-11"/>
      <sheetName val="Balance Recuperaciones"/>
      <sheetName val="Hoja1"/>
    </sheetNames>
    <sheetDataSet>
      <sheetData sheetId="0"/>
      <sheetData sheetId="1"/>
      <sheetData sheetId="2">
        <row r="3">
          <cell r="D3">
            <v>2002</v>
          </cell>
          <cell r="E3">
            <v>2003</v>
          </cell>
          <cell r="F3">
            <v>2004</v>
          </cell>
          <cell r="G3">
            <v>2005</v>
          </cell>
          <cell r="H3">
            <v>2006</v>
          </cell>
          <cell r="I3">
            <v>2007</v>
          </cell>
          <cell r="J3">
            <v>2008</v>
          </cell>
          <cell r="K3">
            <v>2009</v>
          </cell>
          <cell r="L3">
            <v>2010</v>
          </cell>
          <cell r="M3">
            <v>2011</v>
          </cell>
        </row>
        <row r="4">
          <cell r="C4" t="str">
            <v xml:space="preserve">Particulares </v>
          </cell>
          <cell r="D4">
            <v>2942</v>
          </cell>
          <cell r="E4">
            <v>2765</v>
          </cell>
          <cell r="F4">
            <v>3047</v>
          </cell>
          <cell r="G4">
            <v>2711</v>
          </cell>
          <cell r="H4">
            <v>2539</v>
          </cell>
          <cell r="I4">
            <v>2865</v>
          </cell>
          <cell r="J4">
            <v>3333</v>
          </cell>
          <cell r="K4">
            <v>3542</v>
          </cell>
          <cell r="L4">
            <v>3519</v>
          </cell>
          <cell r="M4">
            <v>3274</v>
          </cell>
        </row>
        <row r="5">
          <cell r="C5" t="str">
            <v>Guardia civil</v>
          </cell>
          <cell r="D5">
            <v>1319</v>
          </cell>
          <cell r="E5">
            <v>1317</v>
          </cell>
          <cell r="F5">
            <v>988</v>
          </cell>
          <cell r="G5">
            <v>1334</v>
          </cell>
          <cell r="H5">
            <v>1044</v>
          </cell>
          <cell r="I5">
            <v>922</v>
          </cell>
          <cell r="J5">
            <v>785</v>
          </cell>
          <cell r="K5">
            <v>823</v>
          </cell>
          <cell r="L5">
            <v>922</v>
          </cell>
          <cell r="M5">
            <v>869</v>
          </cell>
        </row>
        <row r="6">
          <cell r="C6" t="str">
            <v xml:space="preserve">Otra Administración Pública </v>
          </cell>
          <cell r="D6">
            <v>268</v>
          </cell>
          <cell r="E6">
            <v>396</v>
          </cell>
          <cell r="F6">
            <v>661</v>
          </cell>
          <cell r="G6">
            <v>898</v>
          </cell>
          <cell r="H6">
            <v>1139</v>
          </cell>
          <cell r="I6">
            <v>829</v>
          </cell>
          <cell r="J6">
            <v>420</v>
          </cell>
          <cell r="K6">
            <v>229</v>
          </cell>
          <cell r="L6">
            <v>298</v>
          </cell>
          <cell r="M6">
            <v>963</v>
          </cell>
        </row>
        <row r="7">
          <cell r="C7" t="str">
            <v xml:space="preserve">Agente de medio Ambiente </v>
          </cell>
          <cell r="D7">
            <v>605</v>
          </cell>
          <cell r="E7">
            <v>1054</v>
          </cell>
          <cell r="F7">
            <v>860</v>
          </cell>
          <cell r="G7">
            <v>1030</v>
          </cell>
          <cell r="H7">
            <v>887</v>
          </cell>
          <cell r="I7">
            <v>840</v>
          </cell>
          <cell r="J7">
            <v>507</v>
          </cell>
          <cell r="K7">
            <v>915</v>
          </cell>
          <cell r="L7">
            <v>544</v>
          </cell>
          <cell r="M7">
            <v>440</v>
          </cell>
        </row>
        <row r="8">
          <cell r="C8" t="str">
            <v xml:space="preserve">Policía Municipal </v>
          </cell>
          <cell r="D8">
            <v>544</v>
          </cell>
          <cell r="E8">
            <v>534</v>
          </cell>
          <cell r="F8">
            <v>547</v>
          </cell>
          <cell r="G8">
            <v>493</v>
          </cell>
          <cell r="H8">
            <v>596</v>
          </cell>
          <cell r="I8">
            <v>509</v>
          </cell>
          <cell r="J8">
            <v>395</v>
          </cell>
          <cell r="K8">
            <v>498</v>
          </cell>
          <cell r="L8">
            <v>441</v>
          </cell>
          <cell r="M8">
            <v>522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/>
  <dimension ref="A1:K25"/>
  <sheetViews>
    <sheetView workbookViewId="0">
      <selection activeCell="G1" sqref="G1"/>
    </sheetView>
  </sheetViews>
  <sheetFormatPr baseColWidth="10" defaultColWidth="10.28515625" defaultRowHeight="12.75"/>
  <cols>
    <col min="1" max="1" width="26.28515625" style="4" customWidth="1"/>
    <col min="2" max="10" width="4.85546875" style="4" bestFit="1" customWidth="1"/>
    <col min="11" max="11" width="5" style="4" customWidth="1"/>
    <col min="12" max="16384" width="10.28515625" style="4"/>
  </cols>
  <sheetData>
    <row r="1" spans="1:11" s="1" customFormat="1" ht="99" customHeight="1"/>
    <row r="2" spans="1:11" s="1" customFormat="1"/>
    <row r="3" spans="1:11" s="1" customFormat="1">
      <c r="A3" s="2" t="s">
        <v>7</v>
      </c>
    </row>
    <row r="4" spans="1:11" s="1" customFormat="1">
      <c r="A4" s="2"/>
    </row>
    <row r="5" spans="1:11" ht="18" customHeight="1">
      <c r="A5" s="57" t="s">
        <v>5</v>
      </c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1" ht="18.75" customHeight="1">
      <c r="A6" s="5" t="s">
        <v>6</v>
      </c>
      <c r="B6" s="5">
        <v>2002</v>
      </c>
      <c r="C6" s="5">
        <v>2003</v>
      </c>
      <c r="D6" s="5">
        <v>2004</v>
      </c>
      <c r="E6" s="5">
        <v>2005</v>
      </c>
      <c r="F6" s="5">
        <v>2006</v>
      </c>
      <c r="G6" s="5">
        <v>2007</v>
      </c>
      <c r="H6" s="5">
        <v>2008</v>
      </c>
      <c r="I6" s="5">
        <v>2009</v>
      </c>
      <c r="J6" s="5">
        <v>2010</v>
      </c>
      <c r="K6" s="3">
        <v>2011</v>
      </c>
    </row>
    <row r="7" spans="1:11" ht="18" customHeight="1">
      <c r="A7" s="4" t="s">
        <v>0</v>
      </c>
      <c r="B7" s="4">
        <v>1590</v>
      </c>
      <c r="C7" s="4">
        <v>1696</v>
      </c>
      <c r="D7" s="4">
        <v>1926</v>
      </c>
      <c r="E7" s="4">
        <v>1892</v>
      </c>
      <c r="F7" s="4">
        <v>1893</v>
      </c>
      <c r="G7" s="4">
        <v>2597</v>
      </c>
      <c r="H7" s="4">
        <v>1892</v>
      </c>
      <c r="I7" s="4">
        <v>2062</v>
      </c>
      <c r="J7" s="4">
        <v>2281</v>
      </c>
      <c r="K7" s="4">
        <v>2407</v>
      </c>
    </row>
    <row r="8" spans="1:11" ht="21.75" customHeight="1">
      <c r="A8" s="4" t="s">
        <v>1</v>
      </c>
      <c r="B8" s="4">
        <v>481</v>
      </c>
      <c r="C8" s="4">
        <v>501</v>
      </c>
      <c r="D8" s="4">
        <v>410</v>
      </c>
      <c r="E8" s="4">
        <v>557</v>
      </c>
      <c r="F8" s="4">
        <v>581</v>
      </c>
      <c r="G8" s="4">
        <v>293</v>
      </c>
      <c r="H8" s="4">
        <v>282</v>
      </c>
      <c r="I8" s="4">
        <v>1477</v>
      </c>
      <c r="J8" s="4">
        <v>180</v>
      </c>
      <c r="K8" s="4">
        <v>190</v>
      </c>
    </row>
    <row r="9" spans="1:11" ht="18.75" customHeight="1">
      <c r="A9" s="4" t="s">
        <v>2</v>
      </c>
      <c r="B9" s="4">
        <v>4270</v>
      </c>
      <c r="C9" s="4">
        <v>4427</v>
      </c>
      <c r="D9" s="4">
        <v>4346</v>
      </c>
      <c r="E9" s="4">
        <v>4419</v>
      </c>
      <c r="F9" s="4">
        <v>3942</v>
      </c>
      <c r="G9" s="4">
        <v>4267</v>
      </c>
      <c r="H9" s="4">
        <v>4689</v>
      </c>
      <c r="I9" s="4">
        <v>3588</v>
      </c>
      <c r="J9" s="4">
        <v>4995</v>
      </c>
      <c r="K9" s="4">
        <v>4243</v>
      </c>
    </row>
    <row r="10" spans="1:11" ht="19.5" customHeight="1">
      <c r="A10" s="4" t="s">
        <v>3</v>
      </c>
      <c r="B10" s="4">
        <v>290</v>
      </c>
      <c r="C10" s="4">
        <v>242</v>
      </c>
      <c r="D10" s="4">
        <v>320</v>
      </c>
      <c r="E10" s="4">
        <v>631</v>
      </c>
      <c r="F10" s="4">
        <v>755</v>
      </c>
      <c r="G10" s="4">
        <v>603</v>
      </c>
      <c r="H10" s="4">
        <v>288</v>
      </c>
      <c r="I10" s="4">
        <v>219</v>
      </c>
      <c r="J10" s="4">
        <v>182</v>
      </c>
      <c r="K10" s="4">
        <v>270</v>
      </c>
    </row>
    <row r="11" spans="1:11" ht="21" customHeight="1">
      <c r="A11" s="4" t="s">
        <v>4</v>
      </c>
      <c r="B11" s="4">
        <v>6631</v>
      </c>
      <c r="C11" s="4">
        <v>6866</v>
      </c>
      <c r="D11" s="4">
        <v>7002</v>
      </c>
      <c r="E11" s="4">
        <v>7499</v>
      </c>
      <c r="F11" s="4">
        <v>7171</v>
      </c>
      <c r="G11" s="4">
        <v>7760</v>
      </c>
      <c r="H11" s="4">
        <f>SUM(H7:H10)</f>
        <v>7151</v>
      </c>
      <c r="I11" s="4">
        <v>7346</v>
      </c>
      <c r="J11" s="4">
        <v>7638</v>
      </c>
      <c r="K11" s="4">
        <f>SUM(K7:K10)</f>
        <v>7110</v>
      </c>
    </row>
    <row r="15" spans="1:11">
      <c r="A15" s="57" t="s">
        <v>9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</row>
    <row r="16" spans="1:11">
      <c r="A16" s="5" t="s">
        <v>6</v>
      </c>
      <c r="B16" s="5">
        <v>2002</v>
      </c>
      <c r="C16" s="5">
        <v>2003</v>
      </c>
      <c r="D16" s="5">
        <v>2004</v>
      </c>
      <c r="E16" s="5">
        <v>2005</v>
      </c>
      <c r="F16" s="5">
        <v>2006</v>
      </c>
      <c r="G16" s="5">
        <v>2007</v>
      </c>
      <c r="H16" s="5">
        <v>2008</v>
      </c>
      <c r="I16" s="5">
        <v>2009</v>
      </c>
      <c r="J16" s="5">
        <v>2010</v>
      </c>
      <c r="K16" s="3">
        <v>2011</v>
      </c>
    </row>
    <row r="17" spans="1:11">
      <c r="A17" s="4" t="s">
        <v>0</v>
      </c>
      <c r="B17" s="6">
        <f>(B7/B$11)*100</f>
        <v>23.978283818428594</v>
      </c>
      <c r="C17" s="6">
        <f t="shared" ref="C17:K17" si="0">(C7/C$11)*100</f>
        <v>24.701427323041074</v>
      </c>
      <c r="D17" s="6">
        <f t="shared" si="0"/>
        <v>27.506426735218508</v>
      </c>
      <c r="E17" s="6">
        <f t="shared" si="0"/>
        <v>25.230030670756097</v>
      </c>
      <c r="F17" s="6">
        <f t="shared" si="0"/>
        <v>26.397991911867241</v>
      </c>
      <c r="G17" s="6">
        <f t="shared" si="0"/>
        <v>33.46649484536082</v>
      </c>
      <c r="H17" s="6">
        <f t="shared" si="0"/>
        <v>26.457838064606349</v>
      </c>
      <c r="I17" s="6">
        <f t="shared" si="0"/>
        <v>28.069697794718213</v>
      </c>
      <c r="J17" s="6">
        <f t="shared" si="0"/>
        <v>29.863838701230687</v>
      </c>
      <c r="K17" s="6">
        <f t="shared" si="0"/>
        <v>33.853727144866383</v>
      </c>
    </row>
    <row r="18" spans="1:11">
      <c r="A18" s="4" t="s">
        <v>1</v>
      </c>
      <c r="B18" s="6">
        <f t="shared" ref="B18:K18" si="1">(B8/B$11)*100</f>
        <v>7.2538078721158197</v>
      </c>
      <c r="C18" s="6">
        <f t="shared" si="1"/>
        <v>7.2968249344596554</v>
      </c>
      <c r="D18" s="6">
        <f t="shared" si="1"/>
        <v>5.8554698657526423</v>
      </c>
      <c r="E18" s="6">
        <f t="shared" si="1"/>
        <v>7.4276570209361248</v>
      </c>
      <c r="F18" s="6">
        <f t="shared" si="1"/>
        <v>8.1020778134151445</v>
      </c>
      <c r="G18" s="6">
        <f t="shared" si="1"/>
        <v>3.7757731958762886</v>
      </c>
      <c r="H18" s="6">
        <f t="shared" si="1"/>
        <v>3.943504404978325</v>
      </c>
      <c r="I18" s="6">
        <f t="shared" si="1"/>
        <v>20.106180234141029</v>
      </c>
      <c r="J18" s="6">
        <f t="shared" si="1"/>
        <v>2.356637863315004</v>
      </c>
      <c r="K18" s="6">
        <f t="shared" si="1"/>
        <v>2.6722925457102673</v>
      </c>
    </row>
    <row r="19" spans="1:11">
      <c r="A19" s="4" t="s">
        <v>2</v>
      </c>
      <c r="B19" s="6">
        <f t="shared" ref="B19:K19" si="2">(B9/B$11)*100</f>
        <v>64.394510631880564</v>
      </c>
      <c r="C19" s="6">
        <f t="shared" si="2"/>
        <v>64.477133702301188</v>
      </c>
      <c r="D19" s="6">
        <f t="shared" si="2"/>
        <v>62.067980576978009</v>
      </c>
      <c r="E19" s="6">
        <f t="shared" si="2"/>
        <v>58.927857047606345</v>
      </c>
      <c r="F19" s="6">
        <f t="shared" si="2"/>
        <v>54.971412634221174</v>
      </c>
      <c r="G19" s="6">
        <f t="shared" si="2"/>
        <v>54.987113402061858</v>
      </c>
      <c r="H19" s="6">
        <f t="shared" si="2"/>
        <v>65.57124877639491</v>
      </c>
      <c r="I19" s="6">
        <f t="shared" si="2"/>
        <v>48.842907704873397</v>
      </c>
      <c r="J19" s="6">
        <f t="shared" si="2"/>
        <v>65.396700706991368</v>
      </c>
      <c r="K19" s="6">
        <f t="shared" si="2"/>
        <v>59.676511954992975</v>
      </c>
    </row>
    <row r="20" spans="1:11">
      <c r="A20" s="4" t="s">
        <v>3</v>
      </c>
      <c r="B20" s="6">
        <f t="shared" ref="B20:K20" si="3">(B10/B$11)*100</f>
        <v>4.3733976775750261</v>
      </c>
      <c r="C20" s="6">
        <f t="shared" si="3"/>
        <v>3.5246140401980779</v>
      </c>
      <c r="D20" s="6">
        <f t="shared" si="3"/>
        <v>4.570122822050843</v>
      </c>
      <c r="E20" s="6">
        <f t="shared" si="3"/>
        <v>8.4144552607014269</v>
      </c>
      <c r="F20" s="6">
        <f t="shared" si="3"/>
        <v>10.528517640496444</v>
      </c>
      <c r="G20" s="6">
        <f t="shared" si="3"/>
        <v>7.7706185567010309</v>
      </c>
      <c r="H20" s="6">
        <f t="shared" si="3"/>
        <v>4.0274087540204162</v>
      </c>
      <c r="I20" s="6">
        <f t="shared" si="3"/>
        <v>2.9812142662673566</v>
      </c>
      <c r="J20" s="6">
        <f t="shared" si="3"/>
        <v>2.3828227284629482</v>
      </c>
      <c r="K20" s="6">
        <f t="shared" si="3"/>
        <v>3.79746835443038</v>
      </c>
    </row>
    <row r="21" spans="1:11">
      <c r="A21" s="4" t="s">
        <v>4</v>
      </c>
      <c r="B21" s="6">
        <f t="shared" ref="B21:K21" si="4">(B11/B$11)*100</f>
        <v>100</v>
      </c>
      <c r="C21" s="6">
        <f t="shared" si="4"/>
        <v>100</v>
      </c>
      <c r="D21" s="6">
        <f t="shared" si="4"/>
        <v>100</v>
      </c>
      <c r="E21" s="6">
        <f t="shared" si="4"/>
        <v>100</v>
      </c>
      <c r="F21" s="6">
        <f t="shared" si="4"/>
        <v>100</v>
      </c>
      <c r="G21" s="6">
        <f t="shared" si="4"/>
        <v>100</v>
      </c>
      <c r="H21" s="6">
        <f t="shared" si="4"/>
        <v>100</v>
      </c>
      <c r="I21" s="6">
        <f t="shared" si="4"/>
        <v>100</v>
      </c>
      <c r="J21" s="6">
        <f t="shared" si="4"/>
        <v>100</v>
      </c>
      <c r="K21" s="6">
        <f t="shared" si="4"/>
        <v>100</v>
      </c>
    </row>
    <row r="25" spans="1:11">
      <c r="A25" s="4" t="s">
        <v>8</v>
      </c>
    </row>
  </sheetData>
  <mergeCells count="2">
    <mergeCell ref="A5:K5"/>
    <mergeCell ref="A15:K15"/>
  </mergeCells>
  <phoneticPr fontId="2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L17"/>
  <sheetViews>
    <sheetView topLeftCell="B1" workbookViewId="0">
      <selection activeCell="B38" sqref="B38"/>
    </sheetView>
  </sheetViews>
  <sheetFormatPr baseColWidth="10" defaultRowHeight="12.75"/>
  <cols>
    <col min="2" max="2" width="23" customWidth="1"/>
  </cols>
  <sheetData>
    <row r="1" spans="2:12" s="19" customFormat="1" ht="93.75" customHeight="1" thickBot="1">
      <c r="J1" s="55"/>
      <c r="K1" s="55"/>
      <c r="L1" s="55"/>
    </row>
    <row r="2" spans="2:12" s="19" customFormat="1" ht="15.75" thickBot="1">
      <c r="B2" s="58" t="s">
        <v>55</v>
      </c>
      <c r="C2" s="59"/>
      <c r="D2" s="59"/>
      <c r="E2" s="59"/>
      <c r="F2" s="59"/>
      <c r="G2" s="59"/>
      <c r="H2" s="59"/>
      <c r="I2" s="59"/>
      <c r="J2" s="59"/>
      <c r="K2" s="59"/>
      <c r="L2" s="60"/>
    </row>
    <row r="3" spans="2:12" s="19" customFormat="1" ht="15.75" thickBot="1">
      <c r="B3" s="54" t="s">
        <v>54</v>
      </c>
      <c r="C3" s="26">
        <v>2002</v>
      </c>
      <c r="D3" s="25">
        <v>2003</v>
      </c>
      <c r="E3" s="25">
        <v>2004</v>
      </c>
      <c r="F3" s="22">
        <v>2005</v>
      </c>
      <c r="G3" s="25">
        <v>2006</v>
      </c>
      <c r="H3" s="53">
        <v>2007</v>
      </c>
      <c r="I3" s="25">
        <v>2008</v>
      </c>
      <c r="J3" s="25">
        <v>2009</v>
      </c>
      <c r="K3" s="25">
        <v>2010</v>
      </c>
      <c r="L3" s="52">
        <v>2011</v>
      </c>
    </row>
    <row r="4" spans="2:12" s="19" customFormat="1" ht="15">
      <c r="B4" s="51" t="s">
        <v>53</v>
      </c>
      <c r="C4" s="50">
        <v>2942</v>
      </c>
      <c r="D4" s="49">
        <v>2765</v>
      </c>
      <c r="E4" s="49">
        <v>3047</v>
      </c>
      <c r="F4" s="49">
        <v>2711</v>
      </c>
      <c r="G4" s="47">
        <v>2539</v>
      </c>
      <c r="H4" s="48">
        <v>2865</v>
      </c>
      <c r="I4" s="47">
        <v>3333</v>
      </c>
      <c r="J4" s="46">
        <v>3542</v>
      </c>
      <c r="K4" s="46">
        <v>3519</v>
      </c>
      <c r="L4" s="45">
        <v>3274</v>
      </c>
    </row>
    <row r="5" spans="2:12" s="19" customFormat="1" ht="15">
      <c r="B5" s="44" t="s">
        <v>52</v>
      </c>
      <c r="C5" s="39">
        <v>1319</v>
      </c>
      <c r="D5" s="38">
        <v>1317</v>
      </c>
      <c r="E5" s="38">
        <v>988</v>
      </c>
      <c r="F5" s="38">
        <v>1334</v>
      </c>
      <c r="G5" s="36">
        <v>1044</v>
      </c>
      <c r="H5" s="37">
        <v>922</v>
      </c>
      <c r="I5" s="36">
        <v>785</v>
      </c>
      <c r="J5" s="35">
        <v>823</v>
      </c>
      <c r="K5" s="35">
        <v>922</v>
      </c>
      <c r="L5" s="43">
        <v>869</v>
      </c>
    </row>
    <row r="6" spans="2:12" s="19" customFormat="1" ht="15">
      <c r="B6" s="44" t="s">
        <v>51</v>
      </c>
      <c r="C6" s="39">
        <v>268</v>
      </c>
      <c r="D6" s="38">
        <v>396</v>
      </c>
      <c r="E6" s="38">
        <v>661</v>
      </c>
      <c r="F6" s="38">
        <v>898</v>
      </c>
      <c r="G6" s="36">
        <v>1139</v>
      </c>
      <c r="H6" s="37">
        <v>829</v>
      </c>
      <c r="I6" s="36">
        <v>420</v>
      </c>
      <c r="J6" s="35">
        <v>229</v>
      </c>
      <c r="K6" s="35">
        <v>298</v>
      </c>
      <c r="L6" s="35">
        <v>963</v>
      </c>
    </row>
    <row r="7" spans="2:12" s="19" customFormat="1" ht="15">
      <c r="B7" s="44" t="s">
        <v>50</v>
      </c>
      <c r="C7" s="39">
        <v>605</v>
      </c>
      <c r="D7" s="38">
        <v>1054</v>
      </c>
      <c r="E7" s="38">
        <v>860</v>
      </c>
      <c r="F7" s="38">
        <v>1030</v>
      </c>
      <c r="G7" s="36">
        <v>887</v>
      </c>
      <c r="H7" s="37">
        <v>840</v>
      </c>
      <c r="I7" s="36">
        <v>507</v>
      </c>
      <c r="J7" s="35">
        <v>915</v>
      </c>
      <c r="K7" s="35">
        <v>544</v>
      </c>
      <c r="L7" s="43">
        <v>440</v>
      </c>
    </row>
    <row r="8" spans="2:12" s="19" customFormat="1" ht="15">
      <c r="B8" s="44" t="s">
        <v>49</v>
      </c>
      <c r="C8" s="39">
        <v>544</v>
      </c>
      <c r="D8" s="38">
        <v>534</v>
      </c>
      <c r="E8" s="38">
        <v>547</v>
      </c>
      <c r="F8" s="38">
        <v>493</v>
      </c>
      <c r="G8" s="36">
        <v>596</v>
      </c>
      <c r="H8" s="37">
        <v>509</v>
      </c>
      <c r="I8" s="36">
        <v>395</v>
      </c>
      <c r="J8" s="35">
        <v>498</v>
      </c>
      <c r="K8" s="35">
        <v>441</v>
      </c>
      <c r="L8" s="43">
        <v>522</v>
      </c>
    </row>
    <row r="9" spans="2:12" s="19" customFormat="1" ht="15">
      <c r="B9" s="41" t="s">
        <v>48</v>
      </c>
      <c r="C9" s="39">
        <v>0</v>
      </c>
      <c r="D9" s="38">
        <v>0</v>
      </c>
      <c r="E9" s="38">
        <v>0</v>
      </c>
      <c r="F9" s="38">
        <v>276</v>
      </c>
      <c r="G9" s="36">
        <v>0</v>
      </c>
      <c r="H9" s="37">
        <v>0</v>
      </c>
      <c r="I9" s="36">
        <v>36</v>
      </c>
      <c r="J9" s="35">
        <v>141</v>
      </c>
      <c r="K9" s="35">
        <v>60</v>
      </c>
      <c r="L9" s="35">
        <v>0</v>
      </c>
    </row>
    <row r="10" spans="2:12" s="19" customFormat="1" ht="15">
      <c r="B10" s="40" t="s">
        <v>47</v>
      </c>
      <c r="C10" s="39">
        <v>140</v>
      </c>
      <c r="D10" s="38">
        <v>83</v>
      </c>
      <c r="E10" s="38">
        <v>76</v>
      </c>
      <c r="F10" s="38">
        <v>107</v>
      </c>
      <c r="G10" s="36">
        <v>32</v>
      </c>
      <c r="H10" s="37">
        <v>87</v>
      </c>
      <c r="I10" s="36">
        <v>77</v>
      </c>
      <c r="J10" s="35">
        <v>88</v>
      </c>
      <c r="K10" s="35">
        <v>96</v>
      </c>
      <c r="L10" s="43">
        <v>96</v>
      </c>
    </row>
    <row r="11" spans="2:12" s="19" customFormat="1" ht="15">
      <c r="B11" s="40" t="s">
        <v>46</v>
      </c>
      <c r="C11" s="39">
        <v>0</v>
      </c>
      <c r="D11" s="38">
        <v>11</v>
      </c>
      <c r="E11" s="38">
        <v>6</v>
      </c>
      <c r="F11" s="38">
        <v>6</v>
      </c>
      <c r="G11" s="36">
        <v>7</v>
      </c>
      <c r="H11" s="37">
        <v>7</v>
      </c>
      <c r="I11" s="36">
        <v>30</v>
      </c>
      <c r="J11" s="35">
        <v>13</v>
      </c>
      <c r="K11" s="35">
        <v>24</v>
      </c>
      <c r="L11" s="35">
        <v>14</v>
      </c>
    </row>
    <row r="12" spans="2:12" s="19" customFormat="1" ht="15">
      <c r="B12" s="41" t="s">
        <v>45</v>
      </c>
      <c r="C12" s="39">
        <v>185</v>
      </c>
      <c r="D12" s="38">
        <v>13</v>
      </c>
      <c r="E12" s="38">
        <v>0</v>
      </c>
      <c r="F12" s="38">
        <v>0</v>
      </c>
      <c r="G12" s="36">
        <v>28</v>
      </c>
      <c r="H12" s="37">
        <v>164</v>
      </c>
      <c r="I12" s="36">
        <v>17</v>
      </c>
      <c r="J12" s="35">
        <v>9</v>
      </c>
      <c r="K12" s="35">
        <v>44</v>
      </c>
      <c r="L12" s="42">
        <v>20</v>
      </c>
    </row>
    <row r="13" spans="2:12" s="19" customFormat="1" ht="15">
      <c r="B13" s="41" t="s">
        <v>44</v>
      </c>
      <c r="C13" s="39">
        <v>0</v>
      </c>
      <c r="D13" s="38">
        <v>22</v>
      </c>
      <c r="E13" s="38">
        <v>42</v>
      </c>
      <c r="F13" s="38">
        <v>23</v>
      </c>
      <c r="G13" s="36">
        <v>13</v>
      </c>
      <c r="H13" s="37">
        <v>19</v>
      </c>
      <c r="I13" s="36">
        <v>14</v>
      </c>
      <c r="J13" s="35">
        <v>30</v>
      </c>
      <c r="K13" s="35">
        <v>28</v>
      </c>
      <c r="L13" s="35">
        <v>40</v>
      </c>
    </row>
    <row r="14" spans="2:12" s="19" customFormat="1" ht="15">
      <c r="B14" s="40" t="s">
        <v>43</v>
      </c>
      <c r="C14" s="39">
        <v>0</v>
      </c>
      <c r="D14" s="38">
        <v>29</v>
      </c>
      <c r="E14" s="38">
        <v>56</v>
      </c>
      <c r="F14" s="38">
        <v>4</v>
      </c>
      <c r="G14" s="36">
        <v>11</v>
      </c>
      <c r="H14" s="37">
        <v>10</v>
      </c>
      <c r="I14" s="36">
        <v>3</v>
      </c>
      <c r="J14" s="35">
        <v>33</v>
      </c>
      <c r="K14" s="35">
        <v>9</v>
      </c>
      <c r="L14" s="35">
        <v>8</v>
      </c>
    </row>
    <row r="15" spans="2:12" s="19" customFormat="1" ht="15">
      <c r="B15" s="40" t="s">
        <v>42</v>
      </c>
      <c r="C15" s="39">
        <v>14</v>
      </c>
      <c r="D15" s="38">
        <v>6</v>
      </c>
      <c r="E15" s="38">
        <v>5</v>
      </c>
      <c r="F15" s="38">
        <v>0</v>
      </c>
      <c r="G15" s="36">
        <v>1</v>
      </c>
      <c r="H15" s="37">
        <v>2</v>
      </c>
      <c r="I15" s="36">
        <v>4</v>
      </c>
      <c r="J15" s="35">
        <v>2</v>
      </c>
      <c r="K15" s="35">
        <v>5</v>
      </c>
      <c r="L15" s="35">
        <v>3</v>
      </c>
    </row>
    <row r="16" spans="2:12" s="19" customFormat="1" ht="15.75" thickBot="1">
      <c r="B16" s="34" t="s">
        <v>41</v>
      </c>
      <c r="C16" s="33">
        <v>269</v>
      </c>
      <c r="D16" s="32">
        <v>294</v>
      </c>
      <c r="E16" s="32">
        <v>353</v>
      </c>
      <c r="F16" s="32">
        <v>272</v>
      </c>
      <c r="G16" s="31">
        <v>552</v>
      </c>
      <c r="H16" s="30">
        <v>1120</v>
      </c>
      <c r="I16" s="29">
        <v>1530</v>
      </c>
      <c r="J16" s="28">
        <v>1025</v>
      </c>
      <c r="K16" s="28">
        <f>SUM(K17-K4-K5-K6-K7-K8-K9-K10-K11-K12-K13-K14-K15)</f>
        <v>1648</v>
      </c>
      <c r="L16" s="28">
        <v>861</v>
      </c>
    </row>
    <row r="17" spans="2:12" s="19" customFormat="1" ht="15.75" thickBot="1">
      <c r="B17" s="27" t="s">
        <v>40</v>
      </c>
      <c r="C17" s="26">
        <f t="shared" ref="C17:H17" si="0">SUM(C4:C16)</f>
        <v>6286</v>
      </c>
      <c r="D17" s="25">
        <f t="shared" si="0"/>
        <v>6524</v>
      </c>
      <c r="E17" s="25">
        <f t="shared" si="0"/>
        <v>6641</v>
      </c>
      <c r="F17" s="25">
        <f t="shared" si="0"/>
        <v>7154</v>
      </c>
      <c r="G17" s="23">
        <f t="shared" si="0"/>
        <v>6849</v>
      </c>
      <c r="H17" s="24">
        <f t="shared" si="0"/>
        <v>7374</v>
      </c>
      <c r="I17" s="23">
        <v>7151</v>
      </c>
      <c r="J17" s="22">
        <f>SUM(J4:J16)</f>
        <v>7348</v>
      </c>
      <c r="K17" s="21">
        <v>7638</v>
      </c>
      <c r="L17" s="20">
        <f>SUM(L4:L16)</f>
        <v>7110</v>
      </c>
    </row>
  </sheetData>
  <mergeCells count="1">
    <mergeCell ref="B2:L2"/>
  </mergeCells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4"/>
  <sheetViews>
    <sheetView tabSelected="1" workbookViewId="0">
      <selection activeCell="F18" sqref="F18"/>
    </sheetView>
  </sheetViews>
  <sheetFormatPr baseColWidth="10" defaultRowHeight="12.75"/>
  <cols>
    <col min="1" max="1" width="20.140625" customWidth="1"/>
  </cols>
  <sheetData>
    <row r="1" spans="1:20" ht="93" customHeight="1" thickBot="1"/>
    <row r="2" spans="1:20" s="9" customFormat="1" ht="19.5" customHeight="1" thickBot="1">
      <c r="A2" s="8"/>
      <c r="B2" s="63" t="s">
        <v>32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5"/>
    </row>
    <row r="3" spans="1:20" ht="15.75" thickBot="1">
      <c r="A3" s="10"/>
      <c r="B3" s="66" t="s">
        <v>13</v>
      </c>
      <c r="C3" s="67"/>
      <c r="D3" s="66" t="s">
        <v>15</v>
      </c>
      <c r="E3" s="67"/>
      <c r="F3" s="66" t="s">
        <v>17</v>
      </c>
      <c r="G3" s="67"/>
      <c r="H3" s="66" t="s">
        <v>19</v>
      </c>
      <c r="I3" s="67"/>
      <c r="J3" s="66" t="s">
        <v>27</v>
      </c>
      <c r="K3" s="67"/>
      <c r="L3" s="66" t="s">
        <v>33</v>
      </c>
      <c r="M3" s="67"/>
      <c r="N3" s="66" t="s">
        <v>23</v>
      </c>
      <c r="O3" s="67"/>
      <c r="P3" s="66" t="s">
        <v>25</v>
      </c>
      <c r="Q3" s="67"/>
      <c r="R3" s="68" t="s">
        <v>56</v>
      </c>
      <c r="S3" s="69"/>
      <c r="T3" s="70"/>
    </row>
    <row r="4" spans="1:20" ht="15.75" thickBot="1">
      <c r="A4" s="10"/>
      <c r="B4" s="11" t="s">
        <v>34</v>
      </c>
      <c r="C4" s="12" t="s">
        <v>35</v>
      </c>
      <c r="D4" s="12" t="s">
        <v>34</v>
      </c>
      <c r="E4" s="12" t="s">
        <v>35</v>
      </c>
      <c r="F4" s="12" t="s">
        <v>34</v>
      </c>
      <c r="G4" s="12" t="s">
        <v>35</v>
      </c>
      <c r="H4" s="12" t="s">
        <v>34</v>
      </c>
      <c r="I4" s="12" t="s">
        <v>35</v>
      </c>
      <c r="J4" s="12" t="s">
        <v>34</v>
      </c>
      <c r="K4" s="12" t="s">
        <v>35</v>
      </c>
      <c r="L4" s="12" t="s">
        <v>34</v>
      </c>
      <c r="M4" s="12" t="s">
        <v>35</v>
      </c>
      <c r="N4" s="12" t="s">
        <v>34</v>
      </c>
      <c r="O4" s="12" t="s">
        <v>35</v>
      </c>
      <c r="P4" s="12" t="s">
        <v>34</v>
      </c>
      <c r="Q4" s="12" t="s">
        <v>35</v>
      </c>
      <c r="R4" s="12" t="s">
        <v>34</v>
      </c>
      <c r="S4" s="12" t="s">
        <v>35</v>
      </c>
      <c r="T4" s="12" t="s">
        <v>4</v>
      </c>
    </row>
    <row r="5" spans="1:20" ht="15.75" thickBot="1">
      <c r="A5" s="13" t="s">
        <v>36</v>
      </c>
      <c r="B5" s="14">
        <v>0</v>
      </c>
      <c r="C5" s="14">
        <v>0</v>
      </c>
      <c r="D5" s="15">
        <v>65</v>
      </c>
      <c r="E5" s="15">
        <v>0</v>
      </c>
      <c r="F5" s="16">
        <v>0</v>
      </c>
      <c r="G5" s="15">
        <v>0</v>
      </c>
      <c r="H5" s="15">
        <v>3</v>
      </c>
      <c r="I5" s="15">
        <v>0</v>
      </c>
      <c r="J5" s="16">
        <v>0</v>
      </c>
      <c r="K5" s="16">
        <v>0</v>
      </c>
      <c r="L5" s="15">
        <v>0</v>
      </c>
      <c r="M5" s="15">
        <v>0</v>
      </c>
      <c r="N5" s="15">
        <v>6</v>
      </c>
      <c r="O5" s="15">
        <v>0</v>
      </c>
      <c r="P5" s="14">
        <v>0</v>
      </c>
      <c r="Q5" s="14">
        <v>0</v>
      </c>
      <c r="R5" s="16">
        <f>SUM(B5:Q5)</f>
        <v>74</v>
      </c>
      <c r="S5" s="16">
        <v>0</v>
      </c>
      <c r="T5" s="16">
        <f>SUM(R5:S5)</f>
        <v>74</v>
      </c>
    </row>
    <row r="6" spans="1:20" ht="15.75" thickBot="1">
      <c r="A6" s="17" t="s">
        <v>37</v>
      </c>
      <c r="B6" s="14">
        <v>416</v>
      </c>
      <c r="C6" s="14">
        <v>3</v>
      </c>
      <c r="D6" s="15">
        <v>153</v>
      </c>
      <c r="E6" s="15">
        <v>2</v>
      </c>
      <c r="F6" s="16">
        <v>24</v>
      </c>
      <c r="G6" s="15">
        <v>0</v>
      </c>
      <c r="H6" s="15">
        <v>40</v>
      </c>
      <c r="I6" s="15">
        <v>1</v>
      </c>
      <c r="J6" s="16">
        <v>1</v>
      </c>
      <c r="K6" s="16">
        <v>0</v>
      </c>
      <c r="L6" s="15">
        <v>10</v>
      </c>
      <c r="M6" s="15">
        <v>2</v>
      </c>
      <c r="N6" s="15">
        <v>287</v>
      </c>
      <c r="O6" s="15">
        <v>3</v>
      </c>
      <c r="P6" s="14">
        <v>133</v>
      </c>
      <c r="Q6" s="14">
        <v>0</v>
      </c>
      <c r="R6" s="16">
        <v>1064</v>
      </c>
      <c r="S6" s="16">
        <v>11</v>
      </c>
      <c r="T6" s="16">
        <f>SUM(R6:S6)</f>
        <v>1075</v>
      </c>
    </row>
    <row r="7" spans="1:20" ht="15.75" thickBot="1">
      <c r="A7" s="17" t="s">
        <v>38</v>
      </c>
      <c r="B7" s="14">
        <v>215</v>
      </c>
      <c r="C7" s="14">
        <v>49</v>
      </c>
      <c r="D7" s="15">
        <v>1103</v>
      </c>
      <c r="E7" s="15">
        <v>275</v>
      </c>
      <c r="F7" s="16">
        <v>527</v>
      </c>
      <c r="G7" s="15">
        <v>41</v>
      </c>
      <c r="H7" s="15">
        <v>428</v>
      </c>
      <c r="I7" s="15">
        <v>52</v>
      </c>
      <c r="J7" s="16">
        <v>18</v>
      </c>
      <c r="K7" s="16">
        <v>3</v>
      </c>
      <c r="L7" s="15">
        <v>479</v>
      </c>
      <c r="M7" s="15">
        <v>65</v>
      </c>
      <c r="N7" s="15">
        <v>872</v>
      </c>
      <c r="O7" s="15">
        <v>62</v>
      </c>
      <c r="P7" s="14">
        <v>1440</v>
      </c>
      <c r="Q7" s="14">
        <v>52</v>
      </c>
      <c r="R7" s="16">
        <v>5082</v>
      </c>
      <c r="S7" s="16">
        <v>599</v>
      </c>
      <c r="T7" s="16">
        <f>SUM(R7:S7)</f>
        <v>5681</v>
      </c>
    </row>
    <row r="8" spans="1:20" ht="15.75" thickBot="1">
      <c r="A8" s="17" t="s">
        <v>39</v>
      </c>
      <c r="B8" s="14">
        <v>11</v>
      </c>
      <c r="C8" s="14">
        <v>0</v>
      </c>
      <c r="D8" s="15">
        <v>38</v>
      </c>
      <c r="E8" s="15">
        <v>8</v>
      </c>
      <c r="F8" s="16">
        <v>34</v>
      </c>
      <c r="G8" s="15">
        <v>12</v>
      </c>
      <c r="H8" s="15">
        <v>31</v>
      </c>
      <c r="I8" s="15">
        <v>10</v>
      </c>
      <c r="J8" s="16">
        <v>0</v>
      </c>
      <c r="K8" s="16">
        <v>0</v>
      </c>
      <c r="L8" s="15">
        <v>9</v>
      </c>
      <c r="M8" s="15">
        <v>12</v>
      </c>
      <c r="N8" s="15">
        <v>58</v>
      </c>
      <c r="O8" s="15">
        <v>3</v>
      </c>
      <c r="P8" s="14">
        <v>52</v>
      </c>
      <c r="Q8" s="14">
        <v>2</v>
      </c>
      <c r="R8" s="16">
        <v>233</v>
      </c>
      <c r="S8" s="16">
        <v>47</v>
      </c>
      <c r="T8" s="16">
        <f>SUM(R8:S8)</f>
        <v>280</v>
      </c>
    </row>
    <row r="9" spans="1:20" ht="15.75" thickBot="1">
      <c r="A9" s="18" t="s">
        <v>4</v>
      </c>
      <c r="B9" s="12">
        <v>642</v>
      </c>
      <c r="C9" s="12">
        <v>52</v>
      </c>
      <c r="D9" s="12">
        <v>1359</v>
      </c>
      <c r="E9" s="12">
        <v>285</v>
      </c>
      <c r="F9" s="12">
        <v>585</v>
      </c>
      <c r="G9" s="12">
        <v>53</v>
      </c>
      <c r="H9" s="12">
        <v>502</v>
      </c>
      <c r="I9" s="12">
        <v>63</v>
      </c>
      <c r="J9" s="12">
        <v>19</v>
      </c>
      <c r="K9" s="12">
        <v>3</v>
      </c>
      <c r="L9" s="12">
        <v>498</v>
      </c>
      <c r="M9" s="12">
        <v>79</v>
      </c>
      <c r="N9" s="12">
        <v>1223</v>
      </c>
      <c r="O9" s="12">
        <v>68</v>
      </c>
      <c r="P9" s="12">
        <v>1625</v>
      </c>
      <c r="Q9" s="12">
        <v>54</v>
      </c>
      <c r="R9" s="16">
        <f>SUM(R5:R8)</f>
        <v>6453</v>
      </c>
      <c r="S9" s="16">
        <f>SUM(S5:S8)</f>
        <v>657</v>
      </c>
      <c r="T9" s="16">
        <f>SUM(R9:S9)</f>
        <v>7110</v>
      </c>
    </row>
    <row r="10" spans="1:20" ht="15.75" thickBot="1">
      <c r="A10" s="18" t="s">
        <v>40</v>
      </c>
      <c r="B10" s="61">
        <f>SUM(B9:C9)</f>
        <v>694</v>
      </c>
      <c r="C10" s="62"/>
      <c r="D10" s="61">
        <f>SUM(D9:E9)</f>
        <v>1644</v>
      </c>
      <c r="E10" s="62"/>
      <c r="F10" s="61">
        <f>SUM(F9:G9)</f>
        <v>638</v>
      </c>
      <c r="G10" s="62"/>
      <c r="H10" s="61">
        <f>SUM(H9:I9)</f>
        <v>565</v>
      </c>
      <c r="I10" s="62"/>
      <c r="J10" s="61">
        <f>SUM(J9:K9)</f>
        <v>22</v>
      </c>
      <c r="K10" s="62"/>
      <c r="L10" s="61">
        <f>SUM(L9:M9)</f>
        <v>577</v>
      </c>
      <c r="M10" s="62"/>
      <c r="N10" s="61">
        <f>SUM(N9:O9)</f>
        <v>1291</v>
      </c>
      <c r="O10" s="62"/>
      <c r="P10" s="61">
        <f>SUM(P9:Q9)</f>
        <v>1679</v>
      </c>
      <c r="Q10" s="62"/>
      <c r="R10" s="61">
        <f>SUM(R9:S9)</f>
        <v>7110</v>
      </c>
      <c r="S10" s="62"/>
      <c r="T10" s="16"/>
    </row>
    <row r="14" spans="1:20">
      <c r="A14" s="56" t="s">
        <v>57</v>
      </c>
    </row>
  </sheetData>
  <mergeCells count="19">
    <mergeCell ref="B2:T2"/>
    <mergeCell ref="B3:C3"/>
    <mergeCell ref="D3:E3"/>
    <mergeCell ref="F3:G3"/>
    <mergeCell ref="H3:I3"/>
    <mergeCell ref="J3:K3"/>
    <mergeCell ref="L3:M3"/>
    <mergeCell ref="N3:O3"/>
    <mergeCell ref="P3:Q3"/>
    <mergeCell ref="R3:T3"/>
    <mergeCell ref="N10:O10"/>
    <mergeCell ref="P10:Q10"/>
    <mergeCell ref="R10:S10"/>
    <mergeCell ref="B10:C10"/>
    <mergeCell ref="D10:E10"/>
    <mergeCell ref="F10:G10"/>
    <mergeCell ref="H10:I10"/>
    <mergeCell ref="J10:K10"/>
    <mergeCell ref="L10:M10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C1" sqref="C1"/>
    </sheetView>
  </sheetViews>
  <sheetFormatPr baseColWidth="10" defaultRowHeight="12.75"/>
  <cols>
    <col min="2" max="2" width="50.140625" customWidth="1"/>
  </cols>
  <sheetData>
    <row r="1" spans="1:2" ht="94.5" customHeight="1"/>
    <row r="2" spans="1:2" ht="69.75" customHeight="1">
      <c r="A2" s="71" t="s">
        <v>10</v>
      </c>
      <c r="B2" s="71"/>
    </row>
    <row r="3" spans="1:2" ht="24">
      <c r="A3" s="7" t="s">
        <v>11</v>
      </c>
      <c r="B3" s="7" t="s">
        <v>12</v>
      </c>
    </row>
    <row r="4" spans="1:2" ht="15" customHeight="1">
      <c r="A4" s="8" t="s">
        <v>13</v>
      </c>
      <c r="B4" s="8" t="s">
        <v>14</v>
      </c>
    </row>
    <row r="5" spans="1:2" ht="15" customHeight="1">
      <c r="A5" s="8" t="s">
        <v>15</v>
      </c>
      <c r="B5" s="8" t="s">
        <v>16</v>
      </c>
    </row>
    <row r="6" spans="1:2" ht="15" customHeight="1">
      <c r="A6" s="8" t="s">
        <v>17</v>
      </c>
      <c r="B6" s="8" t="s">
        <v>18</v>
      </c>
    </row>
    <row r="7" spans="1:2" ht="15" customHeight="1">
      <c r="A7" s="8" t="s">
        <v>19</v>
      </c>
      <c r="B7" s="8" t="s">
        <v>20</v>
      </c>
    </row>
    <row r="8" spans="1:2" ht="15" customHeight="1">
      <c r="A8" s="8" t="s">
        <v>21</v>
      </c>
      <c r="B8" s="8" t="s">
        <v>22</v>
      </c>
    </row>
    <row r="9" spans="1:2" ht="15" customHeight="1">
      <c r="A9" s="8" t="s">
        <v>23</v>
      </c>
      <c r="B9" s="8" t="s">
        <v>24</v>
      </c>
    </row>
    <row r="10" spans="1:2" ht="15" customHeight="1">
      <c r="A10" s="8" t="s">
        <v>25</v>
      </c>
      <c r="B10" s="8" t="s">
        <v>26</v>
      </c>
    </row>
    <row r="11" spans="1:2" ht="15" customHeight="1">
      <c r="A11" s="8" t="s">
        <v>27</v>
      </c>
      <c r="B11" s="8" t="s">
        <v>28</v>
      </c>
    </row>
    <row r="12" spans="1:2" ht="15" customHeight="1">
      <c r="A12" s="8" t="s">
        <v>15</v>
      </c>
      <c r="B12" s="8" t="s">
        <v>29</v>
      </c>
    </row>
    <row r="13" spans="1:2" ht="15" customHeight="1">
      <c r="A13" s="8" t="s">
        <v>30</v>
      </c>
      <c r="B13" s="8" t="s">
        <v>31</v>
      </c>
    </row>
  </sheetData>
  <mergeCells count="1">
    <mergeCell ref="A2:B2"/>
  </mergeCells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Causa CREAs</vt:lpstr>
      <vt:lpstr>Colaboradores CREA</vt:lpstr>
      <vt:lpstr>Animales vivos</vt:lpstr>
      <vt:lpstr>Centros CREA</vt:lpstr>
    </vt:vector>
  </TitlesOfParts>
  <Company>cma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frl</dc:creator>
  <cp:lastModifiedBy>mmmartinez</cp:lastModifiedBy>
  <cp:lastPrinted>2012-03-13T08:55:04Z</cp:lastPrinted>
  <dcterms:created xsi:type="dcterms:W3CDTF">2010-04-19T10:48:13Z</dcterms:created>
  <dcterms:modified xsi:type="dcterms:W3CDTF">2014-03-03T10:37:33Z</dcterms:modified>
</cp:coreProperties>
</file>