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ml.chartshapes+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charts/chart5.xml" ContentType="application/vnd.openxmlformats-officedocument.drawingml.chart+xml"/>
  <Override PartName="/xl/worksheets/sheet6.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ml.chartshapes+xml"/>
  <Override PartName="/xl/drawings/drawing14.xml" ContentType="application/vnd.openxmlformats-officedocument.drawingml.chartshapes+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90" yWindow="600" windowWidth="21195" windowHeight="6270" activeTab="5"/>
  </bookViews>
  <sheets>
    <sheet name="Envases ligeros" sheetId="5" r:id="rId1"/>
    <sheet name="Vidrio" sheetId="6" r:id="rId2"/>
    <sheet name="Papel cartón" sheetId="7" r:id="rId3"/>
    <sheet name="Gráficos_reciclaje" sheetId="8" r:id="rId4"/>
    <sheet name="Recuperación 2005-2010" sheetId="10" r:id="rId5"/>
    <sheet name="Gráficos_recuperacion" sheetId="12" r:id="rId6"/>
  </sheets>
  <calcPr calcId="125725"/>
</workbook>
</file>

<file path=xl/calcChain.xml><?xml version="1.0" encoding="utf-8"?>
<calcChain xmlns="http://schemas.openxmlformats.org/spreadsheetml/2006/main">
  <c r="M8" i="10"/>
  <c r="N8"/>
  <c r="L8"/>
  <c r="K8"/>
  <c r="G8"/>
  <c r="H8"/>
  <c r="F8"/>
  <c r="N7"/>
  <c r="K7"/>
  <c r="H7"/>
  <c r="N6"/>
  <c r="K6"/>
  <c r="H6"/>
  <c r="N5"/>
  <c r="K5"/>
  <c r="H5"/>
  <c r="J13" i="6"/>
  <c r="I13"/>
  <c r="E42" i="5"/>
  <c r="D42"/>
  <c r="C39" i="6"/>
  <c r="H43" i="7"/>
  <c r="E43"/>
  <c r="D43"/>
  <c r="J28"/>
  <c r="H28"/>
  <c r="E28"/>
  <c r="D28"/>
  <c r="C28"/>
  <c r="G28"/>
  <c r="J27"/>
  <c r="G27"/>
  <c r="J26"/>
  <c r="G26"/>
  <c r="J25"/>
  <c r="G25"/>
  <c r="J24"/>
  <c r="G24"/>
  <c r="J23"/>
  <c r="G23"/>
  <c r="J22"/>
  <c r="G22"/>
  <c r="J21"/>
  <c r="G21"/>
  <c r="J20"/>
  <c r="G20"/>
  <c r="D25" i="6"/>
  <c r="E25"/>
  <c r="E24"/>
  <c r="E23"/>
  <c r="E22"/>
  <c r="E21"/>
  <c r="E20"/>
  <c r="E19"/>
  <c r="E18"/>
  <c r="E17"/>
  <c r="G28" i="5"/>
  <c r="E28"/>
  <c r="D28"/>
  <c r="G27"/>
  <c r="G26"/>
  <c r="G25"/>
  <c r="G24"/>
  <c r="G23"/>
  <c r="G22"/>
  <c r="G21"/>
  <c r="G20"/>
  <c r="I14" i="7"/>
  <c r="H14"/>
  <c r="F14"/>
  <c r="E14"/>
  <c r="D14"/>
  <c r="C14"/>
  <c r="E13" i="6"/>
  <c r="D13"/>
  <c r="E12"/>
  <c r="E11"/>
  <c r="E10"/>
  <c r="E9"/>
  <c r="E8"/>
  <c r="E7"/>
  <c r="E6"/>
  <c r="E5"/>
  <c r="E14" i="5"/>
  <c r="D14"/>
  <c r="C14"/>
  <c r="G14"/>
  <c r="G12"/>
  <c r="G11"/>
  <c r="G10"/>
  <c r="G9"/>
  <c r="G8"/>
  <c r="G7"/>
  <c r="G6"/>
  <c r="G5"/>
</calcChain>
</file>

<file path=xl/sharedStrings.xml><?xml version="1.0" encoding="utf-8"?>
<sst xmlns="http://schemas.openxmlformats.org/spreadsheetml/2006/main" count="473" uniqueCount="102">
  <si>
    <t>Almería</t>
  </si>
  <si>
    <t>Cádiz</t>
  </si>
  <si>
    <t>Córdoba</t>
  </si>
  <si>
    <t>Granada</t>
  </si>
  <si>
    <t>Huelva</t>
  </si>
  <si>
    <t>Jaén</t>
  </si>
  <si>
    <t>Málaga</t>
  </si>
  <si>
    <t>Sevilla</t>
  </si>
  <si>
    <t>Provincia</t>
  </si>
  <si>
    <t>Población</t>
  </si>
  <si>
    <t>Vidrio reciclado</t>
  </si>
  <si>
    <t>Vidrio reciclado por habitante</t>
  </si>
  <si>
    <t>Total Andalucía</t>
  </si>
  <si>
    <t>Toneladas (t).</t>
  </si>
  <si>
    <t>Kilogramos por habitante (kg/hab.).</t>
  </si>
  <si>
    <t>Entrada total planta</t>
  </si>
  <si>
    <t>Material solicitado</t>
  </si>
  <si>
    <t>Envases reciclados</t>
  </si>
  <si>
    <t>Envases reciclados por habitante</t>
  </si>
  <si>
    <t>Unidades:</t>
  </si>
  <si>
    <t>Total (envases)</t>
  </si>
  <si>
    <t>Por habitante (envases)</t>
  </si>
  <si>
    <t>Total (envases+no envases)</t>
  </si>
  <si>
    <t>Por habitante (envases+no envases)</t>
  </si>
  <si>
    <t>Recogidas complementarias y plantas de fracción resto</t>
  </si>
  <si>
    <t>-</t>
  </si>
  <si>
    <t>Contenedor (envases)</t>
  </si>
  <si>
    <t>Comercial (envases)</t>
  </si>
  <si>
    <t>Contenedor (envases+no envases)</t>
  </si>
  <si>
    <t>Entrada total envases</t>
  </si>
  <si>
    <t>Vidrio recogido por habitante</t>
  </si>
  <si>
    <t>Vidrio reciclado (t)</t>
  </si>
  <si>
    <t>Vidrio reciclado (kg/hab)</t>
  </si>
  <si>
    <t>Envases reciclados (t)</t>
  </si>
  <si>
    <t>2010</t>
  </si>
  <si>
    <t>Envases reciclados por habitante (kg/hab)</t>
  </si>
  <si>
    <t>Para el total Andalucía de envases reciclados hay que incluir 50.435 toneladas procedentes de experiencias piloto de recogida que no siguen el flujo habitual: campañas de recogida en grandes superficies, recogidas domiciliarias, etc. No se dispone de esta información desagregada por provincias. Información procedente de las plantas de recuperación.</t>
  </si>
  <si>
    <t>Para la el total de Andalucía de envases reciclados se incluyen 49.510 toneladas procedentes de experiencias piloto de recogida que no siguen el flujo habitual: campañas de recogida en grandes superficies, recogidas domiciliarias, etc. No se dispone de esta información desagregada por provincias. Información procedente de las plantas de recuperación.</t>
  </si>
  <si>
    <t>Para el total de Andalucía de envases reciclados se incluyen 44.850 toneladas procedentes de experiencias piloto de recogida que no siguen el flujo habitual: campañas de recogida en grandes superficies, recogidas domiciliarias, etc. No se dispone de esta información desagregada por provincias. Información procedente de las plantas de recuperación.</t>
  </si>
  <si>
    <t>Para la fila el total de Andalucía de envases reciclados se incluyen 50.435 toneladas procedentes de experiencias piloto de recogida que no siguen el flujo habitual: campañas de recogida en grandes superficies, recogidas domiciliarias, etc. No se dispone de esta información desagregada por provincias. Información procedente de las plantas de recuperación.</t>
  </si>
  <si>
    <t>· El vidrio total reciclado en Andalucía en 2007 incluye 45.270,4 toneladas adicionales derivadas de experiencias piloto de recogida que no siguen el flujo habitual: campañas de recogida en grandes superficies, recogidas domiciliarias, etc. Esta información procede de las plantas de recuperación.
· Las celdas para las que no se dispone datos se marcan con "-".</t>
  </si>
  <si>
    <t>· El vidrio total reciclado en Andalucía en 2008 incluye 48.433 toneladas adicionales derivadas de experiencias piloto de recogida que no siguen el flujo habitual: campañas de recogida en grandes superficies, recogidas domiciliarias, etc. No se dispone de la información desagregada por provincias.</t>
  </si>
  <si>
    <t>Para el total de Andalucía del "total de envases" y "total envases+ no envases", se incluyen 18.520 toneladas procedentes de experiencias piloto de recogida que no siguen el flujo habitual: campañas de recogida en grandes superficies, recogidas domiciliarias, etc. No se dispone de esta información desagregada por provincias. Información procedente de las plantas de recuperación.</t>
  </si>
  <si>
    <t>Para el total de Andalucía del "total de envases" y "total envases+ no envases", se incluyen 25.627 toneladas procedentes de experiencias piloto de recogida que no siguen el flujo habitual: campañas de recogida en grandes superficies, recogidas domiciliarias, etc. No se dispone de esta información desagregada por provincias. Información procedente de las plantas de recuperación.</t>
  </si>
  <si>
    <t>Para el total de Andalucía del "total de envases" y "total envases+ no envases", se incluyen 20.343,7 toneladas procedentes de experiencias piloto de recogida que no siguen el flujo habitual: campañas de recogida en grandes superficies, recogidas domiciliarias, etc. No se dispone de esta información desagregada por provincias. Información procedente de las plantas de recuperación.</t>
  </si>
  <si>
    <t>Masa de envases de papel-cartón reciclada procedente de los pequeños comercios de los municipios, no procedente del contenedor.</t>
  </si>
  <si>
    <t>A la masa de envases de papel-cartón reciclada procedente de los pequeños comercios de los municipios, no procedente del contenedor, hay que unirle la recogida de papel cartón en los pequeños comercios de los municipios, no procedente del contenedor.</t>
  </si>
  <si>
    <t>Para el total de Andalucía del "total de envases", se incluyen 20.343,7  toneladas procedentes de experiencias piloto de recogida que no siguen el flujo habitual: campañas de recogida en grandes superficies, recogidas domiciliarias, etc. No se dispone de esta información desagregada por provincias. Información procedente de las plantas de recuperación.</t>
  </si>
  <si>
    <t>Descripciones de los campos:</t>
  </si>
  <si>
    <t>Número total de habitantes según padrón 2009.</t>
  </si>
  <si>
    <t>Masa de envases de papel-cartón reciclada procedente del contenedor.</t>
  </si>
  <si>
    <t>Masa total de envases de papel-cartón reciclada.</t>
  </si>
  <si>
    <t>Masa de envases de papel-cartón reciclada por habitante.</t>
  </si>
  <si>
    <t>Masa de papel-cartón reciclada procedente del contenedor.</t>
  </si>
  <si>
    <t>Masa total de papel-cartón reciclada. Incluye la recogida de papel cartón en contenedor (envase+no envase) y la procedente de los pequeños comercios de los municipios.</t>
  </si>
  <si>
    <t>Masa total de papel-cartón reciclada por habitante. Incluye la recogida de papel cartón en contenedor (envase+no envase) y la procedente de los pequeños comercios de los municipios.</t>
  </si>
  <si>
    <t>Habitantes (hab).</t>
  </si>
  <si>
    <t>Descripciones de los campos</t>
  </si>
  <si>
    <t>Cantidad total de vidrio reciclado por provincia.</t>
  </si>
  <si>
    <t>Cantidad de vidrio reciclado por habitante.</t>
  </si>
  <si>
    <t>Observaciones de los campos:</t>
  </si>
  <si>
    <t>Unidades de los campos:</t>
  </si>
  <si>
    <t>Habitantes (hab.)</t>
  </si>
  <si>
    <t>Número total de habitantes según padrón.</t>
  </si>
  <si>
    <t>Entradas totales  de cantidades que reciben las plantas de selección de envases ligeros. Una provincia puede recibir envases de otra/s. En Córdoba para los cálculos provinciales se ha considerando la cantidad  compensable de envases ligeros en el contenedor de la fracción inorgánica.</t>
  </si>
  <si>
    <t xml:space="preserve">Cantidades de envases ligeros (envases tipo brik, metálicos y plásticos) recuperados tras los procesos de selección en las plantas de clasificación. </t>
  </si>
  <si>
    <t>Cantidad de envases ligeros (envases tipo brik, metálicos y plásticos) reciclados por habitante.</t>
  </si>
  <si>
    <t>Para la fila "Total Andalucía" hay que incluir 50.435 toneladas procedentes de experiencias piloto de recogida que no siguen el flujo habitual: campañas de recogida en grandes superficies, recogidas domiciliarias, etc. No se dispone de esta información desagregada por provincias. Información procedente de las plantas de recuperación.</t>
  </si>
  <si>
    <t>Habitantes (hab.).</t>
  </si>
  <si>
    <t>Reciclado papel-cartón</t>
  </si>
  <si>
    <t>Vidrio</t>
  </si>
  <si>
    <t>Envases ligeros</t>
  </si>
  <si>
    <t>Recuperación de envases en Andalucía</t>
  </si>
  <si>
    <t>Puestos en el mercado (1)</t>
  </si>
  <si>
    <t>Recuperados</t>
  </si>
  <si>
    <t>% Recuperado</t>
  </si>
  <si>
    <t>Envases puestos en el mercado (1)</t>
  </si>
  <si>
    <t xml:space="preserve">Cantidad de envases recuperados </t>
  </si>
  <si>
    <t>Porcentaje de envases recuperados</t>
  </si>
  <si>
    <t>Envases puestos en el mercado (1) (toneladas)</t>
  </si>
  <si>
    <t xml:space="preserve">Cantidad de envases recuperados (toneladas) </t>
  </si>
  <si>
    <t>Cantidad de envases reciclados</t>
  </si>
  <si>
    <t>Papel-cartón (2)</t>
  </si>
  <si>
    <t>Total</t>
  </si>
  <si>
    <t>(2)583692</t>
  </si>
  <si>
    <t>(2)259638</t>
  </si>
  <si>
    <t>(2)44,5</t>
  </si>
  <si>
    <t>(1) La cantidad de envases puesta en el mercado se estima un 17,9% del total nacional.</t>
  </si>
  <si>
    <t>(2) La cantidad total reciclada de material papel-cartón incluye la prensa, revistas y otros productos que no son envases, pero que son recuperados en el contenedor azul junto a los envases de papel y cartón.</t>
  </si>
  <si>
    <t>* Las tasas de reciclado tienen en cuenta la cantidad de envases reciclados respecto a la de envases puestos en el mercado. Para cada provincia, la cantidad de envases puesta en el mercado se obtiene a partir del dato estimado para toda Andalucía, de manera proporcional a la población de cada provincia. 
Al dividirse estas cantidades por las cantidades puestas en el mercado (estimadas) puede ocurrir que se obtengan valores &gt; 100%.</t>
  </si>
  <si>
    <t>Tasa de recuperación de vidrio (%)</t>
  </si>
  <si>
    <t>Tasa de recuperación de envases ligeros (%)</t>
  </si>
  <si>
    <t>Tasa de recuperación de papel/cartón (%)</t>
  </si>
  <si>
    <t xml:space="preserve">Huelva </t>
  </si>
  <si>
    <t xml:space="preserve">Málaga </t>
  </si>
  <si>
    <t>Tasa agregada</t>
  </si>
  <si>
    <t>Papel-cartón</t>
  </si>
  <si>
    <t>Reciclado envases ligeros</t>
  </si>
  <si>
    <t>Reciclado vidrio</t>
  </si>
  <si>
    <t>Papel-cartón por habitante (envases)</t>
  </si>
  <si>
    <t>Año</t>
  </si>
  <si>
    <t xml:space="preserve">Porcentaje de recuperación de envases en Andalucía </t>
  </si>
</sst>
</file>

<file path=xl/styles.xml><?xml version="1.0" encoding="utf-8"?>
<styleSheet xmlns="http://schemas.openxmlformats.org/spreadsheetml/2006/main">
  <numFmts count="3">
    <numFmt numFmtId="164" formatCode="#,##0.0"/>
    <numFmt numFmtId="165" formatCode="0.0"/>
    <numFmt numFmtId="166" formatCode="_-* #,##0\ _P_t_a_-;\-* #,##0\ _P_t_a_-;_-* &quot;-&quot;\ _P_t_a_-;_-@_-"/>
  </numFmts>
  <fonts count="5">
    <font>
      <sz val="10"/>
      <name val="Arial"/>
    </font>
    <font>
      <sz val="10"/>
      <name val="Arial"/>
      <family val="2"/>
    </font>
    <font>
      <b/>
      <sz val="10"/>
      <name val="Arial"/>
      <family val="2"/>
    </font>
    <font>
      <sz val="10"/>
      <name val="Arial"/>
      <family val="2"/>
    </font>
    <font>
      <b/>
      <u/>
      <sz val="11"/>
      <name val="Calibri"/>
      <family val="2"/>
    </font>
  </fonts>
  <fills count="5">
    <fill>
      <patternFill patternType="none"/>
    </fill>
    <fill>
      <patternFill patternType="gray125"/>
    </fill>
    <fill>
      <patternFill patternType="solid">
        <fgColor indexed="50"/>
        <bgColor indexed="64"/>
      </patternFill>
    </fill>
    <fill>
      <patternFill patternType="solid">
        <fgColor indexed="9"/>
        <bgColor indexed="64"/>
      </patternFill>
    </fill>
    <fill>
      <patternFill patternType="solid">
        <fgColor rgb="FF92D050"/>
        <bgColor indexed="64"/>
      </patternFill>
    </fill>
  </fills>
  <borders count="1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9"/>
      </left>
      <right style="thick">
        <color indexed="9"/>
      </right>
      <top style="thick">
        <color indexed="9"/>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8">
    <xf numFmtId="0" fontId="0" fillId="0" borderId="0"/>
    <xf numFmtId="166" fontId="1" fillId="0" borderId="0" applyFont="0" applyFill="0" applyBorder="0" applyAlignment="0" applyProtection="0"/>
    <xf numFmtId="0" fontId="1" fillId="0" borderId="0"/>
    <xf numFmtId="0" fontId="3" fillId="0" borderId="0"/>
    <xf numFmtId="0" fontId="1" fillId="0" borderId="0"/>
    <xf numFmtId="0" fontId="1" fillId="0" borderId="0"/>
    <xf numFmtId="0" fontId="1" fillId="0" borderId="0"/>
    <xf numFmtId="9" fontId="1" fillId="0" borderId="0" applyFont="0" applyFill="0" applyBorder="0" applyAlignment="0" applyProtection="0"/>
  </cellStyleXfs>
  <cellXfs count="169">
    <xf numFmtId="0" fontId="0" fillId="0" borderId="0" xfId="0"/>
    <xf numFmtId="49" fontId="2" fillId="0" borderId="0" xfId="0" applyNumberFormat="1" applyFont="1"/>
    <xf numFmtId="49" fontId="0" fillId="0" borderId="0" xfId="0" applyNumberFormat="1"/>
    <xf numFmtId="49" fontId="0" fillId="0" borderId="0" xfId="0" applyNumberFormat="1" applyFont="1"/>
    <xf numFmtId="0" fontId="0" fillId="0" borderId="0" xfId="0" applyNumberFormat="1" applyFont="1" applyAlignment="1"/>
    <xf numFmtId="0" fontId="2" fillId="0" borderId="0" xfId="0" applyFont="1" applyFill="1" applyAlignment="1"/>
    <xf numFmtId="0" fontId="0" fillId="0" borderId="0" xfId="0" applyFill="1" applyAlignment="1"/>
    <xf numFmtId="0" fontId="1" fillId="0" borderId="0" xfId="0" applyFont="1"/>
    <xf numFmtId="3" fontId="0" fillId="0" borderId="0" xfId="0" applyNumberFormat="1" applyFont="1" applyAlignment="1">
      <alignment horizontal="right"/>
    </xf>
    <xf numFmtId="164" fontId="0" fillId="0" borderId="0" xfId="0" applyNumberFormat="1" applyFont="1" applyAlignment="1">
      <alignment horizontal="right"/>
    </xf>
    <xf numFmtId="2" fontId="0" fillId="0" borderId="0" xfId="0" applyNumberFormat="1" applyFont="1" applyAlignment="1">
      <alignment horizontal="right"/>
    </xf>
    <xf numFmtId="49" fontId="2" fillId="0" borderId="0" xfId="0" applyNumberFormat="1" applyFont="1" applyAlignment="1">
      <alignment wrapText="1"/>
    </xf>
    <xf numFmtId="0" fontId="2" fillId="0" borderId="0" xfId="0" applyFont="1"/>
    <xf numFmtId="3" fontId="0" fillId="0" borderId="0" xfId="5" applyNumberFormat="1" applyFont="1" applyFill="1" applyBorder="1" applyAlignment="1">
      <alignment horizontal="right"/>
    </xf>
    <xf numFmtId="3" fontId="1" fillId="0" borderId="0" xfId="5" applyNumberFormat="1" applyFont="1" applyFill="1" applyBorder="1" applyAlignment="1">
      <alignment horizontal="right"/>
    </xf>
    <xf numFmtId="4" fontId="0" fillId="0" borderId="0" xfId="0" applyNumberFormat="1"/>
    <xf numFmtId="0" fontId="0" fillId="0" borderId="0" xfId="0" applyNumberFormat="1" applyAlignment="1"/>
    <xf numFmtId="0" fontId="1" fillId="0" borderId="0" xfId="0" applyNumberFormat="1" applyFont="1" applyAlignment="1">
      <alignment vertical="top" wrapText="1"/>
    </xf>
    <xf numFmtId="0" fontId="1" fillId="0" borderId="0" xfId="0" applyNumberFormat="1" applyFont="1" applyAlignment="1"/>
    <xf numFmtId="0" fontId="2" fillId="0" borderId="0" xfId="0" applyFont="1" applyFill="1" applyAlignment="1">
      <alignment horizontal="left" wrapText="1"/>
    </xf>
    <xf numFmtId="0" fontId="0" fillId="0" borderId="0" xfId="0" applyFont="1" applyFill="1" applyAlignment="1">
      <alignment horizontal="left"/>
    </xf>
    <xf numFmtId="3" fontId="1" fillId="0" borderId="0" xfId="0" applyNumberFormat="1" applyFont="1" applyAlignment="1">
      <alignment wrapText="1"/>
    </xf>
    <xf numFmtId="3" fontId="1" fillId="0" borderId="0" xfId="0" applyNumberFormat="1" applyFont="1"/>
    <xf numFmtId="0" fontId="2" fillId="4" borderId="0" xfId="0" applyFont="1" applyFill="1"/>
    <xf numFmtId="49" fontId="2" fillId="0" borderId="1" xfId="0" applyNumberFormat="1" applyFont="1" applyBorder="1"/>
    <xf numFmtId="49" fontId="2" fillId="0" borderId="0" xfId="0" applyNumberFormat="1" applyFont="1" applyBorder="1"/>
    <xf numFmtId="49" fontId="2" fillId="0" borderId="0" xfId="0" applyNumberFormat="1" applyFont="1" applyBorder="1" applyAlignment="1">
      <alignment wrapText="1"/>
    </xf>
    <xf numFmtId="49" fontId="2" fillId="0" borderId="2" xfId="0" applyNumberFormat="1" applyFont="1" applyBorder="1" applyAlignment="1">
      <alignment wrapText="1"/>
    </xf>
    <xf numFmtId="49" fontId="0" fillId="0" borderId="1" xfId="0" applyNumberFormat="1" applyBorder="1"/>
    <xf numFmtId="3" fontId="0" fillId="0" borderId="0" xfId="0" applyNumberFormat="1" applyFont="1" applyBorder="1" applyAlignment="1">
      <alignment horizontal="right"/>
    </xf>
    <xf numFmtId="4" fontId="0" fillId="0" borderId="0" xfId="0" applyNumberFormat="1" applyFont="1" applyBorder="1" applyAlignment="1">
      <alignment horizontal="right"/>
    </xf>
    <xf numFmtId="4" fontId="0" fillId="0" borderId="2" xfId="0" applyNumberFormat="1" applyFont="1" applyBorder="1" applyAlignment="1">
      <alignment horizontal="right"/>
    </xf>
    <xf numFmtId="49" fontId="0" fillId="0" borderId="3" xfId="0" applyNumberFormat="1" applyBorder="1"/>
    <xf numFmtId="3" fontId="0" fillId="0" borderId="4" xfId="0" applyNumberFormat="1" applyFont="1" applyBorder="1" applyAlignment="1">
      <alignment horizontal="right"/>
    </xf>
    <xf numFmtId="4" fontId="0" fillId="0" borderId="5" xfId="0" applyNumberFormat="1" applyFont="1" applyBorder="1" applyAlignment="1">
      <alignment horizontal="right"/>
    </xf>
    <xf numFmtId="4" fontId="0" fillId="0" borderId="0" xfId="0" applyNumberFormat="1" applyBorder="1" applyAlignment="1">
      <alignment horizontal="right"/>
    </xf>
    <xf numFmtId="4" fontId="0" fillId="0" borderId="2" xfId="0" applyNumberFormat="1" applyBorder="1" applyAlignment="1">
      <alignment horizontal="right"/>
    </xf>
    <xf numFmtId="3" fontId="0" fillId="0" borderId="4" xfId="0" applyNumberFormat="1" applyBorder="1"/>
    <xf numFmtId="4" fontId="0" fillId="0" borderId="5" xfId="0" applyNumberFormat="1" applyBorder="1" applyAlignment="1">
      <alignment horizontal="right"/>
    </xf>
    <xf numFmtId="3" fontId="0" fillId="0" borderId="0" xfId="0" applyNumberFormat="1" applyBorder="1" applyAlignment="1">
      <alignment horizontal="right"/>
    </xf>
    <xf numFmtId="3" fontId="0" fillId="0" borderId="2" xfId="0" applyNumberFormat="1" applyBorder="1" applyAlignment="1">
      <alignment horizontal="right"/>
    </xf>
    <xf numFmtId="3" fontId="0" fillId="0" borderId="5" xfId="0" applyNumberFormat="1" applyBorder="1" applyAlignment="1">
      <alignment horizontal="right"/>
    </xf>
    <xf numFmtId="164" fontId="0" fillId="0" borderId="0" xfId="0" applyNumberFormat="1" applyFont="1" applyBorder="1" applyAlignment="1">
      <alignment horizontal="right"/>
    </xf>
    <xf numFmtId="164" fontId="0" fillId="0" borderId="0" xfId="0" applyNumberFormat="1" applyBorder="1" applyAlignment="1">
      <alignment horizontal="right"/>
    </xf>
    <xf numFmtId="164" fontId="0" fillId="0" borderId="2" xfId="0" applyNumberFormat="1" applyBorder="1" applyAlignment="1">
      <alignment horizontal="right"/>
    </xf>
    <xf numFmtId="164" fontId="0" fillId="0" borderId="4" xfId="0" applyNumberFormat="1" applyFont="1" applyBorder="1" applyAlignment="1">
      <alignment horizontal="right"/>
    </xf>
    <xf numFmtId="164" fontId="0" fillId="0" borderId="4" xfId="0" applyNumberFormat="1" applyBorder="1"/>
    <xf numFmtId="164" fontId="0" fillId="0" borderId="5" xfId="0" applyNumberFormat="1" applyBorder="1" applyAlignment="1">
      <alignment horizontal="right"/>
    </xf>
    <xf numFmtId="4" fontId="0" fillId="0" borderId="4" xfId="0" applyNumberFormat="1" applyBorder="1"/>
    <xf numFmtId="4" fontId="0" fillId="0" borderId="5" xfId="0" applyNumberFormat="1" applyBorder="1"/>
    <xf numFmtId="2" fontId="0" fillId="0" borderId="2" xfId="0" applyNumberFormat="1" applyBorder="1" applyAlignment="1">
      <alignment horizontal="right"/>
    </xf>
    <xf numFmtId="4" fontId="0" fillId="0" borderId="4" xfId="0" applyNumberFormat="1" applyBorder="1" applyAlignment="1">
      <alignment horizontal="right"/>
    </xf>
    <xf numFmtId="2" fontId="0" fillId="0" borderId="5" xfId="0" applyNumberFormat="1" applyBorder="1" applyAlignment="1">
      <alignment horizontal="right"/>
    </xf>
    <xf numFmtId="3" fontId="0" fillId="0" borderId="0" xfId="0" applyNumberFormat="1" applyBorder="1"/>
    <xf numFmtId="164" fontId="1" fillId="0" borderId="0" xfId="0" applyNumberFormat="1" applyFont="1" applyBorder="1" applyAlignment="1">
      <alignment horizontal="right"/>
    </xf>
    <xf numFmtId="49" fontId="0" fillId="0" borderId="1" xfId="0" applyNumberFormat="1" applyFont="1" applyBorder="1"/>
    <xf numFmtId="164" fontId="0" fillId="0" borderId="0" xfId="0" applyNumberFormat="1" applyBorder="1"/>
    <xf numFmtId="164" fontId="0" fillId="0" borderId="2" xfId="0" applyNumberFormat="1" applyBorder="1"/>
    <xf numFmtId="164" fontId="0" fillId="0" borderId="5" xfId="0" applyNumberFormat="1" applyBorder="1"/>
    <xf numFmtId="3" fontId="0" fillId="0" borderId="2" xfId="0" applyNumberFormat="1" applyBorder="1"/>
    <xf numFmtId="49" fontId="0" fillId="0" borderId="3" xfId="0" applyNumberFormat="1" applyFont="1" applyBorder="1"/>
    <xf numFmtId="3" fontId="0" fillId="0" borderId="5" xfId="0" applyNumberFormat="1" applyBorder="1"/>
    <xf numFmtId="2" fontId="0" fillId="0" borderId="2" xfId="0" applyNumberFormat="1" applyFont="1" applyBorder="1" applyAlignment="1">
      <alignment horizontal="right"/>
    </xf>
    <xf numFmtId="49" fontId="0" fillId="0" borderId="1" xfId="0" applyNumberFormat="1" applyFont="1" applyBorder="1" applyAlignment="1">
      <alignment horizontal="left" vertical="top" wrapText="1"/>
    </xf>
    <xf numFmtId="3" fontId="0" fillId="0" borderId="0" xfId="0" applyNumberFormat="1" applyFont="1" applyBorder="1" applyAlignment="1">
      <alignment horizontal="center" vertical="center"/>
    </xf>
    <xf numFmtId="2" fontId="0" fillId="0" borderId="2" xfId="0" applyNumberFormat="1" applyFont="1" applyBorder="1" applyAlignment="1">
      <alignment horizontal="center"/>
    </xf>
    <xf numFmtId="2" fontId="0" fillId="0" borderId="5" xfId="0" applyNumberFormat="1" applyFont="1" applyBorder="1" applyAlignment="1">
      <alignment horizontal="right"/>
    </xf>
    <xf numFmtId="0" fontId="0" fillId="0" borderId="0" xfId="0" applyNumberFormat="1" applyFont="1"/>
    <xf numFmtId="0" fontId="2" fillId="0" borderId="1" xfId="0" applyFont="1" applyFill="1" applyBorder="1" applyAlignment="1">
      <alignment horizontal="left"/>
    </xf>
    <xf numFmtId="0" fontId="2" fillId="0" borderId="0" xfId="0" applyFont="1" applyFill="1" applyBorder="1" applyAlignment="1"/>
    <xf numFmtId="0" fontId="2" fillId="0" borderId="0" xfId="0" applyFont="1" applyFill="1" applyBorder="1" applyAlignment="1">
      <alignment horizontal="left" wrapText="1"/>
    </xf>
    <xf numFmtId="0" fontId="2" fillId="0" borderId="2" xfId="0" applyFont="1" applyFill="1" applyBorder="1" applyAlignment="1">
      <alignment horizontal="left" wrapText="1"/>
    </xf>
    <xf numFmtId="0" fontId="0" fillId="0" borderId="1" xfId="0" applyFill="1" applyBorder="1" applyAlignment="1"/>
    <xf numFmtId="3" fontId="0" fillId="0" borderId="0" xfId="0" applyNumberFormat="1" applyFont="1" applyFill="1" applyBorder="1" applyAlignment="1">
      <alignment horizontal="right"/>
    </xf>
    <xf numFmtId="4" fontId="0" fillId="0" borderId="0" xfId="0" applyNumberFormat="1" applyFont="1" applyFill="1" applyBorder="1" applyAlignment="1"/>
    <xf numFmtId="4" fontId="0" fillId="0" borderId="0" xfId="0" applyNumberFormat="1" applyFont="1" applyFill="1" applyBorder="1" applyAlignment="1">
      <alignment horizontal="right"/>
    </xf>
    <xf numFmtId="4" fontId="0" fillId="0" borderId="2" xfId="0" applyNumberFormat="1" applyFont="1" applyFill="1" applyBorder="1" applyAlignment="1">
      <alignment horizontal="right"/>
    </xf>
    <xf numFmtId="0" fontId="0" fillId="0" borderId="3" xfId="0" applyFill="1" applyBorder="1" applyAlignment="1"/>
    <xf numFmtId="3" fontId="0" fillId="0" borderId="4" xfId="0" applyNumberFormat="1" applyFont="1" applyFill="1" applyBorder="1" applyAlignment="1">
      <alignment horizontal="right"/>
    </xf>
    <xf numFmtId="4" fontId="0" fillId="0" borderId="4" xfId="0" applyNumberFormat="1" applyFont="1" applyFill="1" applyBorder="1" applyAlignment="1"/>
    <xf numFmtId="4" fontId="0" fillId="0" borderId="4" xfId="0" applyNumberFormat="1" applyFont="1" applyFill="1" applyBorder="1" applyAlignment="1">
      <alignment horizontal="right"/>
    </xf>
    <xf numFmtId="4" fontId="0" fillId="0" borderId="5" xfId="0" applyNumberFormat="1" applyFont="1" applyFill="1" applyBorder="1" applyAlignment="1">
      <alignment horizontal="right"/>
    </xf>
    <xf numFmtId="2" fontId="0" fillId="0" borderId="0" xfId="0" applyNumberFormat="1" applyFill="1" applyBorder="1"/>
    <xf numFmtId="2" fontId="0" fillId="0" borderId="0" xfId="0" applyNumberFormat="1" applyBorder="1"/>
    <xf numFmtId="2" fontId="0" fillId="0" borderId="2" xfId="0" applyNumberFormat="1" applyBorder="1"/>
    <xf numFmtId="0" fontId="0" fillId="0" borderId="4" xfId="0" applyBorder="1"/>
    <xf numFmtId="4" fontId="0" fillId="0" borderId="0" xfId="0" applyNumberFormat="1" applyFill="1" applyBorder="1" applyAlignment="1"/>
    <xf numFmtId="2" fontId="0" fillId="0" borderId="0" xfId="0" applyNumberFormat="1" applyFill="1" applyBorder="1" applyAlignment="1"/>
    <xf numFmtId="2" fontId="0" fillId="0" borderId="2" xfId="0" applyNumberFormat="1" applyFill="1" applyBorder="1" applyAlignment="1">
      <alignment horizontal="right"/>
    </xf>
    <xf numFmtId="4" fontId="0" fillId="0" borderId="4" xfId="0" applyNumberFormat="1" applyFill="1" applyBorder="1" applyAlignment="1"/>
    <xf numFmtId="2" fontId="0" fillId="0" borderId="4" xfId="0" applyNumberFormat="1" applyFill="1" applyBorder="1" applyAlignment="1"/>
    <xf numFmtId="2" fontId="0" fillId="0" borderId="5" xfId="0" applyNumberFormat="1" applyFill="1" applyBorder="1" applyAlignment="1">
      <alignment horizontal="right"/>
    </xf>
    <xf numFmtId="3" fontId="0" fillId="0" borderId="0" xfId="0" applyNumberFormat="1" applyFill="1" applyBorder="1"/>
    <xf numFmtId="3" fontId="0" fillId="0" borderId="4" xfId="0" applyNumberFormat="1" applyFill="1" applyBorder="1"/>
    <xf numFmtId="0" fontId="2" fillId="0" borderId="0" xfId="0" applyFont="1" applyFill="1" applyBorder="1"/>
    <xf numFmtId="0" fontId="0" fillId="0" borderId="1" xfId="0" applyFill="1" applyBorder="1"/>
    <xf numFmtId="4" fontId="0" fillId="0" borderId="0" xfId="0" applyNumberFormat="1" applyFill="1" applyBorder="1"/>
    <xf numFmtId="0" fontId="0" fillId="0" borderId="3" xfId="0" applyFill="1" applyBorder="1"/>
    <xf numFmtId="4" fontId="0" fillId="0" borderId="4" xfId="0" applyNumberFormat="1" applyFill="1" applyBorder="1"/>
    <xf numFmtId="2" fontId="0" fillId="0" borderId="4" xfId="0" applyNumberFormat="1" applyFill="1" applyBorder="1"/>
    <xf numFmtId="0" fontId="2" fillId="0" borderId="1" xfId="0" applyFont="1" applyFill="1" applyBorder="1" applyAlignment="1">
      <alignment horizontal="left" wrapText="1"/>
    </xf>
    <xf numFmtId="0" fontId="0" fillId="0" borderId="4" xfId="0" applyFill="1" applyBorder="1"/>
    <xf numFmtId="0" fontId="3" fillId="0" borderId="0" xfId="3"/>
    <xf numFmtId="0" fontId="1" fillId="2" borderId="6" xfId="4" applyFont="1" applyFill="1" applyBorder="1"/>
    <xf numFmtId="0" fontId="1" fillId="2" borderId="6" xfId="4" applyFont="1" applyFill="1" applyBorder="1" applyAlignment="1">
      <alignment horizontal="center" wrapText="1"/>
    </xf>
    <xf numFmtId="0" fontId="1" fillId="2" borderId="6" xfId="3" applyFont="1" applyFill="1" applyBorder="1" applyAlignment="1">
      <alignment horizontal="center" wrapText="1"/>
    </xf>
    <xf numFmtId="0" fontId="1" fillId="2" borderId="7" xfId="4" applyFont="1" applyFill="1" applyBorder="1"/>
    <xf numFmtId="3" fontId="1" fillId="0" borderId="7" xfId="4" applyNumberFormat="1" applyFont="1" applyFill="1" applyBorder="1" applyAlignment="1">
      <alignment horizontal="right" wrapText="1"/>
    </xf>
    <xf numFmtId="3" fontId="1" fillId="0" borderId="7" xfId="6" applyNumberFormat="1" applyFont="1" applyFill="1" applyBorder="1" applyAlignment="1">
      <alignment horizontal="right"/>
    </xf>
    <xf numFmtId="165" fontId="1" fillId="0" borderId="8" xfId="4" applyNumberFormat="1" applyFont="1" applyBorder="1"/>
    <xf numFmtId="3" fontId="1" fillId="0" borderId="7" xfId="3" applyNumberFormat="1" applyFont="1" applyFill="1" applyBorder="1"/>
    <xf numFmtId="165" fontId="1" fillId="0" borderId="7" xfId="3" applyNumberFormat="1" applyFont="1" applyFill="1" applyBorder="1"/>
    <xf numFmtId="3" fontId="1" fillId="0" borderId="7" xfId="3" applyNumberFormat="1" applyFont="1" applyBorder="1"/>
    <xf numFmtId="165" fontId="1" fillId="0" borderId="7" xfId="3" applyNumberFormat="1" applyFont="1" applyBorder="1"/>
    <xf numFmtId="0" fontId="3" fillId="0" borderId="7" xfId="3" applyBorder="1"/>
    <xf numFmtId="4" fontId="1" fillId="0" borderId="7" xfId="3" applyNumberFormat="1" applyFont="1" applyFill="1" applyBorder="1"/>
    <xf numFmtId="3" fontId="1" fillId="0" borderId="7" xfId="3" applyNumberFormat="1" applyFont="1" applyFill="1" applyBorder="1" applyAlignment="1">
      <alignment horizontal="right"/>
    </xf>
    <xf numFmtId="4" fontId="3" fillId="0" borderId="7" xfId="3" applyNumberFormat="1" applyBorder="1"/>
    <xf numFmtId="3" fontId="1" fillId="0" borderId="7" xfId="4" applyNumberFormat="1" applyFont="1" applyBorder="1"/>
    <xf numFmtId="0" fontId="1" fillId="0" borderId="0" xfId="4" applyFont="1" applyFill="1" applyBorder="1"/>
    <xf numFmtId="3" fontId="1" fillId="0" borderId="0" xfId="4" applyNumberFormat="1" applyFont="1" applyFill="1" applyBorder="1" applyAlignment="1">
      <alignment horizontal="right" wrapText="1"/>
    </xf>
    <xf numFmtId="3" fontId="1" fillId="0" borderId="0" xfId="4" applyNumberFormat="1" applyFont="1" applyBorder="1"/>
    <xf numFmtId="165" fontId="1" fillId="0" borderId="0" xfId="4" applyNumberFormat="1" applyFont="1" applyBorder="1"/>
    <xf numFmtId="3" fontId="1" fillId="0" borderId="0" xfId="3" applyNumberFormat="1" applyFont="1" applyFill="1" applyBorder="1"/>
    <xf numFmtId="165" fontId="1" fillId="0" borderId="0" xfId="3" applyNumberFormat="1" applyFont="1" applyFill="1" applyBorder="1"/>
    <xf numFmtId="3" fontId="1" fillId="0" borderId="0" xfId="3" applyNumberFormat="1" applyFont="1" applyBorder="1"/>
    <xf numFmtId="165" fontId="1" fillId="0" borderId="0" xfId="3" applyNumberFormat="1" applyFont="1" applyBorder="1"/>
    <xf numFmtId="0" fontId="3" fillId="0" borderId="0" xfId="3" applyBorder="1"/>
    <xf numFmtId="4" fontId="3" fillId="0" borderId="0" xfId="3" applyNumberFormat="1" applyBorder="1"/>
    <xf numFmtId="0" fontId="1" fillId="0" borderId="0" xfId="3" applyFont="1"/>
    <xf numFmtId="0" fontId="1" fillId="2" borderId="6" xfId="6" applyFont="1" applyFill="1" applyBorder="1"/>
    <xf numFmtId="0" fontId="1" fillId="2" borderId="6" xfId="6" applyFont="1" applyFill="1" applyBorder="1" applyAlignment="1">
      <alignment horizontal="center" wrapText="1"/>
    </xf>
    <xf numFmtId="0" fontId="1" fillId="2" borderId="7" xfId="6" applyFont="1" applyFill="1" applyBorder="1"/>
    <xf numFmtId="165" fontId="1" fillId="0" borderId="7" xfId="3" applyNumberFormat="1" applyFont="1" applyBorder="1" applyAlignment="1">
      <alignment horizontal="center" vertical="center" wrapText="1"/>
    </xf>
    <xf numFmtId="165" fontId="1" fillId="3" borderId="7" xfId="6" applyNumberFormat="1" applyFont="1" applyFill="1" applyBorder="1"/>
    <xf numFmtId="4" fontId="1" fillId="3" borderId="7" xfId="6" applyNumberFormat="1" applyFont="1" applyFill="1" applyBorder="1"/>
    <xf numFmtId="4" fontId="1" fillId="0" borderId="7" xfId="3" applyNumberFormat="1" applyFont="1" applyBorder="1"/>
    <xf numFmtId="0" fontId="2" fillId="0" borderId="0" xfId="3" applyFont="1"/>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49" fontId="2" fillId="0" borderId="10" xfId="0" applyNumberFormat="1" applyFont="1" applyBorder="1" applyAlignment="1">
      <alignment horizontal="center" vertical="center"/>
    </xf>
    <xf numFmtId="0" fontId="2" fillId="0" borderId="0" xfId="0" applyFont="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0" fillId="0" borderId="0" xfId="0" applyAlignment="1">
      <alignment horizontal="center" vertical="center"/>
    </xf>
    <xf numFmtId="49" fontId="2" fillId="0" borderId="10"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0" fontId="2" fillId="0" borderId="11" xfId="0" applyFont="1" applyFill="1" applyBorder="1" applyAlignment="1">
      <alignment horizontal="center" vertical="center" wrapText="1"/>
    </xf>
    <xf numFmtId="0" fontId="1" fillId="0" borderId="0" xfId="3" applyFont="1" applyAlignment="1">
      <alignment horizontal="left"/>
    </xf>
    <xf numFmtId="0" fontId="4" fillId="0" borderId="9" xfId="0" applyFont="1" applyBorder="1"/>
    <xf numFmtId="0" fontId="3" fillId="0" borderId="10" xfId="3" applyBorder="1"/>
    <xf numFmtId="0" fontId="3" fillId="0" borderId="11" xfId="3" applyBorder="1"/>
    <xf numFmtId="0" fontId="3" fillId="0" borderId="1" xfId="3" applyBorder="1"/>
    <xf numFmtId="0" fontId="2" fillId="0" borderId="0" xfId="3" applyFont="1" applyBorder="1"/>
    <xf numFmtId="0" fontId="2" fillId="0" borderId="2" xfId="3" applyFont="1" applyBorder="1"/>
    <xf numFmtId="164" fontId="3" fillId="0" borderId="0" xfId="3" applyNumberFormat="1" applyBorder="1"/>
    <xf numFmtId="164" fontId="3" fillId="0" borderId="2" xfId="3" applyNumberFormat="1" applyBorder="1"/>
    <xf numFmtId="0" fontId="1" fillId="0" borderId="1" xfId="3" applyFont="1" applyBorder="1"/>
    <xf numFmtId="0" fontId="3" fillId="0" borderId="3" xfId="3" applyBorder="1"/>
    <xf numFmtId="0" fontId="3" fillId="0" borderId="4" xfId="3" applyBorder="1"/>
    <xf numFmtId="0" fontId="3" fillId="0" borderId="5" xfId="3" applyBorder="1"/>
    <xf numFmtId="0" fontId="2" fillId="4" borderId="0" xfId="0" applyFont="1" applyFill="1" applyAlignment="1">
      <alignment horizontal="center"/>
    </xf>
    <xf numFmtId="0" fontId="2" fillId="0" borderId="0" xfId="3" applyFont="1" applyAlignment="1">
      <alignment horizontal="left" wrapText="1"/>
    </xf>
    <xf numFmtId="0" fontId="1" fillId="0" borderId="0" xfId="4" applyFont="1" applyFill="1" applyBorder="1" applyAlignment="1">
      <alignment horizontal="justify" wrapText="1"/>
    </xf>
    <xf numFmtId="0" fontId="1" fillId="0" borderId="0" xfId="4" applyFont="1" applyFill="1" applyBorder="1" applyAlignment="1">
      <alignment vertical="center" wrapText="1"/>
    </xf>
    <xf numFmtId="0" fontId="1" fillId="0" borderId="0" xfId="4" applyFill="1" applyAlignment="1">
      <alignment vertical="center" wrapText="1"/>
    </xf>
    <xf numFmtId="0" fontId="1" fillId="0" borderId="0" xfId="4" applyFont="1" applyFill="1" applyBorder="1" applyAlignment="1">
      <alignment horizontal="left" vertical="top" wrapText="1"/>
    </xf>
  </cellXfs>
  <cellStyles count="8">
    <cellStyle name="Millares [0] 2" xfId="1"/>
    <cellStyle name="Normal" xfId="0" builtinId="0"/>
    <cellStyle name="Normal 2" xfId="2"/>
    <cellStyle name="Normal 2 2" xfId="3"/>
    <cellStyle name="Normal 2 2 2" xfId="4"/>
    <cellStyle name="Normal_070419 Tablas resiudos urbanos actualizar 2005 EnvioIMA05-2" xfId="5"/>
    <cellStyle name="Normal_070419 tasa recuperación 2005 EnvíoIMA05" xfId="6"/>
    <cellStyle name="Porcentual 2" xfId="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3375240594925633"/>
          <c:y val="0.12864324651726244"/>
          <c:w val="0.83569203849518892"/>
          <c:h val="0.62963119994616068"/>
        </c:manualLayout>
      </c:layout>
      <c:barChart>
        <c:barDir val="col"/>
        <c:grouping val="clustered"/>
        <c:ser>
          <c:idx val="0"/>
          <c:order val="0"/>
          <c:tx>
            <c:v>2010</c:v>
          </c:tx>
          <c:cat>
            <c:strRef>
              <c:f>'Envases ligeros'!$J$5:$J$12</c:f>
              <c:strCache>
                <c:ptCount val="8"/>
                <c:pt idx="0">
                  <c:v>Almería</c:v>
                </c:pt>
                <c:pt idx="1">
                  <c:v>Cádiz</c:v>
                </c:pt>
                <c:pt idx="2">
                  <c:v>Córdoba</c:v>
                </c:pt>
                <c:pt idx="3">
                  <c:v>Granada</c:v>
                </c:pt>
                <c:pt idx="4">
                  <c:v>Huelva</c:v>
                </c:pt>
                <c:pt idx="5">
                  <c:v>Jaén</c:v>
                </c:pt>
                <c:pt idx="6">
                  <c:v>Málaga</c:v>
                </c:pt>
                <c:pt idx="7">
                  <c:v>Sevilla</c:v>
                </c:pt>
              </c:strCache>
            </c:strRef>
          </c:cat>
          <c:val>
            <c:numRef>
              <c:f>'Envases ligeros'!$K$5:$K$12</c:f>
              <c:numCache>
                <c:formatCode>#,##0</c:formatCode>
                <c:ptCount val="8"/>
                <c:pt idx="0">
                  <c:v>2122.7199999999998</c:v>
                </c:pt>
                <c:pt idx="1">
                  <c:v>6293.06</c:v>
                </c:pt>
                <c:pt idx="2">
                  <c:v>12488.251</c:v>
                </c:pt>
                <c:pt idx="3">
                  <c:v>3752.16</c:v>
                </c:pt>
                <c:pt idx="4">
                  <c:v>2273.4409999999998</c:v>
                </c:pt>
                <c:pt idx="5">
                  <c:v>5817.34</c:v>
                </c:pt>
                <c:pt idx="6">
                  <c:v>11771.87</c:v>
                </c:pt>
                <c:pt idx="7">
                  <c:v>10389.67</c:v>
                </c:pt>
              </c:numCache>
            </c:numRef>
          </c:val>
        </c:ser>
        <c:ser>
          <c:idx val="1"/>
          <c:order val="1"/>
          <c:tx>
            <c:v>2009</c:v>
          </c:tx>
          <c:val>
            <c:numRef>
              <c:f>'Envases ligeros'!$L$5:$L$12</c:f>
              <c:numCache>
                <c:formatCode>#,##0</c:formatCode>
                <c:ptCount val="8"/>
                <c:pt idx="0">
                  <c:v>2337.3000000000002</c:v>
                </c:pt>
                <c:pt idx="1">
                  <c:v>6009.4</c:v>
                </c:pt>
                <c:pt idx="2">
                  <c:v>10584</c:v>
                </c:pt>
                <c:pt idx="3">
                  <c:v>3579.3</c:v>
                </c:pt>
                <c:pt idx="4">
                  <c:v>2210.5</c:v>
                </c:pt>
                <c:pt idx="5">
                  <c:v>5963.1</c:v>
                </c:pt>
                <c:pt idx="6">
                  <c:v>10455.700000000001</c:v>
                </c:pt>
                <c:pt idx="7">
                  <c:v>9436.2000000000007</c:v>
                </c:pt>
              </c:numCache>
            </c:numRef>
          </c:val>
        </c:ser>
        <c:ser>
          <c:idx val="2"/>
          <c:order val="2"/>
          <c:tx>
            <c:v>2008</c:v>
          </c:tx>
          <c:val>
            <c:numRef>
              <c:f>'Envases ligeros'!$M$5:$M$12</c:f>
              <c:numCache>
                <c:formatCode>#,##0</c:formatCode>
                <c:ptCount val="8"/>
                <c:pt idx="0">
                  <c:v>1827.12</c:v>
                </c:pt>
                <c:pt idx="1">
                  <c:v>5842.5969999999998</c:v>
                </c:pt>
                <c:pt idx="2">
                  <c:v>10776.147000000001</c:v>
                </c:pt>
                <c:pt idx="3">
                  <c:v>3531.16</c:v>
                </c:pt>
                <c:pt idx="4">
                  <c:v>2202.7199999999998</c:v>
                </c:pt>
                <c:pt idx="5">
                  <c:v>7052.6349999999993</c:v>
                </c:pt>
                <c:pt idx="6">
                  <c:v>7799.46</c:v>
                </c:pt>
                <c:pt idx="7">
                  <c:v>7903.7210000000014</c:v>
                </c:pt>
              </c:numCache>
            </c:numRef>
          </c:val>
        </c:ser>
        <c:ser>
          <c:idx val="3"/>
          <c:order val="3"/>
          <c:tx>
            <c:v>2007</c:v>
          </c:tx>
          <c:val>
            <c:numRef>
              <c:f>'Envases ligeros'!$N$5:$N$12</c:f>
              <c:numCache>
                <c:formatCode>#,##0</c:formatCode>
                <c:ptCount val="8"/>
                <c:pt idx="0">
                  <c:v>1278.3399999999999</c:v>
                </c:pt>
                <c:pt idx="1">
                  <c:v>5042.3999999999996</c:v>
                </c:pt>
                <c:pt idx="2">
                  <c:v>9100.728000000001</c:v>
                </c:pt>
                <c:pt idx="3">
                  <c:v>3018.1</c:v>
                </c:pt>
                <c:pt idx="4">
                  <c:v>1951.6220000000001</c:v>
                </c:pt>
                <c:pt idx="5">
                  <c:v>6298.7150000000001</c:v>
                </c:pt>
                <c:pt idx="6">
                  <c:v>5358.84</c:v>
                </c:pt>
                <c:pt idx="7">
                  <c:v>6595.491</c:v>
                </c:pt>
              </c:numCache>
            </c:numRef>
          </c:val>
        </c:ser>
        <c:axId val="99906688"/>
        <c:axId val="99908224"/>
      </c:barChart>
      <c:catAx>
        <c:axId val="99906688"/>
        <c:scaling>
          <c:orientation val="minMax"/>
        </c:scaling>
        <c:axPos val="b"/>
        <c:numFmt formatCode="@" sourceLinked="1"/>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99908224"/>
        <c:crosses val="autoZero"/>
        <c:auto val="1"/>
        <c:lblAlgn val="ctr"/>
        <c:lblOffset val="100"/>
      </c:catAx>
      <c:valAx>
        <c:axId val="99908224"/>
        <c:scaling>
          <c:orientation val="minMax"/>
        </c:scaling>
        <c:axPos val="l"/>
        <c:majorGridlines/>
        <c:numFmt formatCode="#,##0" sourceLinked="1"/>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99906688"/>
        <c:crosses val="autoZero"/>
        <c:crossBetween val="between"/>
      </c:valAx>
    </c:plotArea>
    <c:legend>
      <c:legendPos val="b"/>
      <c:layout/>
      <c:txPr>
        <a:bodyPr/>
        <a:lstStyle/>
        <a:p>
          <a:pPr>
            <a:defRPr sz="920" b="0" i="0" u="none" strike="noStrike" baseline="0">
              <a:solidFill>
                <a:srgbClr val="000000"/>
              </a:solidFill>
              <a:latin typeface="Calibri"/>
              <a:ea typeface="Calibri"/>
              <a:cs typeface="Calibri"/>
            </a:defRPr>
          </a:pPr>
          <a:endParaRPr lang="es-ES"/>
        </a:p>
      </c:txPr>
    </c:legend>
    <c:plotVisOnly val="1"/>
    <c:dispBlanksAs val="gap"/>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33" l="0.70000000000000029" r="0.70000000000000029" t="0.75000000000000033" header="0.30000000000000016" footer="0.30000000000000016"/>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194323232815712"/>
          <c:y val="0.1661833650104082"/>
          <c:w val="0.85455595914287863"/>
          <c:h val="0.64241988647465031"/>
        </c:manualLayout>
      </c:layout>
      <c:lineChart>
        <c:grouping val="standard"/>
        <c:ser>
          <c:idx val="0"/>
          <c:order val="0"/>
          <c:tx>
            <c:strRef>
              <c:f>Gráficos_recuperacion!$J$29</c:f>
              <c:strCache>
                <c:ptCount val="1"/>
                <c:pt idx="0">
                  <c:v>Vidrio</c:v>
                </c:pt>
              </c:strCache>
            </c:strRef>
          </c:tx>
          <c:dLbls>
            <c:dLbl>
              <c:idx val="0"/>
              <c:layout>
                <c:manualLayout>
                  <c:x val="0"/>
                  <c:y val="3.6253764936043674E-2"/>
                </c:manualLayout>
              </c:layout>
              <c:dLblPos val="r"/>
              <c:showVal val="1"/>
            </c:dLbl>
            <c:dLbl>
              <c:idx val="1"/>
              <c:layout>
                <c:manualLayout>
                  <c:x val="0"/>
                  <c:y val="1.2084588312014642E-2"/>
                </c:manualLayout>
              </c:layout>
              <c:dLblPos val="r"/>
              <c:showVal val="1"/>
            </c:dLbl>
            <c:dLbl>
              <c:idx val="2"/>
              <c:layout>
                <c:manualLayout>
                  <c:x val="-3.9215686274509803E-2"/>
                  <c:y val="4.8338353248058144E-2"/>
                </c:manualLayout>
              </c:layout>
              <c:dLblPos val="r"/>
              <c:showVal val="1"/>
            </c:dLbl>
            <c:dLbl>
              <c:idx val="3"/>
              <c:layout>
                <c:manualLayout>
                  <c:x val="-5.3663570691434542E-2"/>
                  <c:y val="4.4310157144053418E-2"/>
                </c:manualLayout>
              </c:layout>
              <c:dLblPos val="r"/>
              <c:showVal val="1"/>
            </c:dLbl>
            <c:dLbl>
              <c:idx val="4"/>
              <c:layout>
                <c:manualLayout>
                  <c:x val="-3.0959752321981424E-2"/>
                  <c:y val="-3.6253764936043674E-2"/>
                </c:manualLayout>
              </c:layout>
              <c:dLblPos val="r"/>
              <c:showVal val="1"/>
            </c:dLbl>
            <c:txPr>
              <a:bodyPr/>
              <a:lstStyle/>
              <a:p>
                <a:pPr>
                  <a:defRPr sz="1000" b="0" i="0" u="none" strike="noStrike" baseline="0">
                    <a:solidFill>
                      <a:srgbClr val="000000"/>
                    </a:solidFill>
                    <a:latin typeface="Calibri"/>
                    <a:ea typeface="Calibri"/>
                    <a:cs typeface="Calibri"/>
                  </a:defRPr>
                </a:pPr>
                <a:endParaRPr lang="es-ES"/>
              </a:p>
            </c:txPr>
            <c:showVal val="1"/>
          </c:dLbls>
          <c:cat>
            <c:numRef>
              <c:f>Gráficos_recuperacion!$K$27:$P$27</c:f>
              <c:numCache>
                <c:formatCode>General</c:formatCode>
                <c:ptCount val="6"/>
                <c:pt idx="0">
                  <c:v>2005</c:v>
                </c:pt>
                <c:pt idx="1">
                  <c:v>2006</c:v>
                </c:pt>
                <c:pt idx="2">
                  <c:v>2007</c:v>
                </c:pt>
                <c:pt idx="3">
                  <c:v>2008</c:v>
                </c:pt>
                <c:pt idx="4">
                  <c:v>2009</c:v>
                </c:pt>
                <c:pt idx="5">
                  <c:v>2010</c:v>
                </c:pt>
              </c:numCache>
            </c:numRef>
          </c:cat>
          <c:val>
            <c:numRef>
              <c:f>Gráficos_recuperacion!$K$29:$P$29</c:f>
              <c:numCache>
                <c:formatCode>General</c:formatCode>
                <c:ptCount val="6"/>
                <c:pt idx="0">
                  <c:v>35.1</c:v>
                </c:pt>
                <c:pt idx="1">
                  <c:v>37.9</c:v>
                </c:pt>
                <c:pt idx="2" formatCode="#,##0.0">
                  <c:v>41.225240480308116</c:v>
                </c:pt>
                <c:pt idx="3" formatCode="#,##0.0">
                  <c:v>43.327124679595734</c:v>
                </c:pt>
                <c:pt idx="4" formatCode="#,##0.0">
                  <c:v>29.174974759522041</c:v>
                </c:pt>
                <c:pt idx="5" formatCode="#,##0.0">
                  <c:v>32.299999999999997</c:v>
                </c:pt>
              </c:numCache>
            </c:numRef>
          </c:val>
        </c:ser>
        <c:ser>
          <c:idx val="1"/>
          <c:order val="1"/>
          <c:tx>
            <c:v>Envases ligeros</c:v>
          </c:tx>
          <c:dLbls>
            <c:dLbl>
              <c:idx val="0"/>
              <c:layout>
                <c:manualLayout>
                  <c:x val="-1.238390092879257E-2"/>
                  <c:y val="-3.6253764936043674E-2"/>
                </c:manualLayout>
              </c:layout>
              <c:dLblPos val="r"/>
              <c:showVal val="1"/>
            </c:dLbl>
            <c:dLbl>
              <c:idx val="1"/>
              <c:layout>
                <c:manualLayout>
                  <c:x val="-1.8575851393188882E-2"/>
                  <c:y val="-4.0281961040048532E-2"/>
                </c:manualLayout>
              </c:layout>
              <c:dLblPos val="r"/>
              <c:showVal val="1"/>
            </c:dLbl>
            <c:dLbl>
              <c:idx val="2"/>
              <c:layout>
                <c:manualLayout>
                  <c:x val="-7.0175438596491224E-2"/>
                  <c:y val="-2.8197372728034003E-2"/>
                </c:manualLayout>
              </c:layout>
              <c:dLblPos val="r"/>
              <c:showVal val="1"/>
            </c:dLbl>
            <c:dLbl>
              <c:idx val="3"/>
              <c:layout>
                <c:manualLayout>
                  <c:x val="-8.2559339525284745E-3"/>
                  <c:y val="-3.6253764936043674E-2"/>
                </c:manualLayout>
              </c:layout>
              <c:dLblPos val="r"/>
              <c:showVal val="1"/>
            </c:dLbl>
            <c:dLbl>
              <c:idx val="4"/>
              <c:layout>
                <c:manualLayout>
                  <c:x val="-2.6831785345717257E-2"/>
                  <c:y val="-3.6253764936043674E-2"/>
                </c:manualLayout>
              </c:layout>
              <c:dLblPos val="r"/>
              <c:showVal val="1"/>
            </c:dLbl>
            <c:txPr>
              <a:bodyPr/>
              <a:lstStyle/>
              <a:p>
                <a:pPr>
                  <a:defRPr sz="1000" b="0" i="0" u="none" strike="noStrike" baseline="0">
                    <a:solidFill>
                      <a:srgbClr val="000000"/>
                    </a:solidFill>
                    <a:latin typeface="Calibri"/>
                    <a:ea typeface="Calibri"/>
                    <a:cs typeface="Calibri"/>
                  </a:defRPr>
                </a:pPr>
                <a:endParaRPr lang="es-ES"/>
              </a:p>
            </c:txPr>
            <c:showVal val="1"/>
          </c:dLbls>
          <c:val>
            <c:numRef>
              <c:f>Gráficos_recuperacion!$K$30:$P$30</c:f>
              <c:numCache>
                <c:formatCode>General</c:formatCode>
                <c:ptCount val="6"/>
                <c:pt idx="0">
                  <c:v>42</c:v>
                </c:pt>
                <c:pt idx="1">
                  <c:v>42.6</c:v>
                </c:pt>
                <c:pt idx="2" formatCode="#,##0.0">
                  <c:v>43.113617674593335</c:v>
                </c:pt>
                <c:pt idx="3" formatCode="#,##0.0">
                  <c:v>45.302439851723818</c:v>
                </c:pt>
                <c:pt idx="4" formatCode="#,##0.0">
                  <c:v>45.776084676282437</c:v>
                </c:pt>
                <c:pt idx="5" formatCode="#,##0.0">
                  <c:v>47.3</c:v>
                </c:pt>
              </c:numCache>
            </c:numRef>
          </c:val>
        </c:ser>
        <c:ser>
          <c:idx val="2"/>
          <c:order val="2"/>
          <c:tx>
            <c:v>Papel-cartón</c:v>
          </c:tx>
          <c:dLbls>
            <c:dLbl>
              <c:idx val="0"/>
              <c:layout>
                <c:manualLayout>
                  <c:x val="-4.127966976264185E-2"/>
                  <c:y val="-2.416917662402918E-2"/>
                </c:manualLayout>
              </c:layout>
              <c:dLblPos val="r"/>
              <c:showVal val="1"/>
            </c:dLbl>
            <c:dLbl>
              <c:idx val="1"/>
              <c:layout>
                <c:manualLayout>
                  <c:x val="-1.238390092879257E-2"/>
                  <c:y val="-2.4169176624029152E-2"/>
                </c:manualLayout>
              </c:layout>
              <c:dLblPos val="r"/>
              <c:showVal val="1"/>
            </c:dLbl>
            <c:dLbl>
              <c:idx val="2"/>
              <c:layout>
                <c:manualLayout>
                  <c:x val="-1.8575851393188882E-2"/>
                  <c:y val="-3.2225568832038809E-2"/>
                </c:manualLayout>
              </c:layout>
              <c:dLblPos val="r"/>
              <c:showVal val="1"/>
            </c:dLbl>
            <c:dLbl>
              <c:idx val="3"/>
              <c:layout>
                <c:manualLayout>
                  <c:x val="-4.1279669762641934E-2"/>
                  <c:y val="-4.8338353248058234E-2"/>
                </c:manualLayout>
              </c:layout>
              <c:dLblPos val="r"/>
              <c:showVal val="1"/>
            </c:dLbl>
            <c:dLbl>
              <c:idx val="4"/>
              <c:layout>
                <c:manualLayout>
                  <c:x val="-3.7151702786377777E-2"/>
                  <c:y val="-4.4310157144053446E-2"/>
                </c:manualLayout>
              </c:layout>
              <c:dLblPos val="r"/>
              <c:showVal val="1"/>
            </c:dLbl>
            <c:txPr>
              <a:bodyPr/>
              <a:lstStyle/>
              <a:p>
                <a:pPr>
                  <a:defRPr sz="1000" b="0" i="0" u="none" strike="noStrike" baseline="0">
                    <a:solidFill>
                      <a:srgbClr val="000000"/>
                    </a:solidFill>
                    <a:latin typeface="Calibri"/>
                    <a:ea typeface="Calibri"/>
                    <a:cs typeface="Calibri"/>
                  </a:defRPr>
                </a:pPr>
                <a:endParaRPr lang="es-ES"/>
              </a:p>
            </c:txPr>
            <c:showVal val="1"/>
          </c:dLbls>
          <c:val>
            <c:numRef>
              <c:f>Gráficos_recuperacion!$K$31:$P$31</c:f>
              <c:numCache>
                <c:formatCode>General</c:formatCode>
                <c:ptCount val="6"/>
                <c:pt idx="0">
                  <c:v>72.7</c:v>
                </c:pt>
                <c:pt idx="1">
                  <c:v>80.5</c:v>
                </c:pt>
                <c:pt idx="2" formatCode="#,##0.0">
                  <c:v>50.37950496827586</c:v>
                </c:pt>
                <c:pt idx="3" formatCode="#,##0.0">
                  <c:v>58.421038478200487</c:v>
                </c:pt>
                <c:pt idx="4" formatCode="#,##0.0">
                  <c:v>66.357610766115997</c:v>
                </c:pt>
                <c:pt idx="5" formatCode="#,##0.0">
                  <c:v>66</c:v>
                </c:pt>
              </c:numCache>
            </c:numRef>
          </c:val>
        </c:ser>
        <c:marker val="1"/>
        <c:axId val="103742464"/>
        <c:axId val="106861312"/>
      </c:lineChart>
      <c:catAx>
        <c:axId val="103742464"/>
        <c:scaling>
          <c:orientation val="minMax"/>
        </c:scaling>
        <c:axPos val="b"/>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106861312"/>
        <c:crosses val="autoZero"/>
        <c:auto val="1"/>
        <c:lblAlgn val="ctr"/>
        <c:lblOffset val="100"/>
      </c:catAx>
      <c:valAx>
        <c:axId val="106861312"/>
        <c:scaling>
          <c:orientation val="minMax"/>
        </c:scaling>
        <c:axPos val="l"/>
        <c:majorGridlines/>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103742464"/>
        <c:crosses val="autoZero"/>
        <c:crossBetween val="between"/>
      </c:valAx>
    </c:plotArea>
    <c:legend>
      <c:legendPos val="b"/>
      <c:layout>
        <c:manualLayout>
          <c:xMode val="edge"/>
          <c:yMode val="edge"/>
          <c:x val="0.20531274705119695"/>
          <c:y val="0.91507386350120135"/>
          <c:w val="0.52745501691806607"/>
          <c:h val="7.2841544353783538E-2"/>
        </c:manualLayout>
      </c:layout>
      <c:txPr>
        <a:bodyPr/>
        <a:lstStyle/>
        <a:p>
          <a:pPr>
            <a:defRPr sz="920" b="1" i="0" u="none" strike="noStrike" baseline="0">
              <a:solidFill>
                <a:srgbClr val="000000"/>
              </a:solidFill>
              <a:latin typeface="Calibri"/>
              <a:ea typeface="Calibri"/>
              <a:cs typeface="Calibri"/>
            </a:defRPr>
          </a:pPr>
          <a:endParaRPr lang="es-ES"/>
        </a:p>
      </c:txPr>
    </c:legend>
    <c:plotVisOnly val="1"/>
    <c:dispBlanksAs val="gap"/>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89" l="0.70000000000000062" r="0.70000000000000062" t="0.75000000000000089"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20954452982533814"/>
          <c:y val="0.126819610511649"/>
          <c:w val="0.69354415035469974"/>
          <c:h val="0.62139885292116281"/>
        </c:manualLayout>
      </c:layout>
      <c:barChart>
        <c:barDir val="col"/>
        <c:grouping val="clustered"/>
        <c:ser>
          <c:idx val="0"/>
          <c:order val="0"/>
          <c:tx>
            <c:v>2010</c:v>
          </c:tx>
          <c:spPr>
            <a:solidFill>
              <a:srgbClr val="00CC00"/>
            </a:solidFill>
          </c:spPr>
          <c:cat>
            <c:strRef>
              <c:f>'Envases ligeros'!$J$20:$J$27</c:f>
              <c:strCache>
                <c:ptCount val="8"/>
                <c:pt idx="0">
                  <c:v>Almería</c:v>
                </c:pt>
                <c:pt idx="1">
                  <c:v>Cádiz</c:v>
                </c:pt>
                <c:pt idx="2">
                  <c:v>Córdoba</c:v>
                </c:pt>
                <c:pt idx="3">
                  <c:v>Granada</c:v>
                </c:pt>
                <c:pt idx="4">
                  <c:v>Huelva</c:v>
                </c:pt>
                <c:pt idx="5">
                  <c:v>Jaén</c:v>
                </c:pt>
                <c:pt idx="6">
                  <c:v>Málaga</c:v>
                </c:pt>
                <c:pt idx="7">
                  <c:v>Sevilla</c:v>
                </c:pt>
              </c:strCache>
            </c:strRef>
          </c:cat>
          <c:val>
            <c:numRef>
              <c:f>'Envases ligeros'!$K$20:$K$27</c:f>
              <c:numCache>
                <c:formatCode>#,##0.0</c:formatCode>
                <c:ptCount val="8"/>
                <c:pt idx="0">
                  <c:v>3.1770254150658457</c:v>
                </c:pt>
                <c:pt idx="1">
                  <c:v>5.1437296220584043</c:v>
                </c:pt>
                <c:pt idx="2">
                  <c:v>15.532689136042627</c:v>
                </c:pt>
                <c:pt idx="3">
                  <c:v>4.134939631574075</c:v>
                </c:pt>
                <c:pt idx="4">
                  <c:v>4.4340271412021233</c:v>
                </c:pt>
                <c:pt idx="5">
                  <c:v>8.6854230182357846</c:v>
                </c:pt>
                <c:pt idx="6">
                  <c:v>7.3894334705109896</c:v>
                </c:pt>
                <c:pt idx="7">
                  <c:v>5.7520186683570795</c:v>
                </c:pt>
              </c:numCache>
            </c:numRef>
          </c:val>
        </c:ser>
        <c:ser>
          <c:idx val="1"/>
          <c:order val="1"/>
          <c:tx>
            <c:v>2009</c:v>
          </c:tx>
          <c:spPr>
            <a:solidFill>
              <a:schemeClr val="tx2">
                <a:lumMod val="75000"/>
              </a:schemeClr>
            </a:solidFill>
          </c:spPr>
          <c:val>
            <c:numRef>
              <c:f>'Envases ligeros'!$L$20:$L$27</c:f>
              <c:numCache>
                <c:formatCode>#,##0.0</c:formatCode>
                <c:ptCount val="8"/>
                <c:pt idx="0">
                  <c:v>3.4149783906514366</c:v>
                </c:pt>
                <c:pt idx="1">
                  <c:v>4.8833327645023461</c:v>
                </c:pt>
                <c:pt idx="2">
                  <c:v>13.164211851273262</c:v>
                </c:pt>
                <c:pt idx="3">
                  <c:v>3.9444451791216495</c:v>
                </c:pt>
                <c:pt idx="4">
                  <c:v>4.3055845018435805</c:v>
                </c:pt>
                <c:pt idx="5">
                  <c:v>8.9030460657348218</c:v>
                </c:pt>
                <c:pt idx="6">
                  <c:v>6.5632477709677177</c:v>
                </c:pt>
                <c:pt idx="7">
                  <c:v>4.9658356067495202</c:v>
                </c:pt>
              </c:numCache>
            </c:numRef>
          </c:val>
        </c:ser>
        <c:ser>
          <c:idx val="2"/>
          <c:order val="2"/>
          <c:tx>
            <c:v>2008</c:v>
          </c:tx>
          <c:spPr>
            <a:solidFill>
              <a:srgbClr val="FFC000"/>
            </a:solidFill>
          </c:spPr>
          <c:val>
            <c:numRef>
              <c:f>'Envases ligeros'!$M$20:$M$27</c:f>
              <c:numCache>
                <c:formatCode>#,##0.0</c:formatCode>
                <c:ptCount val="8"/>
                <c:pt idx="0">
                  <c:v>3.0199731575572053</c:v>
                </c:pt>
                <c:pt idx="1">
                  <c:v>5.0337924052814094</c:v>
                </c:pt>
                <c:pt idx="2">
                  <c:v>13.603120242570521</c:v>
                </c:pt>
                <c:pt idx="3">
                  <c:v>4.0230319822816893</c:v>
                </c:pt>
                <c:pt idx="4">
                  <c:v>4.4663611663084462</c:v>
                </c:pt>
                <c:pt idx="5">
                  <c:v>10.609582364285691</c:v>
                </c:pt>
                <c:pt idx="6">
                  <c:v>5.1395992021208246</c:v>
                </c:pt>
                <c:pt idx="7">
                  <c:v>4.5444212155605923</c:v>
                </c:pt>
              </c:numCache>
            </c:numRef>
          </c:val>
        </c:ser>
        <c:ser>
          <c:idx val="3"/>
          <c:order val="3"/>
          <c:tx>
            <c:v>2007</c:v>
          </c:tx>
          <c:spPr>
            <a:solidFill>
              <a:srgbClr val="CC0066"/>
            </a:solidFill>
          </c:spPr>
          <c:val>
            <c:numRef>
              <c:f>'Envases ligeros'!$N$20:$N$27</c:f>
              <c:numCache>
                <c:formatCode>#,##0.0</c:formatCode>
                <c:ptCount val="8"/>
                <c:pt idx="0">
                  <c:v>1.9769173549756971</c:v>
                </c:pt>
                <c:pt idx="1">
                  <c:v>4.1764436452607088</c:v>
                </c:pt>
                <c:pt idx="2">
                  <c:v>11.488178221671285</c:v>
                </c:pt>
                <c:pt idx="3">
                  <c:v>3.4137579614952624</c:v>
                </c:pt>
                <c:pt idx="4">
                  <c:v>3.9215103954218753</c:v>
                </c:pt>
                <c:pt idx="5">
                  <c:v>9.4754280608115629</c:v>
                </c:pt>
                <c:pt idx="6">
                  <c:v>3.5313072684895057</c:v>
                </c:pt>
                <c:pt idx="7">
                  <c:v>3.5665414639738535</c:v>
                </c:pt>
              </c:numCache>
            </c:numRef>
          </c:val>
        </c:ser>
        <c:axId val="107165568"/>
        <c:axId val="107704320"/>
      </c:barChart>
      <c:catAx>
        <c:axId val="107165568"/>
        <c:scaling>
          <c:orientation val="minMax"/>
        </c:scaling>
        <c:axPos val="b"/>
        <c:numFmt formatCode="@" sourceLinked="1"/>
        <c:tickLblPos val="nextTo"/>
        <c:txPr>
          <a:bodyPr rot="-2700000" vert="horz"/>
          <a:lstStyle/>
          <a:p>
            <a:pPr>
              <a:defRPr sz="1000" b="0" i="0" u="none" strike="noStrike" baseline="0">
                <a:solidFill>
                  <a:srgbClr val="000000"/>
                </a:solidFill>
                <a:latin typeface="Calibri"/>
                <a:ea typeface="Calibri"/>
                <a:cs typeface="Calibri"/>
              </a:defRPr>
            </a:pPr>
            <a:endParaRPr lang="es-ES"/>
          </a:p>
        </c:txPr>
        <c:crossAx val="107704320"/>
        <c:crosses val="autoZero"/>
        <c:auto val="1"/>
        <c:lblAlgn val="ctr"/>
        <c:lblOffset val="100"/>
      </c:catAx>
      <c:valAx>
        <c:axId val="107704320"/>
        <c:scaling>
          <c:orientation val="minMax"/>
        </c:scaling>
        <c:axPos val="l"/>
        <c:majorGridlines/>
        <c:numFmt formatCode="#,##0.0" sourceLinked="1"/>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107165568"/>
        <c:crosses val="autoZero"/>
        <c:crossBetween val="between"/>
      </c:valAx>
    </c:plotArea>
    <c:legend>
      <c:legendPos val="b"/>
      <c:layout/>
      <c:txPr>
        <a:bodyPr/>
        <a:lstStyle/>
        <a:p>
          <a:pPr>
            <a:defRPr sz="920" b="0" i="0" u="none" strike="noStrike" baseline="0">
              <a:solidFill>
                <a:srgbClr val="000000"/>
              </a:solidFill>
              <a:latin typeface="Calibri"/>
              <a:ea typeface="Calibri"/>
              <a:cs typeface="Calibri"/>
            </a:defRPr>
          </a:pPr>
          <a:endParaRPr lang="es-ES"/>
        </a:p>
      </c:txPr>
    </c:legend>
    <c:plotVisOnly val="1"/>
    <c:dispBlanksAs val="gap"/>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33" l="0.70000000000000029" r="0.70000000000000029" t="0.75000000000000033" header="0.30000000000000016" footer="0.30000000000000016"/>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1069164630283289"/>
          <c:y val="0.11085806581869566"/>
          <c:w val="0.86402099737532845"/>
          <c:h val="0.65417633446706769"/>
        </c:manualLayout>
      </c:layout>
      <c:barChart>
        <c:barDir val="col"/>
        <c:grouping val="clustered"/>
        <c:ser>
          <c:idx val="0"/>
          <c:order val="0"/>
          <c:tx>
            <c:v>2010</c:v>
          </c:tx>
          <c:cat>
            <c:strRef>
              <c:f>Vidrio!$H$5:$H$12</c:f>
              <c:strCache>
                <c:ptCount val="8"/>
                <c:pt idx="0">
                  <c:v>Almería</c:v>
                </c:pt>
                <c:pt idx="1">
                  <c:v>Cádiz</c:v>
                </c:pt>
                <c:pt idx="2">
                  <c:v>Córdoba</c:v>
                </c:pt>
                <c:pt idx="3">
                  <c:v>Granada</c:v>
                </c:pt>
                <c:pt idx="4">
                  <c:v>Huelva</c:v>
                </c:pt>
                <c:pt idx="5">
                  <c:v>Jaén</c:v>
                </c:pt>
                <c:pt idx="6">
                  <c:v>Málaga</c:v>
                </c:pt>
                <c:pt idx="7">
                  <c:v>Sevilla</c:v>
                </c:pt>
              </c:strCache>
            </c:strRef>
          </c:cat>
          <c:val>
            <c:numRef>
              <c:f>Vidrio!$I$5:$I$12</c:f>
              <c:numCache>
                <c:formatCode>#,##0</c:formatCode>
                <c:ptCount val="8"/>
                <c:pt idx="0">
                  <c:v>5506.31</c:v>
                </c:pt>
                <c:pt idx="1">
                  <c:v>12328.846</c:v>
                </c:pt>
                <c:pt idx="2">
                  <c:v>6581.0140000000001</c:v>
                </c:pt>
                <c:pt idx="3">
                  <c:v>9372.23</c:v>
                </c:pt>
                <c:pt idx="4">
                  <c:v>3840.6039999999998</c:v>
                </c:pt>
                <c:pt idx="5">
                  <c:v>6029.08</c:v>
                </c:pt>
                <c:pt idx="6">
                  <c:v>17231.830000000002</c:v>
                </c:pt>
                <c:pt idx="7">
                  <c:v>21141.249</c:v>
                </c:pt>
              </c:numCache>
            </c:numRef>
          </c:val>
        </c:ser>
        <c:ser>
          <c:idx val="1"/>
          <c:order val="1"/>
          <c:tx>
            <c:v>2009</c:v>
          </c:tx>
          <c:val>
            <c:numRef>
              <c:f>Vidrio!$J$5:$J$12</c:f>
              <c:numCache>
                <c:formatCode>#,##0</c:formatCode>
                <c:ptCount val="8"/>
                <c:pt idx="0">
                  <c:v>5049.4399999999996</c:v>
                </c:pt>
                <c:pt idx="1">
                  <c:v>11110.287</c:v>
                </c:pt>
                <c:pt idx="2">
                  <c:v>6479.6459999999997</c:v>
                </c:pt>
                <c:pt idx="3">
                  <c:v>9553.56</c:v>
                </c:pt>
                <c:pt idx="4">
                  <c:v>3607.9349999999999</c:v>
                </c:pt>
                <c:pt idx="5">
                  <c:v>6029.2</c:v>
                </c:pt>
                <c:pt idx="6">
                  <c:v>16981.23</c:v>
                </c:pt>
                <c:pt idx="7">
                  <c:v>20077.542000000001</c:v>
                </c:pt>
              </c:numCache>
            </c:numRef>
          </c:val>
        </c:ser>
        <c:ser>
          <c:idx val="2"/>
          <c:order val="2"/>
          <c:tx>
            <c:v>2008</c:v>
          </c:tx>
          <c:val>
            <c:numRef>
              <c:f>Vidrio!$K$5:$K$12</c:f>
              <c:numCache>
                <c:formatCode>#,##0</c:formatCode>
                <c:ptCount val="8"/>
                <c:pt idx="0">
                  <c:v>3596.2761057244238</c:v>
                </c:pt>
                <c:pt idx="1">
                  <c:v>9901.0750391234287</c:v>
                </c:pt>
                <c:pt idx="2">
                  <c:v>6684.9848539875766</c:v>
                </c:pt>
                <c:pt idx="3">
                  <c:v>10390.738320715609</c:v>
                </c:pt>
                <c:pt idx="4">
                  <c:v>3245.3540849251772</c:v>
                </c:pt>
                <c:pt idx="5">
                  <c:v>5948.3645167681416</c:v>
                </c:pt>
                <c:pt idx="6">
                  <c:v>17753.37575323473</c:v>
                </c:pt>
                <c:pt idx="7">
                  <c:v>19152.061325520892</c:v>
                </c:pt>
              </c:numCache>
            </c:numRef>
          </c:val>
        </c:ser>
        <c:ser>
          <c:idx val="3"/>
          <c:order val="3"/>
          <c:tx>
            <c:v>2007</c:v>
          </c:tx>
          <c:val>
            <c:numRef>
              <c:f>Vidrio!$L$5:$L$12</c:f>
              <c:numCache>
                <c:formatCode>#,##0</c:formatCode>
                <c:ptCount val="8"/>
                <c:pt idx="0">
                  <c:v>2802.58</c:v>
                </c:pt>
                <c:pt idx="1">
                  <c:v>9072.69</c:v>
                </c:pt>
                <c:pt idx="2">
                  <c:v>4944.51</c:v>
                </c:pt>
                <c:pt idx="3">
                  <c:v>8464.9699999999993</c:v>
                </c:pt>
                <c:pt idx="4">
                  <c:v>2210.0100000000002</c:v>
                </c:pt>
                <c:pt idx="5">
                  <c:v>4181.6400000000003</c:v>
                </c:pt>
                <c:pt idx="6">
                  <c:v>12959.9</c:v>
                </c:pt>
                <c:pt idx="7">
                  <c:v>17808.2</c:v>
                </c:pt>
              </c:numCache>
            </c:numRef>
          </c:val>
        </c:ser>
        <c:axId val="108589056"/>
        <c:axId val="108590592"/>
      </c:barChart>
      <c:catAx>
        <c:axId val="108589056"/>
        <c:scaling>
          <c:orientation val="minMax"/>
        </c:scaling>
        <c:axPos val="b"/>
        <c:numFmt formatCode="@" sourceLinked="1"/>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108590592"/>
        <c:crosses val="autoZero"/>
        <c:auto val="1"/>
        <c:lblAlgn val="ctr"/>
        <c:lblOffset val="100"/>
      </c:catAx>
      <c:valAx>
        <c:axId val="108590592"/>
        <c:scaling>
          <c:orientation val="minMax"/>
        </c:scaling>
        <c:axPos val="l"/>
        <c:majorGridlines/>
        <c:numFmt formatCode="#,##0" sourceLinked="1"/>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108589056"/>
        <c:crosses val="autoZero"/>
        <c:crossBetween val="between"/>
      </c:valAx>
    </c:plotArea>
    <c:legend>
      <c:legendPos val="b"/>
      <c:layout/>
      <c:txPr>
        <a:bodyPr/>
        <a:lstStyle/>
        <a:p>
          <a:pPr>
            <a:defRPr sz="920" b="0" i="0" u="none" strike="noStrike" baseline="0">
              <a:solidFill>
                <a:srgbClr val="000000"/>
              </a:solidFill>
              <a:latin typeface="Calibri"/>
              <a:ea typeface="Calibri"/>
              <a:cs typeface="Calibri"/>
            </a:defRPr>
          </a:pPr>
          <a:endParaRPr lang="es-ES"/>
        </a:p>
      </c:txPr>
    </c:legend>
    <c:plotVisOnly val="1"/>
    <c:dispBlanksAs val="gap"/>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33" l="0.70000000000000029" r="0.70000000000000029" t="0.75000000000000033" header="0.30000000000000016" footer="0.30000000000000016"/>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7621014073042071"/>
          <c:y val="0.17597709377236942"/>
          <c:w val="0.79271645716253669"/>
          <c:h val="0.58760167518245177"/>
        </c:manualLayout>
      </c:layout>
      <c:barChart>
        <c:barDir val="col"/>
        <c:grouping val="clustered"/>
        <c:ser>
          <c:idx val="0"/>
          <c:order val="0"/>
          <c:tx>
            <c:v>2010</c:v>
          </c:tx>
          <c:spPr>
            <a:solidFill>
              <a:srgbClr val="00CC00"/>
            </a:solidFill>
          </c:spPr>
          <c:cat>
            <c:strRef>
              <c:f>Vidrio!$H$17:$H$24</c:f>
              <c:strCache>
                <c:ptCount val="8"/>
                <c:pt idx="0">
                  <c:v>Almería</c:v>
                </c:pt>
                <c:pt idx="1">
                  <c:v>Cádiz</c:v>
                </c:pt>
                <c:pt idx="2">
                  <c:v>Córdoba</c:v>
                </c:pt>
                <c:pt idx="3">
                  <c:v>Granada</c:v>
                </c:pt>
                <c:pt idx="4">
                  <c:v>Huelva</c:v>
                </c:pt>
                <c:pt idx="5">
                  <c:v>Jaén</c:v>
                </c:pt>
                <c:pt idx="6">
                  <c:v>Málaga</c:v>
                </c:pt>
                <c:pt idx="7">
                  <c:v>Sevilla</c:v>
                </c:pt>
              </c:strCache>
            </c:strRef>
          </c:cat>
          <c:val>
            <c:numRef>
              <c:f>Vidrio!$I$17:$I$24</c:f>
              <c:numCache>
                <c:formatCode>#,##0.0</c:formatCode>
                <c:ptCount val="8"/>
                <c:pt idx="0">
                  <c:v>7.916369543964576</c:v>
                </c:pt>
                <c:pt idx="1">
                  <c:v>9.9688341679206367</c:v>
                </c:pt>
                <c:pt idx="2">
                  <c:v>8.1740760245830373</c:v>
                </c:pt>
                <c:pt idx="3">
                  <c:v>10.208600196934444</c:v>
                </c:pt>
                <c:pt idx="4">
                  <c:v>7.4131342396266211</c:v>
                </c:pt>
                <c:pt idx="5">
                  <c:v>8.9884176331062786</c:v>
                </c:pt>
                <c:pt idx="6">
                  <c:v>10.705945797508258</c:v>
                </c:pt>
                <c:pt idx="7">
                  <c:v>11.027740901999222</c:v>
                </c:pt>
              </c:numCache>
            </c:numRef>
          </c:val>
        </c:ser>
        <c:ser>
          <c:idx val="1"/>
          <c:order val="1"/>
          <c:tx>
            <c:v>2009</c:v>
          </c:tx>
          <c:spPr>
            <a:solidFill>
              <a:schemeClr val="tx2">
                <a:lumMod val="75000"/>
              </a:schemeClr>
            </a:solidFill>
          </c:spPr>
          <c:val>
            <c:numRef>
              <c:f>Vidrio!$J$17:$J$24</c:f>
              <c:numCache>
                <c:formatCode>#,##0.0</c:formatCode>
                <c:ptCount val="8"/>
                <c:pt idx="0">
                  <c:v>7.3776273841145716</c:v>
                </c:pt>
                <c:pt idx="1">
                  <c:v>9.0283936050395184</c:v>
                </c:pt>
                <c:pt idx="2">
                  <c:v>8.0592812419931388</c:v>
                </c:pt>
                <c:pt idx="3">
                  <c:v>10.528174136129808</c:v>
                </c:pt>
                <c:pt idx="4">
                  <c:v>7.0274910742632981</c:v>
                </c:pt>
                <c:pt idx="5">
                  <c:v>9.0017348928457324</c:v>
                </c:pt>
                <c:pt idx="6">
                  <c:v>10.659450820680599</c:v>
                </c:pt>
                <c:pt idx="7">
                  <c:v>10.565881706577752</c:v>
                </c:pt>
              </c:numCache>
            </c:numRef>
          </c:val>
        </c:ser>
        <c:ser>
          <c:idx val="2"/>
          <c:order val="2"/>
          <c:tx>
            <c:v>2008</c:v>
          </c:tx>
          <c:spPr>
            <a:solidFill>
              <a:srgbClr val="FFC000"/>
            </a:solidFill>
          </c:spPr>
          <c:val>
            <c:numRef>
              <c:f>Vidrio!$K$17:$K$24</c:f>
              <c:numCache>
                <c:formatCode>#,##0.0</c:formatCode>
                <c:ptCount val="8"/>
                <c:pt idx="0">
                  <c:v>5.3865901364134947</c:v>
                </c:pt>
                <c:pt idx="1">
                  <c:v>8.1125299079151088</c:v>
                </c:pt>
                <c:pt idx="2">
                  <c:v>8.3685537629003406</c:v>
                </c:pt>
                <c:pt idx="3">
                  <c:v>11.529635739015568</c:v>
                </c:pt>
                <c:pt idx="4">
                  <c:v>6.3895614126875104</c:v>
                </c:pt>
                <c:pt idx="5">
                  <c:v>8.9122353188882588</c:v>
                </c:pt>
                <c:pt idx="6">
                  <c:v>11.356629349311937</c:v>
                </c:pt>
                <c:pt idx="7">
                  <c:v>10.211916490721162</c:v>
                </c:pt>
              </c:numCache>
            </c:numRef>
          </c:val>
        </c:ser>
        <c:ser>
          <c:idx val="3"/>
          <c:order val="3"/>
          <c:tx>
            <c:v>2007</c:v>
          </c:tx>
          <c:spPr>
            <a:solidFill>
              <a:srgbClr val="CC0066"/>
            </a:solidFill>
          </c:spPr>
          <c:val>
            <c:numRef>
              <c:f>Vidrio!$L$17:$L$24</c:f>
              <c:numCache>
                <c:formatCode>#,##0.0</c:formatCode>
                <c:ptCount val="8"/>
                <c:pt idx="0">
                  <c:v>4.3341122398640346</c:v>
                </c:pt>
                <c:pt idx="1">
                  <c:v>7.5145919593686301</c:v>
                </c:pt>
                <c:pt idx="2">
                  <c:v>6.2416338669649143</c:v>
                </c:pt>
                <c:pt idx="3">
                  <c:v>9.574685640409049</c:v>
                </c:pt>
                <c:pt idx="4">
                  <c:v>4.4407048029722445</c:v>
                </c:pt>
                <c:pt idx="5">
                  <c:v>6.2906210228930934</c:v>
                </c:pt>
                <c:pt idx="6">
                  <c:v>8.540167101256456</c:v>
                </c:pt>
                <c:pt idx="7">
                  <c:v>9.6298643571402298</c:v>
                </c:pt>
              </c:numCache>
            </c:numRef>
          </c:val>
        </c:ser>
        <c:axId val="103367808"/>
        <c:axId val="103369344"/>
      </c:barChart>
      <c:catAx>
        <c:axId val="103367808"/>
        <c:scaling>
          <c:orientation val="minMax"/>
        </c:scaling>
        <c:axPos val="b"/>
        <c:numFmt formatCode="@" sourceLinked="1"/>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103369344"/>
        <c:crosses val="autoZero"/>
        <c:auto val="1"/>
        <c:lblAlgn val="ctr"/>
        <c:lblOffset val="100"/>
      </c:catAx>
      <c:valAx>
        <c:axId val="103369344"/>
        <c:scaling>
          <c:orientation val="minMax"/>
        </c:scaling>
        <c:axPos val="l"/>
        <c:majorGridlines/>
        <c:numFmt formatCode="#,##0.0" sourceLinked="1"/>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103367808"/>
        <c:crosses val="autoZero"/>
        <c:crossBetween val="between"/>
      </c:valAx>
    </c:plotArea>
    <c:legend>
      <c:legendPos val="b"/>
      <c:layout/>
      <c:txPr>
        <a:bodyPr/>
        <a:lstStyle/>
        <a:p>
          <a:pPr>
            <a:defRPr sz="920" b="0" i="0" u="none" strike="noStrike" baseline="0">
              <a:solidFill>
                <a:srgbClr val="000000"/>
              </a:solidFill>
              <a:latin typeface="Calibri"/>
              <a:ea typeface="Calibri"/>
              <a:cs typeface="Calibri"/>
            </a:defRPr>
          </a:pPr>
          <a:endParaRPr lang="es-ES"/>
        </a:p>
      </c:txPr>
    </c:legend>
    <c:plotVisOnly val="1"/>
    <c:dispBlanksAs val="gap"/>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33" l="0.70000000000000029" r="0.70000000000000029" t="0.75000000000000033" header="0.30000000000000016" footer="0.30000000000000016"/>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6703785755594114"/>
          <c:y val="0.15952382223408518"/>
          <c:w val="0.78625437074602955"/>
          <c:h val="0.64379625428177434"/>
        </c:manualLayout>
      </c:layout>
      <c:barChart>
        <c:barDir val="col"/>
        <c:grouping val="clustered"/>
        <c:ser>
          <c:idx val="0"/>
          <c:order val="0"/>
          <c:tx>
            <c:v>2007</c:v>
          </c:tx>
          <c:spPr>
            <a:solidFill>
              <a:srgbClr val="CC0066"/>
            </a:solidFill>
          </c:spPr>
          <c:cat>
            <c:strRef>
              <c:f>'Papel cartón'!$L$6:$L$13</c:f>
              <c:strCache>
                <c:ptCount val="8"/>
                <c:pt idx="0">
                  <c:v>Almería</c:v>
                </c:pt>
                <c:pt idx="1">
                  <c:v>Cádiz</c:v>
                </c:pt>
                <c:pt idx="2">
                  <c:v>Córdoba</c:v>
                </c:pt>
                <c:pt idx="3">
                  <c:v>Granada</c:v>
                </c:pt>
                <c:pt idx="4">
                  <c:v>Huelva</c:v>
                </c:pt>
                <c:pt idx="5">
                  <c:v>Jaén</c:v>
                </c:pt>
                <c:pt idx="6">
                  <c:v>Málaga</c:v>
                </c:pt>
                <c:pt idx="7">
                  <c:v>Sevilla</c:v>
                </c:pt>
              </c:strCache>
            </c:strRef>
          </c:cat>
          <c:val>
            <c:numRef>
              <c:f>'Papel cartón'!$M$6:$M$13</c:f>
              <c:numCache>
                <c:formatCode>0.00</c:formatCode>
                <c:ptCount val="8"/>
                <c:pt idx="0">
                  <c:v>5.4077166924669786</c:v>
                </c:pt>
                <c:pt idx="1">
                  <c:v>7.2992597795324121</c:v>
                </c:pt>
                <c:pt idx="2">
                  <c:v>8.8547467627388663</c:v>
                </c:pt>
                <c:pt idx="3">
                  <c:v>9.2802242735259295</c:v>
                </c:pt>
                <c:pt idx="4">
                  <c:v>4.1003574650723067</c:v>
                </c:pt>
                <c:pt idx="5">
                  <c:v>13.092802922035919</c:v>
                </c:pt>
                <c:pt idx="6">
                  <c:v>7.1573572196269835</c:v>
                </c:pt>
                <c:pt idx="7">
                  <c:v>5.8777849203036006</c:v>
                </c:pt>
              </c:numCache>
            </c:numRef>
          </c:val>
        </c:ser>
        <c:ser>
          <c:idx val="1"/>
          <c:order val="1"/>
          <c:tx>
            <c:v>2008</c:v>
          </c:tx>
          <c:spPr>
            <a:solidFill>
              <a:srgbClr val="FFC000"/>
            </a:solidFill>
          </c:spPr>
          <c:val>
            <c:numRef>
              <c:f>'Papel cartón'!$N$6:$N$13</c:f>
              <c:numCache>
                <c:formatCode>0.00</c:formatCode>
                <c:ptCount val="8"/>
                <c:pt idx="0">
                  <c:v>6.000162013315439</c:v>
                </c:pt>
                <c:pt idx="1">
                  <c:v>7.7839450319856986</c:v>
                </c:pt>
                <c:pt idx="2">
                  <c:v>9.2301188363280158</c:v>
                </c:pt>
                <c:pt idx="3">
                  <c:v>10.650976490274001</c:v>
                </c:pt>
                <c:pt idx="4">
                  <c:v>4.5974167673020938</c:v>
                </c:pt>
                <c:pt idx="5">
                  <c:v>14.055240506843258</c:v>
                </c:pt>
                <c:pt idx="6">
                  <c:v>7.1425206734922631</c:v>
                </c:pt>
                <c:pt idx="7">
                  <c:v>6.6837663017489488</c:v>
                </c:pt>
              </c:numCache>
            </c:numRef>
          </c:val>
        </c:ser>
        <c:ser>
          <c:idx val="2"/>
          <c:order val="2"/>
          <c:tx>
            <c:v>2009</c:v>
          </c:tx>
          <c:spPr>
            <a:solidFill>
              <a:schemeClr val="tx2">
                <a:lumMod val="75000"/>
              </a:schemeClr>
            </a:solidFill>
          </c:spPr>
          <c:val>
            <c:numRef>
              <c:f>'Papel cartón'!$O$6:$O$13</c:f>
              <c:numCache>
                <c:formatCode>0.00</c:formatCode>
                <c:ptCount val="8"/>
                <c:pt idx="0">
                  <c:v>5.3463953736415615</c:v>
                </c:pt>
                <c:pt idx="1">
                  <c:v>6.5435212588392266</c:v>
                </c:pt>
                <c:pt idx="2">
                  <c:v>8.5298135069987744</c:v>
                </c:pt>
                <c:pt idx="3">
                  <c:v>8.2510171605901519</c:v>
                </c:pt>
                <c:pt idx="4">
                  <c:v>4.7427245263467492</c:v>
                </c:pt>
                <c:pt idx="5">
                  <c:v>11.424285812398661</c:v>
                </c:pt>
                <c:pt idx="6">
                  <c:v>6.7850135712976476</c:v>
                </c:pt>
                <c:pt idx="7">
                  <c:v>6.4580038984877577</c:v>
                </c:pt>
              </c:numCache>
            </c:numRef>
          </c:val>
        </c:ser>
        <c:ser>
          <c:idx val="3"/>
          <c:order val="3"/>
          <c:tx>
            <c:v>2010</c:v>
          </c:tx>
          <c:spPr>
            <a:solidFill>
              <a:srgbClr val="00CC00"/>
            </a:solidFill>
          </c:spPr>
          <c:val>
            <c:numRef>
              <c:f>'Papel cartón'!$P$6:$P$13</c:f>
              <c:numCache>
                <c:formatCode>0.00</c:formatCode>
                <c:ptCount val="8"/>
                <c:pt idx="0">
                  <c:v>4.2792523202229447</c:v>
                </c:pt>
                <c:pt idx="1">
                  <c:v>6.5488270397558361</c:v>
                </c:pt>
                <c:pt idx="2">
                  <c:v>8.8795112177402586</c:v>
                </c:pt>
                <c:pt idx="3">
                  <c:v>8.7631793712818951</c:v>
                </c:pt>
                <c:pt idx="4">
                  <c:v>4.9703502455502537</c:v>
                </c:pt>
                <c:pt idx="5">
                  <c:v>12.078389237095054</c:v>
                </c:pt>
                <c:pt idx="6">
                  <c:v>6.7491596090060195</c:v>
                </c:pt>
                <c:pt idx="7">
                  <c:v>6.3389584134972727</c:v>
                </c:pt>
              </c:numCache>
            </c:numRef>
          </c:val>
        </c:ser>
        <c:axId val="103412096"/>
        <c:axId val="103413632"/>
      </c:barChart>
      <c:catAx>
        <c:axId val="103412096"/>
        <c:scaling>
          <c:orientation val="minMax"/>
        </c:scaling>
        <c:axPos val="b"/>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103413632"/>
        <c:crosses val="autoZero"/>
        <c:auto val="1"/>
        <c:lblAlgn val="ctr"/>
        <c:lblOffset val="100"/>
      </c:catAx>
      <c:valAx>
        <c:axId val="103413632"/>
        <c:scaling>
          <c:orientation val="minMax"/>
        </c:scaling>
        <c:axPos val="l"/>
        <c:majorGridlines/>
        <c:numFmt formatCode="0.00" sourceLinked="1"/>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103412096"/>
        <c:crosses val="autoZero"/>
        <c:crossBetween val="between"/>
      </c:valAx>
    </c:plotArea>
    <c:legend>
      <c:legendPos val="b"/>
      <c:layout/>
      <c:txPr>
        <a:bodyPr/>
        <a:lstStyle/>
        <a:p>
          <a:pPr>
            <a:defRPr sz="920" b="0" i="0" u="none" strike="noStrike" baseline="0">
              <a:solidFill>
                <a:srgbClr val="000000"/>
              </a:solidFill>
              <a:latin typeface="Calibri"/>
              <a:ea typeface="Calibri"/>
              <a:cs typeface="Calibri"/>
            </a:defRPr>
          </a:pPr>
          <a:endParaRPr lang="es-ES"/>
        </a:p>
      </c:txPr>
    </c:legend>
    <c:plotVisOnly val="1"/>
    <c:dispBlanksAs val="gap"/>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33" l="0.70000000000000029" r="0.70000000000000029" t="0.75000000000000033" header="0.30000000000000016" footer="0.30000000000000016"/>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2252126334450056"/>
          <c:y val="0.12084499854184894"/>
          <c:w val="0.84948892038049328"/>
          <c:h val="0.56267716535433066"/>
        </c:manualLayout>
      </c:layout>
      <c:barChart>
        <c:barDir val="col"/>
        <c:grouping val="clustered"/>
        <c:ser>
          <c:idx val="0"/>
          <c:order val="0"/>
          <c:tx>
            <c:v>2010</c:v>
          </c:tx>
          <c:cat>
            <c:strRef>
              <c:f>'Papel cartón'!$L$35:$L$42</c:f>
              <c:strCache>
                <c:ptCount val="8"/>
                <c:pt idx="0">
                  <c:v>Almería</c:v>
                </c:pt>
                <c:pt idx="1">
                  <c:v>Cádiz</c:v>
                </c:pt>
                <c:pt idx="2">
                  <c:v>Córdoba</c:v>
                </c:pt>
                <c:pt idx="3">
                  <c:v>Granada</c:v>
                </c:pt>
                <c:pt idx="4">
                  <c:v>Huelva</c:v>
                </c:pt>
                <c:pt idx="5">
                  <c:v>Jaén</c:v>
                </c:pt>
                <c:pt idx="6">
                  <c:v>Málaga</c:v>
                </c:pt>
                <c:pt idx="7">
                  <c:v>Sevilla</c:v>
                </c:pt>
              </c:strCache>
            </c:strRef>
          </c:cat>
          <c:val>
            <c:numRef>
              <c:f>'Papel cartón'!$M$35:$M$42</c:f>
              <c:numCache>
                <c:formatCode>#,##0</c:formatCode>
                <c:ptCount val="8"/>
                <c:pt idx="0">
                  <c:v>6233.9650000000001</c:v>
                </c:pt>
                <c:pt idx="1">
                  <c:v>16806.951999999997</c:v>
                </c:pt>
                <c:pt idx="2">
                  <c:v>15855.130000000001</c:v>
                </c:pt>
                <c:pt idx="3">
                  <c:v>16418.098406986101</c:v>
                </c:pt>
                <c:pt idx="4">
                  <c:v>5894.9649999999992</c:v>
                </c:pt>
                <c:pt idx="5">
                  <c:v>12216.308999999999</c:v>
                </c:pt>
                <c:pt idx="6">
                  <c:v>23645.334999999999</c:v>
                </c:pt>
                <c:pt idx="7">
                  <c:v>26884.823000000004</c:v>
                </c:pt>
              </c:numCache>
            </c:numRef>
          </c:val>
        </c:ser>
        <c:ser>
          <c:idx val="1"/>
          <c:order val="1"/>
          <c:tx>
            <c:v>2009</c:v>
          </c:tx>
          <c:val>
            <c:numRef>
              <c:f>'Papel cartón'!$N$35:$N$42</c:f>
              <c:numCache>
                <c:formatCode>#,##0</c:formatCode>
                <c:ptCount val="8"/>
                <c:pt idx="0">
                  <c:v>8068.0720000000001</c:v>
                </c:pt>
                <c:pt idx="1">
                  <c:v>16724.038</c:v>
                </c:pt>
                <c:pt idx="2">
                  <c:v>15138.655000000001</c:v>
                </c:pt>
                <c:pt idx="3">
                  <c:v>16514.276000000002</c:v>
                </c:pt>
                <c:pt idx="4">
                  <c:v>5421.201</c:v>
                </c:pt>
                <c:pt idx="5">
                  <c:v>11494.821</c:v>
                </c:pt>
                <c:pt idx="6">
                  <c:v>23463.378000000001</c:v>
                </c:pt>
                <c:pt idx="7">
                  <c:v>27755.194000000003</c:v>
                </c:pt>
              </c:numCache>
            </c:numRef>
          </c:val>
        </c:ser>
        <c:ser>
          <c:idx val="2"/>
          <c:order val="2"/>
          <c:tx>
            <c:v>2008</c:v>
          </c:tx>
          <c:val>
            <c:numRef>
              <c:f>'Papel cartón'!$O$35:$O$42</c:f>
              <c:numCache>
                <c:formatCode>#,##0</c:formatCode>
                <c:ptCount val="8"/>
                <c:pt idx="0">
                  <c:v>7627.3699600000009</c:v>
                </c:pt>
                <c:pt idx="1">
                  <c:v>18731.129000000001</c:v>
                </c:pt>
                <c:pt idx="2">
                  <c:v>15751.798000000001</c:v>
                </c:pt>
                <c:pt idx="3">
                  <c:v>17549.956859999998</c:v>
                </c:pt>
                <c:pt idx="4">
                  <c:v>5062.2240000000002</c:v>
                </c:pt>
                <c:pt idx="5">
                  <c:v>13827.373900000001</c:v>
                </c:pt>
                <c:pt idx="6">
                  <c:v>23372.216999999997</c:v>
                </c:pt>
                <c:pt idx="7">
                  <c:v>27554.767900000003</c:v>
                </c:pt>
              </c:numCache>
            </c:numRef>
          </c:val>
        </c:ser>
        <c:ser>
          <c:idx val="3"/>
          <c:order val="3"/>
          <c:tx>
            <c:v>2007</c:v>
          </c:tx>
          <c:val>
            <c:numRef>
              <c:f>'Papel cartón'!$P$35:$P$42</c:f>
              <c:numCache>
                <c:formatCode>#,##0</c:formatCode>
                <c:ptCount val="8"/>
                <c:pt idx="0">
                  <c:v>7367.7200499999981</c:v>
                </c:pt>
                <c:pt idx="1">
                  <c:v>18092.858</c:v>
                </c:pt>
                <c:pt idx="2">
                  <c:v>14461.649000000001</c:v>
                </c:pt>
                <c:pt idx="3">
                  <c:v>17237.186089999999</c:v>
                </c:pt>
                <c:pt idx="4">
                  <c:v>4445.6390000000001</c:v>
                </c:pt>
                <c:pt idx="5">
                  <c:v>12922.242950000002</c:v>
                </c:pt>
                <c:pt idx="6">
                  <c:v>22201.743999999999</c:v>
                </c:pt>
                <c:pt idx="7">
                  <c:v>24508.222940000003</c:v>
                </c:pt>
              </c:numCache>
            </c:numRef>
          </c:val>
        </c:ser>
        <c:axId val="103497088"/>
        <c:axId val="103515264"/>
      </c:barChart>
      <c:catAx>
        <c:axId val="103497088"/>
        <c:scaling>
          <c:orientation val="minMax"/>
        </c:scaling>
        <c:axPos val="b"/>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103515264"/>
        <c:crosses val="autoZero"/>
        <c:auto val="1"/>
        <c:lblAlgn val="ctr"/>
        <c:lblOffset val="100"/>
      </c:catAx>
      <c:valAx>
        <c:axId val="103515264"/>
        <c:scaling>
          <c:orientation val="minMax"/>
        </c:scaling>
        <c:axPos val="l"/>
        <c:majorGridlines/>
        <c:numFmt formatCode="#,##0" sourceLinked="1"/>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103497088"/>
        <c:crosses val="autoZero"/>
        <c:crossBetween val="between"/>
      </c:valAx>
    </c:plotArea>
    <c:legend>
      <c:legendPos val="b"/>
      <c:layout>
        <c:manualLayout>
          <c:xMode val="edge"/>
          <c:yMode val="edge"/>
          <c:x val="0.28617098435214694"/>
          <c:y val="0.7898432387732357"/>
          <c:w val="0.38185630422151429"/>
          <c:h val="8.2570380757199913E-2"/>
        </c:manualLayout>
      </c:layout>
      <c:txPr>
        <a:bodyPr/>
        <a:lstStyle/>
        <a:p>
          <a:pPr>
            <a:defRPr sz="920" b="0" i="0" u="none" strike="noStrike" baseline="0">
              <a:solidFill>
                <a:srgbClr val="000000"/>
              </a:solidFill>
              <a:latin typeface="Calibri"/>
              <a:ea typeface="Calibri"/>
              <a:cs typeface="Calibri"/>
            </a:defRPr>
          </a:pPr>
          <a:endParaRPr lang="es-ES"/>
        </a:p>
      </c:txPr>
    </c:legend>
    <c:plotVisOnly val="1"/>
    <c:dispBlanksAs val="gap"/>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11" l="0.70000000000000007" r="0.70000000000000007" t="0.75000000000000011" header="0.30000000000000004" footer="0.30000000000000004"/>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6.7769834555804584E-2"/>
          <c:y val="0.13487999878977663"/>
          <c:w val="0.88056399150424047"/>
          <c:h val="0.63230615337287865"/>
        </c:manualLayout>
      </c:layout>
      <c:barChart>
        <c:barDir val="col"/>
        <c:grouping val="clustered"/>
        <c:ser>
          <c:idx val="0"/>
          <c:order val="0"/>
          <c:tx>
            <c:v>2010</c:v>
          </c:tx>
          <c:cat>
            <c:strRef>
              <c:f>'Recuperación 2005-2010'!$B$24:$B$31</c:f>
              <c:strCache>
                <c:ptCount val="8"/>
                <c:pt idx="0">
                  <c:v>Almería</c:v>
                </c:pt>
                <c:pt idx="1">
                  <c:v>Cádiz</c:v>
                </c:pt>
                <c:pt idx="2">
                  <c:v>Córdoba</c:v>
                </c:pt>
                <c:pt idx="3">
                  <c:v>Granada</c:v>
                </c:pt>
                <c:pt idx="4">
                  <c:v>Huelva </c:v>
                </c:pt>
                <c:pt idx="5">
                  <c:v>Jaén</c:v>
                </c:pt>
                <c:pt idx="6">
                  <c:v>Málaga </c:v>
                </c:pt>
                <c:pt idx="7">
                  <c:v>Sevilla</c:v>
                </c:pt>
              </c:strCache>
            </c:strRef>
          </c:cat>
          <c:val>
            <c:numRef>
              <c:f>'Recuperación 2005-2010'!$D$24:$D$31</c:f>
              <c:numCache>
                <c:formatCode>0.0</c:formatCode>
                <c:ptCount val="8"/>
                <c:pt idx="0">
                  <c:v>45</c:v>
                </c:pt>
                <c:pt idx="1">
                  <c:v>38</c:v>
                </c:pt>
                <c:pt idx="2">
                  <c:v>87</c:v>
                </c:pt>
                <c:pt idx="3">
                  <c:v>40</c:v>
                </c:pt>
                <c:pt idx="4">
                  <c:v>60</c:v>
                </c:pt>
                <c:pt idx="5">
                  <c:v>66</c:v>
                </c:pt>
                <c:pt idx="6">
                  <c:v>42</c:v>
                </c:pt>
                <c:pt idx="7">
                  <c:v>34</c:v>
                </c:pt>
              </c:numCache>
            </c:numRef>
          </c:val>
        </c:ser>
        <c:ser>
          <c:idx val="1"/>
          <c:order val="1"/>
          <c:tx>
            <c:v>2009</c:v>
          </c:tx>
          <c:val>
            <c:numRef>
              <c:f>'Recuperación 2005-2010'!$G$24:$G$31</c:f>
              <c:numCache>
                <c:formatCode>0.0</c:formatCode>
                <c:ptCount val="8"/>
                <c:pt idx="0">
                  <c:v>35.960291508840989</c:v>
                </c:pt>
                <c:pt idx="1">
                  <c:v>40.942815071863407</c:v>
                </c:pt>
                <c:pt idx="2">
                  <c:v>71.240386054929587</c:v>
                </c:pt>
                <c:pt idx="3">
                  <c:v>37.564708051641432</c:v>
                </c:pt>
                <c:pt idx="4">
                  <c:v>38.749133088397407</c:v>
                </c:pt>
                <c:pt idx="5">
                  <c:v>55.482288723641958</c:v>
                </c:pt>
                <c:pt idx="6">
                  <c:v>47.280701088383466</c:v>
                </c:pt>
                <c:pt idx="7">
                  <c:v>42.354051107821967</c:v>
                </c:pt>
              </c:numCache>
            </c:numRef>
          </c:val>
        </c:ser>
        <c:ser>
          <c:idx val="2"/>
          <c:order val="2"/>
          <c:tx>
            <c:v>2008</c:v>
          </c:tx>
          <c:val>
            <c:numRef>
              <c:f>'Recuperación 2005-2010'!$J$24:$J$31</c:f>
              <c:numCache>
                <c:formatCode>0.0</c:formatCode>
                <c:ptCount val="8"/>
                <c:pt idx="0">
                  <c:v>33.215691333832901</c:v>
                </c:pt>
                <c:pt idx="1">
                  <c:v>41.516749298558906</c:v>
                </c:pt>
                <c:pt idx="2">
                  <c:v>76.749046426440799</c:v>
                </c:pt>
                <c:pt idx="3">
                  <c:v>37.998802477693808</c:v>
                </c:pt>
                <c:pt idx="4">
                  <c:v>39.693399007524164</c:v>
                </c:pt>
                <c:pt idx="5">
                  <c:v>64.914403532565402</c:v>
                </c:pt>
                <c:pt idx="6">
                  <c:v>42.33469112741286</c:v>
                </c:pt>
                <c:pt idx="7">
                  <c:v>39.197438342639408</c:v>
                </c:pt>
              </c:numCache>
            </c:numRef>
          </c:val>
        </c:ser>
        <c:ser>
          <c:idx val="3"/>
          <c:order val="3"/>
          <c:tx>
            <c:v>2007</c:v>
          </c:tx>
          <c:val>
            <c:numRef>
              <c:f>'Recuperación 2005-2010'!$M$24:$M$31</c:f>
              <c:numCache>
                <c:formatCode>0.0</c:formatCode>
                <c:ptCount val="8"/>
                <c:pt idx="0">
                  <c:v>32</c:v>
                </c:pt>
                <c:pt idx="1">
                  <c:v>40.700000000000003</c:v>
                </c:pt>
                <c:pt idx="2">
                  <c:v>69.5</c:v>
                </c:pt>
                <c:pt idx="3">
                  <c:v>37.700000000000003</c:v>
                </c:pt>
                <c:pt idx="4">
                  <c:v>39.700000000000003</c:v>
                </c:pt>
                <c:pt idx="5">
                  <c:v>61.6</c:v>
                </c:pt>
                <c:pt idx="6">
                  <c:v>38.1</c:v>
                </c:pt>
                <c:pt idx="7">
                  <c:v>38.299999999999997</c:v>
                </c:pt>
              </c:numCache>
            </c:numRef>
          </c:val>
        </c:ser>
        <c:ser>
          <c:idx val="4"/>
          <c:order val="4"/>
          <c:tx>
            <c:v>2006</c:v>
          </c:tx>
          <c:val>
            <c:numRef>
              <c:f>'Recuperación 2005-2010'!$P$24:$P$31</c:f>
              <c:numCache>
                <c:formatCode>0.0</c:formatCode>
                <c:ptCount val="8"/>
                <c:pt idx="0">
                  <c:v>30.6</c:v>
                </c:pt>
                <c:pt idx="1">
                  <c:v>39</c:v>
                </c:pt>
                <c:pt idx="2">
                  <c:v>65.2</c:v>
                </c:pt>
                <c:pt idx="3">
                  <c:v>36.4</c:v>
                </c:pt>
                <c:pt idx="4">
                  <c:v>38</c:v>
                </c:pt>
                <c:pt idx="5">
                  <c:v>61.1</c:v>
                </c:pt>
                <c:pt idx="6">
                  <c:v>37.4</c:v>
                </c:pt>
                <c:pt idx="7">
                  <c:v>40.9</c:v>
                </c:pt>
              </c:numCache>
            </c:numRef>
          </c:val>
        </c:ser>
        <c:ser>
          <c:idx val="5"/>
          <c:order val="5"/>
          <c:tx>
            <c:v>2005</c:v>
          </c:tx>
          <c:val>
            <c:numRef>
              <c:f>'Recuperación 2005-2010'!$S$24:$S$31</c:f>
              <c:numCache>
                <c:formatCode>#,##0.00</c:formatCode>
                <c:ptCount val="8"/>
                <c:pt idx="0">
                  <c:v>30</c:v>
                </c:pt>
                <c:pt idx="1">
                  <c:v>36.799999999999997</c:v>
                </c:pt>
                <c:pt idx="2">
                  <c:v>64.599999999999994</c:v>
                </c:pt>
                <c:pt idx="3">
                  <c:v>33.200000000000003</c:v>
                </c:pt>
                <c:pt idx="4">
                  <c:v>39.200000000000003</c:v>
                </c:pt>
                <c:pt idx="5">
                  <c:v>58.5</c:v>
                </c:pt>
                <c:pt idx="6">
                  <c:v>37.4</c:v>
                </c:pt>
                <c:pt idx="7">
                  <c:v>42</c:v>
                </c:pt>
              </c:numCache>
            </c:numRef>
          </c:val>
        </c:ser>
        <c:axId val="103622528"/>
        <c:axId val="103624064"/>
      </c:barChart>
      <c:catAx>
        <c:axId val="103622528"/>
        <c:scaling>
          <c:orientation val="minMax"/>
        </c:scaling>
        <c:axPos val="b"/>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103624064"/>
        <c:crosses val="autoZero"/>
        <c:auto val="1"/>
        <c:lblAlgn val="ctr"/>
        <c:lblOffset val="100"/>
      </c:catAx>
      <c:valAx>
        <c:axId val="103624064"/>
        <c:scaling>
          <c:orientation val="minMax"/>
        </c:scaling>
        <c:axPos val="l"/>
        <c:majorGridlines/>
        <c:numFmt formatCode="0.0" sourceLinked="1"/>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103622528"/>
        <c:crosses val="autoZero"/>
        <c:crossBetween val="between"/>
      </c:valAx>
    </c:plotArea>
    <c:legend>
      <c:legendPos val="b"/>
      <c:layout>
        <c:manualLayout>
          <c:xMode val="edge"/>
          <c:yMode val="edge"/>
          <c:x val="0.12838426665198319"/>
          <c:y val="0.89168377686966338"/>
          <c:w val="0.47716847457004941"/>
          <c:h val="6.7347752417023857E-2"/>
        </c:manualLayout>
      </c:layout>
      <c:txPr>
        <a:bodyPr/>
        <a:lstStyle/>
        <a:p>
          <a:pPr>
            <a:defRPr sz="920" b="0" i="0" u="none" strike="noStrike" baseline="0">
              <a:solidFill>
                <a:srgbClr val="000000"/>
              </a:solidFill>
              <a:latin typeface="Calibri"/>
              <a:ea typeface="Calibri"/>
              <a:cs typeface="Calibri"/>
            </a:defRPr>
          </a:pPr>
          <a:endParaRPr lang="es-ES"/>
        </a:p>
      </c:txPr>
    </c:legend>
    <c:plotVisOnly val="1"/>
    <c:dispBlanksAs val="gap"/>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89" l="0.70000000000000062" r="0.70000000000000062" t="0.75000000000000089"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9.0395354124041719E-2"/>
          <c:y val="0.14556674765373409"/>
          <c:w val="0.86495480190960383"/>
          <c:h val="0.60081249165888229"/>
        </c:manualLayout>
      </c:layout>
      <c:lineChart>
        <c:grouping val="standard"/>
        <c:ser>
          <c:idx val="0"/>
          <c:order val="0"/>
          <c:tx>
            <c:v>2010</c:v>
          </c:tx>
          <c:marker>
            <c:symbol val="none"/>
          </c:marker>
          <c:cat>
            <c:strRef>
              <c:f>'Recuperación 2005-2010'!$B$24:$B$31</c:f>
              <c:strCache>
                <c:ptCount val="8"/>
                <c:pt idx="0">
                  <c:v>Almería</c:v>
                </c:pt>
                <c:pt idx="1">
                  <c:v>Cádiz</c:v>
                </c:pt>
                <c:pt idx="2">
                  <c:v>Córdoba</c:v>
                </c:pt>
                <c:pt idx="3">
                  <c:v>Granada</c:v>
                </c:pt>
                <c:pt idx="4">
                  <c:v>Huelva </c:v>
                </c:pt>
                <c:pt idx="5">
                  <c:v>Jaén</c:v>
                </c:pt>
                <c:pt idx="6">
                  <c:v>Málaga </c:v>
                </c:pt>
                <c:pt idx="7">
                  <c:v>Sevilla</c:v>
                </c:pt>
              </c:strCache>
            </c:strRef>
          </c:cat>
          <c:val>
            <c:numRef>
              <c:f>'Recuperación 2005-2010'!$E$24:$E$31</c:f>
              <c:numCache>
                <c:formatCode>0.0</c:formatCode>
                <c:ptCount val="8"/>
                <c:pt idx="0">
                  <c:v>52.3</c:v>
                </c:pt>
                <c:pt idx="1">
                  <c:v>58.5</c:v>
                </c:pt>
                <c:pt idx="2">
                  <c:v>81.3</c:v>
                </c:pt>
                <c:pt idx="3">
                  <c:v>74.3</c:v>
                </c:pt>
                <c:pt idx="4">
                  <c:v>63.9</c:v>
                </c:pt>
                <c:pt idx="5">
                  <c:v>107.7</c:v>
                </c:pt>
                <c:pt idx="6">
                  <c:v>57.2</c:v>
                </c:pt>
                <c:pt idx="7">
                  <c:v>54.6</c:v>
                </c:pt>
              </c:numCache>
            </c:numRef>
          </c:val>
        </c:ser>
        <c:ser>
          <c:idx val="1"/>
          <c:order val="1"/>
          <c:tx>
            <c:v>2009</c:v>
          </c:tx>
          <c:marker>
            <c:symbol val="none"/>
          </c:marker>
          <c:cat>
            <c:strRef>
              <c:f>'Recuperación 2005-2010'!$B$24:$B$31</c:f>
              <c:strCache>
                <c:ptCount val="8"/>
                <c:pt idx="0">
                  <c:v>Almería</c:v>
                </c:pt>
                <c:pt idx="1">
                  <c:v>Cádiz</c:v>
                </c:pt>
                <c:pt idx="2">
                  <c:v>Córdoba</c:v>
                </c:pt>
                <c:pt idx="3">
                  <c:v>Granada</c:v>
                </c:pt>
                <c:pt idx="4">
                  <c:v>Huelva </c:v>
                </c:pt>
                <c:pt idx="5">
                  <c:v>Jaén</c:v>
                </c:pt>
                <c:pt idx="6">
                  <c:v>Málaga </c:v>
                </c:pt>
                <c:pt idx="7">
                  <c:v>Sevilla</c:v>
                </c:pt>
              </c:strCache>
            </c:strRef>
          </c:cat>
          <c:val>
            <c:numRef>
              <c:f>'Recuperación 2005-2010'!$H$24:$H$31</c:f>
              <c:numCache>
                <c:formatCode>0.0</c:formatCode>
                <c:ptCount val="8"/>
                <c:pt idx="0">
                  <c:v>54.657406742800404</c:v>
                </c:pt>
                <c:pt idx="1">
                  <c:v>63.01278650496559</c:v>
                </c:pt>
                <c:pt idx="2">
                  <c:v>74.564495938840878</c:v>
                </c:pt>
                <c:pt idx="3">
                  <c:v>76.483103062956744</c:v>
                </c:pt>
                <c:pt idx="4">
                  <c:v>49.129457095544495</c:v>
                </c:pt>
                <c:pt idx="5">
                  <c:v>93.882232357173933</c:v>
                </c:pt>
                <c:pt idx="6">
                  <c:v>63.355580217778083</c:v>
                </c:pt>
                <c:pt idx="7">
                  <c:v>61.743406549639012</c:v>
                </c:pt>
              </c:numCache>
            </c:numRef>
          </c:val>
        </c:ser>
        <c:ser>
          <c:idx val="2"/>
          <c:order val="2"/>
          <c:tx>
            <c:v>2008</c:v>
          </c:tx>
          <c:marker>
            <c:symbol val="none"/>
          </c:marker>
          <c:cat>
            <c:strRef>
              <c:f>'Recuperación 2005-2010'!$B$24:$B$31</c:f>
              <c:strCache>
                <c:ptCount val="8"/>
                <c:pt idx="0">
                  <c:v>Almería</c:v>
                </c:pt>
                <c:pt idx="1">
                  <c:v>Cádiz</c:v>
                </c:pt>
                <c:pt idx="2">
                  <c:v>Córdoba</c:v>
                </c:pt>
                <c:pt idx="3">
                  <c:v>Granada</c:v>
                </c:pt>
                <c:pt idx="4">
                  <c:v>Huelva </c:v>
                </c:pt>
                <c:pt idx="5">
                  <c:v>Jaén</c:v>
                </c:pt>
                <c:pt idx="6">
                  <c:v>Málaga </c:v>
                </c:pt>
                <c:pt idx="7">
                  <c:v>Sevilla</c:v>
                </c:pt>
              </c:strCache>
            </c:strRef>
          </c:cat>
          <c:val>
            <c:numRef>
              <c:f>'Recuperación 2005-2010'!$K$24:$K$31</c:f>
              <c:numCache>
                <c:formatCode>0.0</c:formatCode>
                <c:ptCount val="8"/>
                <c:pt idx="0">
                  <c:v>46.2</c:v>
                </c:pt>
                <c:pt idx="1">
                  <c:v>56.8</c:v>
                </c:pt>
                <c:pt idx="2">
                  <c:v>66.2</c:v>
                </c:pt>
                <c:pt idx="3">
                  <c:v>68.7</c:v>
                </c:pt>
                <c:pt idx="4">
                  <c:v>41.2</c:v>
                </c:pt>
                <c:pt idx="5">
                  <c:v>92.4</c:v>
                </c:pt>
                <c:pt idx="6">
                  <c:v>54.3</c:v>
                </c:pt>
                <c:pt idx="7">
                  <c:v>51.6</c:v>
                </c:pt>
              </c:numCache>
            </c:numRef>
          </c:val>
        </c:ser>
        <c:ser>
          <c:idx val="3"/>
          <c:order val="3"/>
          <c:tx>
            <c:v>2007</c:v>
          </c:tx>
          <c:marker>
            <c:symbol val="none"/>
          </c:marker>
          <c:cat>
            <c:strRef>
              <c:f>'Recuperación 2005-2010'!$B$24:$B$31</c:f>
              <c:strCache>
                <c:ptCount val="8"/>
                <c:pt idx="0">
                  <c:v>Almería</c:v>
                </c:pt>
                <c:pt idx="1">
                  <c:v>Cádiz</c:v>
                </c:pt>
                <c:pt idx="2">
                  <c:v>Córdoba</c:v>
                </c:pt>
                <c:pt idx="3">
                  <c:v>Granada</c:v>
                </c:pt>
                <c:pt idx="4">
                  <c:v>Huelva </c:v>
                </c:pt>
                <c:pt idx="5">
                  <c:v>Jaén</c:v>
                </c:pt>
                <c:pt idx="6">
                  <c:v>Málaga </c:v>
                </c:pt>
                <c:pt idx="7">
                  <c:v>Sevilla</c:v>
                </c:pt>
              </c:strCache>
            </c:strRef>
          </c:cat>
          <c:val>
            <c:numRef>
              <c:f>'Recuperación 2005-2010'!$N$24:$N$31</c:f>
              <c:numCache>
                <c:formatCode>0.0</c:formatCode>
                <c:ptCount val="8"/>
                <c:pt idx="0">
                  <c:v>39.799999999999997</c:v>
                </c:pt>
                <c:pt idx="1">
                  <c:v>49.6</c:v>
                </c:pt>
                <c:pt idx="2">
                  <c:v>57.7</c:v>
                </c:pt>
                <c:pt idx="3">
                  <c:v>59.9</c:v>
                </c:pt>
                <c:pt idx="4">
                  <c:v>33.1</c:v>
                </c:pt>
                <c:pt idx="5">
                  <c:v>79.599999999999994</c:v>
                </c:pt>
                <c:pt idx="6">
                  <c:v>48.9</c:v>
                </c:pt>
                <c:pt idx="7">
                  <c:v>42.3</c:v>
                </c:pt>
              </c:numCache>
            </c:numRef>
          </c:val>
        </c:ser>
        <c:ser>
          <c:idx val="4"/>
          <c:order val="4"/>
          <c:tx>
            <c:v>2006</c:v>
          </c:tx>
          <c:marker>
            <c:symbol val="none"/>
          </c:marker>
          <c:cat>
            <c:strRef>
              <c:f>'Recuperación 2005-2010'!$B$24:$B$31</c:f>
              <c:strCache>
                <c:ptCount val="8"/>
                <c:pt idx="0">
                  <c:v>Almería</c:v>
                </c:pt>
                <c:pt idx="1">
                  <c:v>Cádiz</c:v>
                </c:pt>
                <c:pt idx="2">
                  <c:v>Córdoba</c:v>
                </c:pt>
                <c:pt idx="3">
                  <c:v>Granada</c:v>
                </c:pt>
                <c:pt idx="4">
                  <c:v>Huelva </c:v>
                </c:pt>
                <c:pt idx="5">
                  <c:v>Jaén</c:v>
                </c:pt>
                <c:pt idx="6">
                  <c:v>Málaga </c:v>
                </c:pt>
                <c:pt idx="7">
                  <c:v>Sevilla</c:v>
                </c:pt>
              </c:strCache>
            </c:strRef>
          </c:cat>
          <c:val>
            <c:numRef>
              <c:f>'Recuperación 2005-2010'!$Q$24:$Q$31</c:f>
              <c:numCache>
                <c:formatCode>0.0</c:formatCode>
                <c:ptCount val="8"/>
                <c:pt idx="0">
                  <c:v>54.1</c:v>
                </c:pt>
                <c:pt idx="1">
                  <c:v>71.2</c:v>
                </c:pt>
                <c:pt idx="2">
                  <c:v>103.7</c:v>
                </c:pt>
                <c:pt idx="3">
                  <c:v>95</c:v>
                </c:pt>
                <c:pt idx="4">
                  <c:v>52.2</c:v>
                </c:pt>
                <c:pt idx="5">
                  <c:v>108.5</c:v>
                </c:pt>
                <c:pt idx="6">
                  <c:v>81.2</c:v>
                </c:pt>
                <c:pt idx="7">
                  <c:v>75.8</c:v>
                </c:pt>
              </c:numCache>
            </c:numRef>
          </c:val>
        </c:ser>
        <c:ser>
          <c:idx val="5"/>
          <c:order val="5"/>
          <c:tx>
            <c:v>2005</c:v>
          </c:tx>
          <c:marker>
            <c:symbol val="none"/>
          </c:marker>
          <c:cat>
            <c:strRef>
              <c:f>'Recuperación 2005-2010'!$B$24:$B$31</c:f>
              <c:strCache>
                <c:ptCount val="8"/>
                <c:pt idx="0">
                  <c:v>Almería</c:v>
                </c:pt>
                <c:pt idx="1">
                  <c:v>Cádiz</c:v>
                </c:pt>
                <c:pt idx="2">
                  <c:v>Córdoba</c:v>
                </c:pt>
                <c:pt idx="3">
                  <c:v>Granada</c:v>
                </c:pt>
                <c:pt idx="4">
                  <c:v>Huelva </c:v>
                </c:pt>
                <c:pt idx="5">
                  <c:v>Jaén</c:v>
                </c:pt>
                <c:pt idx="6">
                  <c:v>Málaga </c:v>
                </c:pt>
                <c:pt idx="7">
                  <c:v>Sevilla</c:v>
                </c:pt>
              </c:strCache>
            </c:strRef>
          </c:cat>
          <c:val>
            <c:numRef>
              <c:f>'Recuperación 2005-2010'!$T$24:$T$31</c:f>
              <c:numCache>
                <c:formatCode>#,##0.00</c:formatCode>
                <c:ptCount val="8"/>
                <c:pt idx="0">
                  <c:v>29.7</c:v>
                </c:pt>
                <c:pt idx="1">
                  <c:v>63.6</c:v>
                </c:pt>
                <c:pt idx="2">
                  <c:v>98.8</c:v>
                </c:pt>
                <c:pt idx="3">
                  <c:v>85.3</c:v>
                </c:pt>
                <c:pt idx="4">
                  <c:v>43.3</c:v>
                </c:pt>
                <c:pt idx="5">
                  <c:v>106.1</c:v>
                </c:pt>
                <c:pt idx="6">
                  <c:v>80.8</c:v>
                </c:pt>
                <c:pt idx="7">
                  <c:v>65</c:v>
                </c:pt>
              </c:numCache>
            </c:numRef>
          </c:val>
        </c:ser>
        <c:marker val="1"/>
        <c:axId val="103684736"/>
        <c:axId val="103690624"/>
      </c:lineChart>
      <c:catAx>
        <c:axId val="103684736"/>
        <c:scaling>
          <c:orientation val="minMax"/>
        </c:scaling>
        <c:axPos val="b"/>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103690624"/>
        <c:crosses val="autoZero"/>
        <c:auto val="1"/>
        <c:lblAlgn val="ctr"/>
        <c:lblOffset val="100"/>
      </c:catAx>
      <c:valAx>
        <c:axId val="103690624"/>
        <c:scaling>
          <c:orientation val="minMax"/>
        </c:scaling>
        <c:axPos val="l"/>
        <c:majorGridlines/>
        <c:numFmt formatCode="0.0" sourceLinked="1"/>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103684736"/>
        <c:crosses val="autoZero"/>
        <c:crossBetween val="between"/>
      </c:valAx>
    </c:plotArea>
    <c:legend>
      <c:legendPos val="b"/>
      <c:layout>
        <c:manualLayout>
          <c:xMode val="edge"/>
          <c:yMode val="edge"/>
          <c:wMode val="edge"/>
          <c:hMode val="edge"/>
          <c:x val="0.19227887251657866"/>
          <c:y val="0.88992072601094352"/>
          <c:w val="0.86170869293139396"/>
          <c:h val="0.95708100894167891"/>
        </c:manualLayout>
      </c:layout>
      <c:txPr>
        <a:bodyPr/>
        <a:lstStyle/>
        <a:p>
          <a:pPr>
            <a:defRPr sz="920" b="0" i="0" u="none" strike="noStrike" baseline="0">
              <a:solidFill>
                <a:srgbClr val="000000"/>
              </a:solidFill>
              <a:latin typeface="Calibri"/>
              <a:ea typeface="Calibri"/>
              <a:cs typeface="Calibri"/>
            </a:defRPr>
          </a:pPr>
          <a:endParaRPr lang="es-ES"/>
        </a:p>
      </c:txPr>
    </c:legend>
    <c:plotVisOnly val="1"/>
    <c:dispBlanksAs val="gap"/>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89" l="0.70000000000000062" r="0.70000000000000062" t="0.75000000000000089"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9.3081431382091545E-2"/>
          <c:y val="0.13371379696196553"/>
          <c:w val="0.84930739442038861"/>
          <c:h val="0.67237638911090658"/>
        </c:manualLayout>
      </c:layout>
      <c:barChart>
        <c:barDir val="col"/>
        <c:grouping val="clustered"/>
        <c:ser>
          <c:idx val="0"/>
          <c:order val="0"/>
          <c:tx>
            <c:v>2005</c:v>
          </c:tx>
          <c:cat>
            <c:strRef>
              <c:f>'Recuperación 2005-2010'!$B$24:$B$31</c:f>
              <c:strCache>
                <c:ptCount val="8"/>
                <c:pt idx="0">
                  <c:v>Almería</c:v>
                </c:pt>
                <c:pt idx="1">
                  <c:v>Cádiz</c:v>
                </c:pt>
                <c:pt idx="2">
                  <c:v>Córdoba</c:v>
                </c:pt>
                <c:pt idx="3">
                  <c:v>Granada</c:v>
                </c:pt>
                <c:pt idx="4">
                  <c:v>Huelva </c:v>
                </c:pt>
                <c:pt idx="5">
                  <c:v>Jaén</c:v>
                </c:pt>
                <c:pt idx="6">
                  <c:v>Málaga </c:v>
                </c:pt>
                <c:pt idx="7">
                  <c:v>Sevilla</c:v>
                </c:pt>
              </c:strCache>
            </c:strRef>
          </c:cat>
          <c:val>
            <c:numRef>
              <c:f>'Recuperación 2005-2010'!$R$24:$R$31</c:f>
              <c:numCache>
                <c:formatCode>#,##0.00</c:formatCode>
                <c:ptCount val="8"/>
                <c:pt idx="0">
                  <c:v>26.7</c:v>
                </c:pt>
                <c:pt idx="1">
                  <c:v>38.299999999999997</c:v>
                </c:pt>
                <c:pt idx="2">
                  <c:v>32.6</c:v>
                </c:pt>
                <c:pt idx="3">
                  <c:v>38.6</c:v>
                </c:pt>
                <c:pt idx="4">
                  <c:v>27.6</c:v>
                </c:pt>
                <c:pt idx="5">
                  <c:v>32.6</c:v>
                </c:pt>
                <c:pt idx="6">
                  <c:v>36.200000000000003</c:v>
                </c:pt>
                <c:pt idx="7">
                  <c:v>37.4</c:v>
                </c:pt>
              </c:numCache>
            </c:numRef>
          </c:val>
        </c:ser>
        <c:ser>
          <c:idx val="1"/>
          <c:order val="1"/>
          <c:tx>
            <c:v>2006</c:v>
          </c:tx>
          <c:val>
            <c:numRef>
              <c:f>'Recuperación 2005-2010'!$O$24:$O$31</c:f>
              <c:numCache>
                <c:formatCode>0.0</c:formatCode>
                <c:ptCount val="8"/>
                <c:pt idx="0">
                  <c:v>28.3</c:v>
                </c:pt>
                <c:pt idx="1">
                  <c:v>37.200000000000003</c:v>
                </c:pt>
                <c:pt idx="2">
                  <c:v>33.5</c:v>
                </c:pt>
                <c:pt idx="3">
                  <c:v>43</c:v>
                </c:pt>
                <c:pt idx="4">
                  <c:v>28.5</c:v>
                </c:pt>
                <c:pt idx="5">
                  <c:v>33.6</c:v>
                </c:pt>
                <c:pt idx="6">
                  <c:v>40.299999999999997</c:v>
                </c:pt>
                <c:pt idx="7">
                  <c:v>43.1</c:v>
                </c:pt>
              </c:numCache>
            </c:numRef>
          </c:val>
        </c:ser>
        <c:ser>
          <c:idx val="2"/>
          <c:order val="2"/>
          <c:tx>
            <c:v>2007</c:v>
          </c:tx>
          <c:val>
            <c:numRef>
              <c:f>'Recuperación 2005-2010'!$L$24:$L$31</c:f>
              <c:numCache>
                <c:formatCode>0.0</c:formatCode>
                <c:ptCount val="8"/>
                <c:pt idx="0">
                  <c:v>28.2</c:v>
                </c:pt>
                <c:pt idx="1">
                  <c:v>45.3</c:v>
                </c:pt>
                <c:pt idx="2">
                  <c:v>35.4</c:v>
                </c:pt>
                <c:pt idx="3">
                  <c:v>45</c:v>
                </c:pt>
                <c:pt idx="4">
                  <c:v>33.4</c:v>
                </c:pt>
                <c:pt idx="5">
                  <c:v>37.6</c:v>
                </c:pt>
                <c:pt idx="6">
                  <c:v>44.3</c:v>
                </c:pt>
                <c:pt idx="7">
                  <c:v>44.7</c:v>
                </c:pt>
              </c:numCache>
            </c:numRef>
          </c:val>
        </c:ser>
        <c:ser>
          <c:idx val="3"/>
          <c:order val="3"/>
          <c:tx>
            <c:v>2008</c:v>
          </c:tx>
          <c:val>
            <c:numRef>
              <c:f>'Recuperación 2005-2010'!$I$24:$I$31</c:f>
              <c:numCache>
                <c:formatCode>0.0</c:formatCode>
                <c:ptCount val="8"/>
                <c:pt idx="0">
                  <c:v>32.07488562428302</c:v>
                </c:pt>
                <c:pt idx="1">
                  <c:v>39.818323150943591</c:v>
                </c:pt>
                <c:pt idx="2">
                  <c:v>40.545597006051864</c:v>
                </c:pt>
                <c:pt idx="3">
                  <c:v>49.52512071182224</c:v>
                </c:pt>
                <c:pt idx="4">
                  <c:v>34.923974771467158</c:v>
                </c:pt>
                <c:pt idx="5">
                  <c:v>42.090005362833324</c:v>
                </c:pt>
                <c:pt idx="6">
                  <c:v>49.033670319414938</c:v>
                </c:pt>
                <c:pt idx="7">
                  <c:v>45.781943117247195</c:v>
                </c:pt>
              </c:numCache>
            </c:numRef>
          </c:val>
        </c:ser>
        <c:ser>
          <c:idx val="4"/>
          <c:order val="4"/>
          <c:tx>
            <c:v>2009</c:v>
          </c:tx>
          <c:val>
            <c:numRef>
              <c:f>'Recuperación 2005-2010'!$F$24:$F$31</c:f>
              <c:numCache>
                <c:formatCode>0.0</c:formatCode>
                <c:ptCount val="8"/>
                <c:pt idx="0">
                  <c:v>22.653882630111319</c:v>
                </c:pt>
                <c:pt idx="1">
                  <c:v>27.722756710023162</c:v>
                </c:pt>
                <c:pt idx="2">
                  <c:v>24.746981899938021</c:v>
                </c:pt>
                <c:pt idx="3">
                  <c:v>32.32801126589866</c:v>
                </c:pt>
                <c:pt idx="4">
                  <c:v>21.578747433531728</c:v>
                </c:pt>
                <c:pt idx="5">
                  <c:v>27.64089796253365</c:v>
                </c:pt>
                <c:pt idx="6">
                  <c:v>32.731111944348093</c:v>
                </c:pt>
                <c:pt idx="7">
                  <c:v>32.443796847186434</c:v>
                </c:pt>
              </c:numCache>
            </c:numRef>
          </c:val>
        </c:ser>
        <c:ser>
          <c:idx val="5"/>
          <c:order val="5"/>
          <c:tx>
            <c:v>2010</c:v>
          </c:tx>
          <c:val>
            <c:numRef>
              <c:f>'Recuperación 2005-2010'!$C$24:$C$31</c:f>
              <c:numCache>
                <c:formatCode>0.0</c:formatCode>
                <c:ptCount val="8"/>
                <c:pt idx="0">
                  <c:v>26.1</c:v>
                </c:pt>
                <c:pt idx="1">
                  <c:v>32.9</c:v>
                </c:pt>
                <c:pt idx="2">
                  <c:v>26.9</c:v>
                </c:pt>
                <c:pt idx="3">
                  <c:v>33.799999999999997</c:v>
                </c:pt>
                <c:pt idx="4">
                  <c:v>24.5</c:v>
                </c:pt>
                <c:pt idx="5">
                  <c:v>29.7</c:v>
                </c:pt>
                <c:pt idx="6">
                  <c:v>35.299999999999997</c:v>
                </c:pt>
                <c:pt idx="7">
                  <c:v>36.4</c:v>
                </c:pt>
              </c:numCache>
            </c:numRef>
          </c:val>
        </c:ser>
        <c:axId val="103701888"/>
        <c:axId val="103715968"/>
      </c:barChart>
      <c:catAx>
        <c:axId val="103701888"/>
        <c:scaling>
          <c:orientation val="minMax"/>
        </c:scaling>
        <c:axPos val="b"/>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103715968"/>
        <c:crosses val="autoZero"/>
        <c:auto val="1"/>
        <c:lblAlgn val="ctr"/>
        <c:lblOffset val="100"/>
      </c:catAx>
      <c:valAx>
        <c:axId val="103715968"/>
        <c:scaling>
          <c:orientation val="minMax"/>
        </c:scaling>
        <c:axPos val="l"/>
        <c:majorGridlines/>
        <c:numFmt formatCode="#,##0.00" sourceLinked="1"/>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103701888"/>
        <c:crosses val="autoZero"/>
        <c:crossBetween val="between"/>
      </c:valAx>
    </c:plotArea>
    <c:legend>
      <c:legendPos val="b"/>
      <c:layout/>
      <c:txPr>
        <a:bodyPr/>
        <a:lstStyle/>
        <a:p>
          <a:pPr>
            <a:defRPr sz="920" b="0" i="0" u="none" strike="noStrike" baseline="0">
              <a:solidFill>
                <a:srgbClr val="000000"/>
              </a:solidFill>
              <a:latin typeface="Calibri"/>
              <a:ea typeface="Calibri"/>
              <a:cs typeface="Calibri"/>
            </a:defRPr>
          </a:pPr>
          <a:endParaRPr lang="es-ES"/>
        </a:p>
      </c:txPr>
    </c:legend>
    <c:plotVisOnly val="1"/>
    <c:dispBlanksAs val="gap"/>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89" l="0.70000000000000062" r="0.70000000000000062" t="0.75000000000000089"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image" Target="../media/image1.jpeg"/><Relationship Id="rId4"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jpeg"/><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28575</xdr:rowOff>
    </xdr:from>
    <xdr:to>
      <xdr:col>3</xdr:col>
      <xdr:colOff>352425</xdr:colOff>
      <xdr:row>0</xdr:row>
      <xdr:rowOff>1038225</xdr:rowOff>
    </xdr:to>
    <xdr:pic>
      <xdr:nvPicPr>
        <xdr:cNvPr id="63555" name="4 Imagen" descr="logotipo_ma_ot_horizontal_rgb.jpg"/>
        <xdr:cNvPicPr>
          <a:picLocks noChangeAspect="1"/>
        </xdr:cNvPicPr>
      </xdr:nvPicPr>
      <xdr:blipFill>
        <a:blip xmlns:r="http://schemas.openxmlformats.org/officeDocument/2006/relationships" r:embed="rId1"/>
        <a:srcRect/>
        <a:stretch>
          <a:fillRect/>
        </a:stretch>
      </xdr:blipFill>
      <xdr:spPr bwMode="auto">
        <a:xfrm>
          <a:off x="180975" y="28575"/>
          <a:ext cx="3324225" cy="1009650"/>
        </a:xfrm>
        <a:prstGeom prst="rect">
          <a:avLst/>
        </a:prstGeom>
        <a:noFill/>
        <a:ln w="9525">
          <a:noFill/>
          <a:miter lim="800000"/>
          <a:headEnd/>
          <a:tailEnd/>
        </a:ln>
      </xdr:spPr>
    </xdr:pic>
    <xdr:clientData/>
  </xdr:twoCellAnchor>
</xdr:wsDr>
</file>

<file path=xl/drawings/drawing10.xml><?xml version="1.0" encoding="utf-8"?>
<c:userShapes xmlns:c="http://schemas.openxmlformats.org/drawingml/2006/chart">
  <cdr:relSizeAnchor xmlns:cdr="http://schemas.openxmlformats.org/drawingml/2006/chartDrawing">
    <cdr:from>
      <cdr:x>0.16985</cdr:x>
      <cdr:y>0.00347</cdr:y>
    </cdr:from>
    <cdr:to>
      <cdr:x>0.71185</cdr:x>
      <cdr:y>0.09485</cdr:y>
    </cdr:to>
    <cdr:sp macro="" textlink="">
      <cdr:nvSpPr>
        <cdr:cNvPr id="2" name="1 CuadroTexto"/>
        <cdr:cNvSpPr txBox="1"/>
      </cdr:nvSpPr>
      <cdr:spPr>
        <a:xfrm xmlns:a="http://schemas.openxmlformats.org/drawingml/2006/main">
          <a:off x="847725" y="9657"/>
          <a:ext cx="2705213" cy="25416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1100" b="1" u="sng"/>
            <a:t>Reciclado</a:t>
          </a:r>
          <a:r>
            <a:rPr lang="es-ES" sz="1100" b="1" u="sng" baseline="0"/>
            <a:t> de  papel-cartón por provincia en Andalucía</a:t>
          </a:r>
          <a:endParaRPr lang="es-ES" sz="1100" b="1" u="sng"/>
        </a:p>
      </cdr:txBody>
    </cdr:sp>
  </cdr:relSizeAnchor>
  <cdr:relSizeAnchor xmlns:cdr="http://schemas.openxmlformats.org/drawingml/2006/chartDrawing">
    <cdr:from>
      <cdr:x>0</cdr:x>
      <cdr:y>0.86986</cdr:y>
    </cdr:from>
    <cdr:to>
      <cdr:x>0.99809</cdr:x>
      <cdr:y>1</cdr:y>
    </cdr:to>
    <cdr:sp macro="" textlink="">
      <cdr:nvSpPr>
        <cdr:cNvPr id="3" name="1 CuadroTexto"/>
        <cdr:cNvSpPr txBox="1"/>
      </cdr:nvSpPr>
      <cdr:spPr>
        <a:xfrm xmlns:a="http://schemas.openxmlformats.org/drawingml/2006/main">
          <a:off x="0" y="2419348"/>
          <a:ext cx="4981576" cy="36195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800" b="0" u="none"/>
            <a:t>*Datos</a:t>
          </a:r>
          <a:r>
            <a:rPr lang="es-ES" sz="800" b="0" u="none" baseline="0"/>
            <a:t>  totales de reciclado papel-cartón para el total de envases (masa total  de papel-cartón en </a:t>
          </a:r>
        </a:p>
        <a:p xmlns:a="http://schemas.openxmlformats.org/drawingml/2006/main">
          <a:r>
            <a:rPr lang="es-ES" sz="800" b="0" u="none" baseline="0"/>
            <a:t>contenedor (envase+no envase) y la procedente de los pequeños comercios de los municipios).</a:t>
          </a:r>
          <a:endParaRPr lang="es-ES" sz="800" b="0" u="none"/>
        </a:p>
      </cdr:txBody>
    </cdr:sp>
  </cdr:relSizeAnchor>
  <cdr:relSizeAnchor xmlns:cdr="http://schemas.openxmlformats.org/drawingml/2006/chartDrawing">
    <cdr:from>
      <cdr:x>0.01336</cdr:x>
      <cdr:y>0.62671</cdr:y>
    </cdr:from>
    <cdr:to>
      <cdr:x>0.06927</cdr:x>
      <cdr:y>0.70558</cdr:y>
    </cdr:to>
    <cdr:sp macro="" textlink="">
      <cdr:nvSpPr>
        <cdr:cNvPr id="4" name="1 CuadroTexto"/>
        <cdr:cNvSpPr txBox="1"/>
      </cdr:nvSpPr>
      <cdr:spPr>
        <a:xfrm xmlns:a="http://schemas.openxmlformats.org/drawingml/2006/main">
          <a:off x="66675" y="1743075"/>
          <a:ext cx="279054" cy="21935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1100"/>
            <a:t>t</a:t>
          </a:r>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0</xdr:col>
      <xdr:colOff>76200</xdr:colOff>
      <xdr:row>0</xdr:row>
      <xdr:rowOff>28575</xdr:rowOff>
    </xdr:from>
    <xdr:to>
      <xdr:col>4</xdr:col>
      <xdr:colOff>295275</xdr:colOff>
      <xdr:row>0</xdr:row>
      <xdr:rowOff>1162050</xdr:rowOff>
    </xdr:to>
    <xdr:pic>
      <xdr:nvPicPr>
        <xdr:cNvPr id="576522" name="4 Imagen" descr="logotipo_ma_ot_horizontal_rgb.jpg"/>
        <xdr:cNvPicPr>
          <a:picLocks noChangeAspect="1"/>
        </xdr:cNvPicPr>
      </xdr:nvPicPr>
      <xdr:blipFill>
        <a:blip xmlns:r="http://schemas.openxmlformats.org/officeDocument/2006/relationships" r:embed="rId1"/>
        <a:srcRect/>
        <a:stretch>
          <a:fillRect/>
        </a:stretch>
      </xdr:blipFill>
      <xdr:spPr bwMode="auto">
        <a:xfrm>
          <a:off x="76200" y="28575"/>
          <a:ext cx="3743325" cy="1133475"/>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76200</xdr:rowOff>
    </xdr:from>
    <xdr:to>
      <xdr:col>8</xdr:col>
      <xdr:colOff>114300</xdr:colOff>
      <xdr:row>23</xdr:row>
      <xdr:rowOff>9525</xdr:rowOff>
    </xdr:to>
    <xdr:graphicFrame macro="">
      <xdr:nvGraphicFramePr>
        <xdr:cNvPr id="569399"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752475</xdr:colOff>
      <xdr:row>47</xdr:row>
      <xdr:rowOff>133350</xdr:rowOff>
    </xdr:from>
    <xdr:to>
      <xdr:col>8</xdr:col>
      <xdr:colOff>209550</xdr:colOff>
      <xdr:row>65</xdr:row>
      <xdr:rowOff>28575</xdr:rowOff>
    </xdr:to>
    <xdr:graphicFrame macro="">
      <xdr:nvGraphicFramePr>
        <xdr:cNvPr id="569400"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714375</xdr:colOff>
      <xdr:row>25</xdr:row>
      <xdr:rowOff>123825</xdr:rowOff>
    </xdr:from>
    <xdr:to>
      <xdr:col>8</xdr:col>
      <xdr:colOff>190500</xdr:colOff>
      <xdr:row>45</xdr:row>
      <xdr:rowOff>133350</xdr:rowOff>
    </xdr:to>
    <xdr:graphicFrame macro="">
      <xdr:nvGraphicFramePr>
        <xdr:cNvPr id="569401"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3</xdr:row>
      <xdr:rowOff>161925</xdr:rowOff>
    </xdr:from>
    <xdr:to>
      <xdr:col>16</xdr:col>
      <xdr:colOff>314325</xdr:colOff>
      <xdr:row>23</xdr:row>
      <xdr:rowOff>76200</xdr:rowOff>
    </xdr:to>
    <xdr:graphicFrame macro="">
      <xdr:nvGraphicFramePr>
        <xdr:cNvPr id="569402"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9</xdr:col>
      <xdr:colOff>19050</xdr:colOff>
      <xdr:row>11</xdr:row>
      <xdr:rowOff>142875</xdr:rowOff>
    </xdr:from>
    <xdr:ext cx="297099" cy="283458"/>
    <xdr:sp macro="" textlink="">
      <xdr:nvSpPr>
        <xdr:cNvPr id="6" name="5 CuadroTexto"/>
        <xdr:cNvSpPr txBox="1"/>
      </xdr:nvSpPr>
      <xdr:spPr>
        <a:xfrm>
          <a:off x="6886575" y="2876550"/>
          <a:ext cx="287515"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s-ES" sz="1100" b="1"/>
            <a:t>%</a:t>
          </a:r>
        </a:p>
      </xdr:txBody>
    </xdr:sp>
    <xdr:clientData/>
  </xdr:oneCellAnchor>
  <xdr:twoCellAnchor editAs="oneCell">
    <xdr:from>
      <xdr:col>0</xdr:col>
      <xdr:colOff>57150</xdr:colOff>
      <xdr:row>0</xdr:row>
      <xdr:rowOff>57150</xdr:rowOff>
    </xdr:from>
    <xdr:to>
      <xdr:col>4</xdr:col>
      <xdr:colOff>590550</xdr:colOff>
      <xdr:row>1</xdr:row>
      <xdr:rowOff>28575</xdr:rowOff>
    </xdr:to>
    <xdr:pic>
      <xdr:nvPicPr>
        <xdr:cNvPr id="569404" name="4 Imagen" descr="logotipo_ma_ot_horizontal_rgb.jpg"/>
        <xdr:cNvPicPr>
          <a:picLocks noChangeAspect="1"/>
        </xdr:cNvPicPr>
      </xdr:nvPicPr>
      <xdr:blipFill>
        <a:blip xmlns:r="http://schemas.openxmlformats.org/officeDocument/2006/relationships" r:embed="rId5"/>
        <a:srcRect/>
        <a:stretch>
          <a:fillRect/>
        </a:stretch>
      </xdr:blipFill>
      <xdr:spPr bwMode="auto">
        <a:xfrm>
          <a:off x="57150" y="57150"/>
          <a:ext cx="3581400" cy="1085850"/>
        </a:xfrm>
        <a:prstGeom prst="rect">
          <a:avLst/>
        </a:prstGeom>
        <a:noFill/>
        <a:ln w="9525">
          <a:noFill/>
          <a:miter lim="800000"/>
          <a:headEnd/>
          <a:tailEnd/>
        </a:ln>
      </xdr:spPr>
    </xdr:pic>
    <xdr:clientData/>
  </xdr:twoCellAnchor>
</xdr:wsDr>
</file>

<file path=xl/drawings/drawing13.xml><?xml version="1.0" encoding="utf-8"?>
<c:userShapes xmlns:c="http://schemas.openxmlformats.org/drawingml/2006/chart">
  <cdr:relSizeAnchor xmlns:cdr="http://schemas.openxmlformats.org/drawingml/2006/chartDrawing">
    <cdr:from>
      <cdr:x>0.18959</cdr:x>
      <cdr:y>0.02306</cdr:y>
    </cdr:from>
    <cdr:to>
      <cdr:x>0.71098</cdr:x>
      <cdr:y>0.10086</cdr:y>
    </cdr:to>
    <cdr:sp macro="" textlink="">
      <cdr:nvSpPr>
        <cdr:cNvPr id="2" name="1 CuadroTexto"/>
        <cdr:cNvSpPr txBox="1"/>
      </cdr:nvSpPr>
      <cdr:spPr>
        <a:xfrm xmlns:a="http://schemas.openxmlformats.org/drawingml/2006/main">
          <a:off x="1533525" y="76201"/>
          <a:ext cx="4200525" cy="25717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1100" b="1" u="sng"/>
            <a:t>Porcentaje de tasa  de recuepración de envases</a:t>
          </a:r>
          <a:r>
            <a:rPr lang="es-ES" sz="1100" b="1" u="sng" baseline="0"/>
            <a:t> ligeros </a:t>
          </a:r>
          <a:r>
            <a:rPr lang="es-ES" sz="1100" b="1" u="sng"/>
            <a:t>por provincia</a:t>
          </a:r>
        </a:p>
      </cdr:txBody>
    </cdr:sp>
  </cdr:relSizeAnchor>
</c:userShapes>
</file>

<file path=xl/drawings/drawing14.xml><?xml version="1.0" encoding="utf-8"?>
<c:userShapes xmlns:c="http://schemas.openxmlformats.org/drawingml/2006/chart">
  <cdr:relSizeAnchor xmlns:cdr="http://schemas.openxmlformats.org/drawingml/2006/chartDrawing">
    <cdr:from>
      <cdr:x>0.18898</cdr:x>
      <cdr:y>0.02228</cdr:y>
    </cdr:from>
    <cdr:to>
      <cdr:x>0.70472</cdr:x>
      <cdr:y>0.09988</cdr:y>
    </cdr:to>
    <cdr:sp macro="" textlink="">
      <cdr:nvSpPr>
        <cdr:cNvPr id="2" name="1 CuadroTexto"/>
        <cdr:cNvSpPr txBox="1"/>
      </cdr:nvSpPr>
      <cdr:spPr>
        <a:xfrm xmlns:a="http://schemas.openxmlformats.org/drawingml/2006/main">
          <a:off x="1143000" y="76200"/>
          <a:ext cx="3119398" cy="26532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1100" b="1" u="sng"/>
            <a:t>Porcentaje de tasa  de recuepración de papel cartón</a:t>
          </a:r>
          <a:r>
            <a:rPr lang="es-ES" sz="1100" b="1" u="sng" baseline="0"/>
            <a:t> </a:t>
          </a:r>
          <a:r>
            <a:rPr lang="es-ES" sz="1100" b="1" u="sng"/>
            <a:t>por provincia</a:t>
          </a:r>
        </a:p>
      </cdr:txBody>
    </cdr:sp>
  </cdr:relSizeAnchor>
</c:userShapes>
</file>

<file path=xl/drawings/drawing15.xml><?xml version="1.0" encoding="utf-8"?>
<c:userShapes xmlns:c="http://schemas.openxmlformats.org/drawingml/2006/chart">
  <cdr:relSizeAnchor xmlns:cdr="http://schemas.openxmlformats.org/drawingml/2006/chartDrawing">
    <cdr:from>
      <cdr:x>0.18225</cdr:x>
      <cdr:y>0.03107</cdr:y>
    </cdr:from>
    <cdr:to>
      <cdr:x>0.70126</cdr:x>
      <cdr:y>0.10975</cdr:y>
    </cdr:to>
    <cdr:sp macro="" textlink="">
      <cdr:nvSpPr>
        <cdr:cNvPr id="2" name="1 CuadroTexto"/>
        <cdr:cNvSpPr txBox="1"/>
      </cdr:nvSpPr>
      <cdr:spPr>
        <a:xfrm xmlns:a="http://schemas.openxmlformats.org/drawingml/2006/main">
          <a:off x="1095375" y="104775"/>
          <a:ext cx="3119391" cy="26529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1100" b="1" u="sng"/>
            <a:t>Porcentaje de tasa  de recuepración de vidrio</a:t>
          </a:r>
          <a:r>
            <a:rPr lang="es-ES" sz="1100" b="1" u="sng" baseline="0"/>
            <a:t> </a:t>
          </a:r>
          <a:r>
            <a:rPr lang="es-ES" sz="1100" b="1" u="sng"/>
            <a:t>por provincia</a:t>
          </a:r>
        </a:p>
      </cdr:txBody>
    </cdr:sp>
  </cdr:relSizeAnchor>
</c:userShapes>
</file>

<file path=xl/drawings/drawing16.xml><?xml version="1.0" encoding="utf-8"?>
<c:userShapes xmlns:c="http://schemas.openxmlformats.org/drawingml/2006/chart">
  <cdr:relSizeAnchor xmlns:cdr="http://schemas.openxmlformats.org/drawingml/2006/chartDrawing">
    <cdr:from>
      <cdr:x>0.22601</cdr:x>
      <cdr:y>0.03625</cdr:y>
    </cdr:from>
    <cdr:to>
      <cdr:x>0.68702</cdr:x>
      <cdr:y>0.11053</cdr:y>
    </cdr:to>
    <cdr:sp macro="" textlink="">
      <cdr:nvSpPr>
        <cdr:cNvPr id="2" name="1 CuadroTexto"/>
        <cdr:cNvSpPr txBox="1"/>
      </cdr:nvSpPr>
      <cdr:spPr>
        <a:xfrm xmlns:a="http://schemas.openxmlformats.org/drawingml/2006/main">
          <a:off x="1390650" y="114300"/>
          <a:ext cx="2836712" cy="23417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1100" b="1" u="sng"/>
            <a:t>Porcentaje de recuperación de envases</a:t>
          </a:r>
          <a:r>
            <a:rPr lang="es-ES" sz="1100" b="1" u="sng" baseline="0"/>
            <a:t> en Andalucía</a:t>
          </a:r>
          <a:endParaRPr lang="es-ES" sz="1100" b="1" u="sng"/>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4</xdr:col>
      <xdr:colOff>409575</xdr:colOff>
      <xdr:row>0</xdr:row>
      <xdr:rowOff>1181100</xdr:rowOff>
    </xdr:to>
    <xdr:pic>
      <xdr:nvPicPr>
        <xdr:cNvPr id="40012" name="4 Imagen" descr="logotipo_ma_ot_horizontal_rgb.jpg"/>
        <xdr:cNvPicPr>
          <a:picLocks noChangeAspect="1"/>
        </xdr:cNvPicPr>
      </xdr:nvPicPr>
      <xdr:blipFill>
        <a:blip xmlns:r="http://schemas.openxmlformats.org/officeDocument/2006/relationships" r:embed="rId1"/>
        <a:srcRect/>
        <a:stretch>
          <a:fillRect/>
        </a:stretch>
      </xdr:blipFill>
      <xdr:spPr bwMode="auto">
        <a:xfrm>
          <a:off x="142875" y="85725"/>
          <a:ext cx="3590925" cy="10953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66675</xdr:rowOff>
    </xdr:from>
    <xdr:to>
      <xdr:col>4</xdr:col>
      <xdr:colOff>571500</xdr:colOff>
      <xdr:row>0</xdr:row>
      <xdr:rowOff>1133475</xdr:rowOff>
    </xdr:to>
    <xdr:pic>
      <xdr:nvPicPr>
        <xdr:cNvPr id="53283" name="4 Imagen" descr="logotipo_ma_ot_horizontal_rgb.jpg"/>
        <xdr:cNvPicPr>
          <a:picLocks noChangeAspect="1"/>
        </xdr:cNvPicPr>
      </xdr:nvPicPr>
      <xdr:blipFill>
        <a:blip xmlns:r="http://schemas.openxmlformats.org/officeDocument/2006/relationships" r:embed="rId1"/>
        <a:srcRect/>
        <a:stretch>
          <a:fillRect/>
        </a:stretch>
      </xdr:blipFill>
      <xdr:spPr bwMode="auto">
        <a:xfrm>
          <a:off x="133350" y="66675"/>
          <a:ext cx="3505200" cy="10668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0</xdr:rowOff>
    </xdr:from>
    <xdr:to>
      <xdr:col>7</xdr:col>
      <xdr:colOff>304800</xdr:colOff>
      <xdr:row>18</xdr:row>
      <xdr:rowOff>133350</xdr:rowOff>
    </xdr:to>
    <xdr:graphicFrame macro="">
      <xdr:nvGraphicFramePr>
        <xdr:cNvPr id="268539"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21</xdr:row>
      <xdr:rowOff>104775</xdr:rowOff>
    </xdr:from>
    <xdr:to>
      <xdr:col>7</xdr:col>
      <xdr:colOff>171450</xdr:colOff>
      <xdr:row>40</xdr:row>
      <xdr:rowOff>114300</xdr:rowOff>
    </xdr:to>
    <xdr:graphicFrame macro="">
      <xdr:nvGraphicFramePr>
        <xdr:cNvPr id="26854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28575</xdr:colOff>
      <xdr:row>2</xdr:row>
      <xdr:rowOff>0</xdr:rowOff>
    </xdr:from>
    <xdr:to>
      <xdr:col>13</xdr:col>
      <xdr:colOff>714375</xdr:colOff>
      <xdr:row>18</xdr:row>
      <xdr:rowOff>57150</xdr:rowOff>
    </xdr:to>
    <xdr:graphicFrame macro="">
      <xdr:nvGraphicFramePr>
        <xdr:cNvPr id="268541"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447675</xdr:colOff>
      <xdr:row>22</xdr:row>
      <xdr:rowOff>28575</xdr:rowOff>
    </xdr:from>
    <xdr:to>
      <xdr:col>13</xdr:col>
      <xdr:colOff>666750</xdr:colOff>
      <xdr:row>40</xdr:row>
      <xdr:rowOff>152400</xdr:rowOff>
    </xdr:to>
    <xdr:graphicFrame macro="">
      <xdr:nvGraphicFramePr>
        <xdr:cNvPr id="26854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247650</xdr:colOff>
      <xdr:row>22</xdr:row>
      <xdr:rowOff>19050</xdr:rowOff>
    </xdr:from>
    <xdr:to>
      <xdr:col>21</xdr:col>
      <xdr:colOff>533400</xdr:colOff>
      <xdr:row>40</xdr:row>
      <xdr:rowOff>142875</xdr:rowOff>
    </xdr:to>
    <xdr:graphicFrame macro="">
      <xdr:nvGraphicFramePr>
        <xdr:cNvPr id="26854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200025</xdr:colOff>
      <xdr:row>0</xdr:row>
      <xdr:rowOff>76200</xdr:rowOff>
    </xdr:from>
    <xdr:to>
      <xdr:col>4</xdr:col>
      <xdr:colOff>504825</xdr:colOff>
      <xdr:row>0</xdr:row>
      <xdr:rowOff>1095375</xdr:rowOff>
    </xdr:to>
    <xdr:pic>
      <xdr:nvPicPr>
        <xdr:cNvPr id="268544" name="4 Imagen" descr="logotipo_ma_ot_horizontal_rgb.jpg"/>
        <xdr:cNvPicPr>
          <a:picLocks noChangeAspect="1"/>
        </xdr:cNvPicPr>
      </xdr:nvPicPr>
      <xdr:blipFill>
        <a:blip xmlns:r="http://schemas.openxmlformats.org/officeDocument/2006/relationships" r:embed="rId6"/>
        <a:srcRect/>
        <a:stretch>
          <a:fillRect/>
        </a:stretch>
      </xdr:blipFill>
      <xdr:spPr bwMode="auto">
        <a:xfrm>
          <a:off x="200025" y="76200"/>
          <a:ext cx="3352800" cy="1019175"/>
        </a:xfrm>
        <a:prstGeom prst="rect">
          <a:avLst/>
        </a:prstGeom>
        <a:noFill/>
        <a:ln w="9525">
          <a:noFill/>
          <a:miter lim="800000"/>
          <a:headEnd/>
          <a:tailEnd/>
        </a:ln>
      </xdr:spPr>
    </xdr:pic>
    <xdr:clientData/>
  </xdr:twoCellAnchor>
  <xdr:twoCellAnchor>
    <xdr:from>
      <xdr:col>14</xdr:col>
      <xdr:colOff>304800</xdr:colOff>
      <xdr:row>2</xdr:row>
      <xdr:rowOff>38100</xdr:rowOff>
    </xdr:from>
    <xdr:to>
      <xdr:col>20</xdr:col>
      <xdr:colOff>723900</xdr:colOff>
      <xdr:row>19</xdr:row>
      <xdr:rowOff>66675</xdr:rowOff>
    </xdr:to>
    <xdr:graphicFrame macro="">
      <xdr:nvGraphicFramePr>
        <xdr:cNvPr id="268545"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0.19792</cdr:x>
      <cdr:y>0.00641</cdr:y>
    </cdr:from>
    <cdr:to>
      <cdr:x>0.90417</cdr:x>
      <cdr:y>0.10577</cdr:y>
    </cdr:to>
    <cdr:sp macro="" textlink="">
      <cdr:nvSpPr>
        <cdr:cNvPr id="2" name="1 CuadroTexto"/>
        <cdr:cNvSpPr txBox="1"/>
      </cdr:nvSpPr>
      <cdr:spPr>
        <a:xfrm xmlns:a="http://schemas.openxmlformats.org/drawingml/2006/main">
          <a:off x="904874" y="19050"/>
          <a:ext cx="3228975" cy="295275"/>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s-ES" sz="1100" b="1" u="sng"/>
            <a:t>Envases ligeros reciclados</a:t>
          </a:r>
          <a:r>
            <a:rPr lang="es-ES" sz="1100" b="1" u="sng" baseline="0"/>
            <a:t> en Andalucía por provincias</a:t>
          </a:r>
          <a:endParaRPr lang="es-ES" sz="1100" b="1" u="sng"/>
        </a:p>
      </cdr:txBody>
    </cdr:sp>
  </cdr:relSizeAnchor>
  <cdr:relSizeAnchor xmlns:cdr="http://schemas.openxmlformats.org/drawingml/2006/chartDrawing">
    <cdr:from>
      <cdr:x>0.0207</cdr:x>
      <cdr:y>0.71533</cdr:y>
    </cdr:from>
    <cdr:to>
      <cdr:x>0.11028</cdr:x>
      <cdr:y>0.80827</cdr:y>
    </cdr:to>
    <cdr:sp macro="" textlink="">
      <cdr:nvSpPr>
        <cdr:cNvPr id="3" name="1 CuadroTexto"/>
        <cdr:cNvSpPr txBox="1"/>
      </cdr:nvSpPr>
      <cdr:spPr>
        <a:xfrm xmlns:a="http://schemas.openxmlformats.org/drawingml/2006/main">
          <a:off x="100965" y="1948666"/>
          <a:ext cx="436864" cy="25318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1100"/>
            <a:t>t</a:t>
          </a:r>
        </a:p>
      </cdr:txBody>
    </cdr:sp>
  </cdr:relSizeAnchor>
</c:userShapes>
</file>

<file path=xl/drawings/drawing6.xml><?xml version="1.0" encoding="utf-8"?>
<c:userShapes xmlns:c="http://schemas.openxmlformats.org/drawingml/2006/chart">
  <cdr:relSizeAnchor xmlns:cdr="http://schemas.openxmlformats.org/drawingml/2006/chartDrawing">
    <cdr:from>
      <cdr:x>0.01807</cdr:x>
      <cdr:y>0.47325</cdr:y>
    </cdr:from>
    <cdr:to>
      <cdr:x>0.1283</cdr:x>
      <cdr:y>0.55888</cdr:y>
    </cdr:to>
    <cdr:sp macro="" textlink="">
      <cdr:nvSpPr>
        <cdr:cNvPr id="2" name="1 CuadroTexto"/>
        <cdr:cNvSpPr txBox="1"/>
      </cdr:nvSpPr>
      <cdr:spPr>
        <a:xfrm xmlns:a="http://schemas.openxmlformats.org/drawingml/2006/main">
          <a:off x="85725" y="1460482"/>
          <a:ext cx="522870" cy="26426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800"/>
            <a:t>kg/hab</a:t>
          </a:r>
        </a:p>
      </cdr:txBody>
    </cdr:sp>
  </cdr:relSizeAnchor>
  <cdr:relSizeAnchor xmlns:cdr="http://schemas.openxmlformats.org/drawingml/2006/chartDrawing">
    <cdr:from>
      <cdr:x>0.10841</cdr:x>
      <cdr:y>0.00612</cdr:y>
    </cdr:from>
    <cdr:to>
      <cdr:x>0.74206</cdr:x>
      <cdr:y>0.10092</cdr:y>
    </cdr:to>
    <cdr:sp macro="" textlink="">
      <cdr:nvSpPr>
        <cdr:cNvPr id="3" name="1 CuadroTexto"/>
        <cdr:cNvSpPr txBox="1"/>
      </cdr:nvSpPr>
      <cdr:spPr>
        <a:xfrm xmlns:a="http://schemas.openxmlformats.org/drawingml/2006/main">
          <a:off x="552450" y="19050"/>
          <a:ext cx="3228975" cy="29527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1100" b="1" u="sng"/>
            <a:t>Envases ligeros reciclados</a:t>
          </a:r>
          <a:r>
            <a:rPr lang="es-ES" sz="1100" b="1" u="sng" baseline="0"/>
            <a:t>  por habitante en Andalucía</a:t>
          </a:r>
          <a:endParaRPr lang="es-ES" sz="1100" b="1" u="sng"/>
        </a:p>
      </cdr:txBody>
    </cdr:sp>
  </cdr:relSizeAnchor>
</c:userShapes>
</file>

<file path=xl/drawings/drawing7.xml><?xml version="1.0" encoding="utf-8"?>
<c:userShapes xmlns:c="http://schemas.openxmlformats.org/drawingml/2006/chart">
  <cdr:relSizeAnchor xmlns:cdr="http://schemas.openxmlformats.org/drawingml/2006/chartDrawing">
    <cdr:from>
      <cdr:x>0.2069</cdr:x>
      <cdr:y>0</cdr:y>
    </cdr:from>
    <cdr:to>
      <cdr:x>0.80862</cdr:x>
      <cdr:y>0.09467</cdr:y>
    </cdr:to>
    <cdr:sp macro="" textlink="">
      <cdr:nvSpPr>
        <cdr:cNvPr id="2" name="1 CuadroTexto"/>
        <cdr:cNvSpPr txBox="1"/>
      </cdr:nvSpPr>
      <cdr:spPr>
        <a:xfrm xmlns:a="http://schemas.openxmlformats.org/drawingml/2006/main">
          <a:off x="1142999" y="0"/>
          <a:ext cx="3324225" cy="3048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s-ES" sz="1100" b="1" u="sng"/>
            <a:t>Reciclado</a:t>
          </a:r>
          <a:r>
            <a:rPr lang="es-ES" sz="1100" b="1" u="sng" baseline="0"/>
            <a:t> de vidrio por provincia en Andalucía</a:t>
          </a:r>
          <a:endParaRPr lang="es-ES" sz="1100" b="1" u="sng"/>
        </a:p>
      </cdr:txBody>
    </cdr:sp>
  </cdr:relSizeAnchor>
  <cdr:relSizeAnchor xmlns:cdr="http://schemas.openxmlformats.org/drawingml/2006/chartDrawing">
    <cdr:from>
      <cdr:x>0.02069</cdr:x>
      <cdr:y>0.74381</cdr:y>
    </cdr:from>
    <cdr:to>
      <cdr:x>0.08276</cdr:x>
      <cdr:y>0.82665</cdr:y>
    </cdr:to>
    <cdr:sp macro="" textlink="">
      <cdr:nvSpPr>
        <cdr:cNvPr id="3" name="2 CuadroTexto"/>
        <cdr:cNvSpPr txBox="1"/>
      </cdr:nvSpPr>
      <cdr:spPr>
        <a:xfrm xmlns:a="http://schemas.openxmlformats.org/drawingml/2006/main">
          <a:off x="93018" y="1969584"/>
          <a:ext cx="279054" cy="219356"/>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s-ES" sz="1100"/>
            <a:t>t</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0.49463</cdr:y>
    </cdr:from>
    <cdr:to>
      <cdr:x>0.0954</cdr:x>
      <cdr:y>0.59185</cdr:y>
    </cdr:to>
    <cdr:sp macro="" textlink="">
      <cdr:nvSpPr>
        <cdr:cNvPr id="2" name="1 CuadroTexto"/>
        <cdr:cNvSpPr txBox="1"/>
      </cdr:nvSpPr>
      <cdr:spPr>
        <a:xfrm xmlns:a="http://schemas.openxmlformats.org/drawingml/2006/main">
          <a:off x="0" y="1502929"/>
          <a:ext cx="457068" cy="29540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800"/>
            <a:t>kg/hab</a:t>
          </a:r>
        </a:p>
      </cdr:txBody>
    </cdr:sp>
  </cdr:relSizeAnchor>
  <cdr:relSizeAnchor xmlns:cdr="http://schemas.openxmlformats.org/drawingml/2006/chartDrawing">
    <cdr:from>
      <cdr:x>0.15466</cdr:x>
      <cdr:y>0.02194</cdr:y>
    </cdr:from>
    <cdr:to>
      <cdr:x>0.75638</cdr:x>
      <cdr:y>0.10445</cdr:y>
    </cdr:to>
    <cdr:sp macro="" textlink="">
      <cdr:nvSpPr>
        <cdr:cNvPr id="3" name="1 CuadroTexto"/>
        <cdr:cNvSpPr txBox="1"/>
      </cdr:nvSpPr>
      <cdr:spPr>
        <a:xfrm xmlns:a="http://schemas.openxmlformats.org/drawingml/2006/main">
          <a:off x="695325" y="66675"/>
          <a:ext cx="2705213" cy="25068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1100" b="1" u="sng"/>
            <a:t>Reciclado</a:t>
          </a:r>
          <a:r>
            <a:rPr lang="es-ES" sz="1100" b="1" u="sng" baseline="0"/>
            <a:t> de vidrio por kg por habitante en Andalucía</a:t>
          </a:r>
          <a:endParaRPr lang="es-ES" sz="1100" b="1" u="sng"/>
        </a:p>
      </cdr:txBody>
    </cdr:sp>
  </cdr:relSizeAnchor>
</c:userShapes>
</file>

<file path=xl/drawings/drawing9.xml><?xml version="1.0" encoding="utf-8"?>
<c:userShapes xmlns:c="http://schemas.openxmlformats.org/drawingml/2006/chart">
  <cdr:relSizeAnchor xmlns:cdr="http://schemas.openxmlformats.org/drawingml/2006/chartDrawing">
    <cdr:from>
      <cdr:x>0.16014</cdr:x>
      <cdr:y>0.02882</cdr:y>
    </cdr:from>
    <cdr:to>
      <cdr:x>0.8552</cdr:x>
      <cdr:y>0.11816</cdr:y>
    </cdr:to>
    <cdr:sp macro="" textlink="">
      <cdr:nvSpPr>
        <cdr:cNvPr id="2" name="1 CuadroTexto"/>
        <cdr:cNvSpPr txBox="1"/>
      </cdr:nvSpPr>
      <cdr:spPr>
        <a:xfrm xmlns:a="http://schemas.openxmlformats.org/drawingml/2006/main">
          <a:off x="895350" y="95250"/>
          <a:ext cx="3886200" cy="295275"/>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s-ES" sz="1100" b="1" u="sng"/>
            <a:t>Kilogramos por habitante</a:t>
          </a:r>
          <a:r>
            <a:rPr lang="es-ES" sz="1100" b="1" u="sng" baseline="0"/>
            <a:t> de papel-cartón reciclado en envases</a:t>
          </a:r>
          <a:endParaRPr lang="es-ES" sz="1100" b="1" u="sng"/>
        </a:p>
      </cdr:txBody>
    </cdr:sp>
  </cdr:relSizeAnchor>
  <cdr:relSizeAnchor xmlns:cdr="http://schemas.openxmlformats.org/drawingml/2006/chartDrawing">
    <cdr:from>
      <cdr:x>0.01017</cdr:x>
      <cdr:y>0.44514</cdr:y>
    </cdr:from>
    <cdr:to>
      <cdr:x>0.0915</cdr:x>
      <cdr:y>0.54236</cdr:y>
    </cdr:to>
    <cdr:sp macro="" textlink="">
      <cdr:nvSpPr>
        <cdr:cNvPr id="3" name="1 CuadroTexto"/>
        <cdr:cNvSpPr txBox="1"/>
      </cdr:nvSpPr>
      <cdr:spPr>
        <a:xfrm xmlns:a="http://schemas.openxmlformats.org/drawingml/2006/main">
          <a:off x="57150" y="1352550"/>
          <a:ext cx="457068" cy="29540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800"/>
            <a:t>kg/hab</a:t>
          </a: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N80"/>
  <sheetViews>
    <sheetView workbookViewId="0">
      <selection activeCell="K19" sqref="K19"/>
    </sheetView>
  </sheetViews>
  <sheetFormatPr baseColWidth="10" defaultRowHeight="12.75"/>
  <cols>
    <col min="2" max="2" width="24.42578125" customWidth="1"/>
    <col min="7" max="7" width="13.28515625" customWidth="1"/>
  </cols>
  <sheetData>
    <row r="1" spans="1:14" ht="101.25" customHeight="1">
      <c r="A1" s="7"/>
    </row>
    <row r="2" spans="1:14" ht="21" customHeight="1">
      <c r="A2" s="7"/>
      <c r="B2" s="23" t="s">
        <v>97</v>
      </c>
    </row>
    <row r="3" spans="1:14" ht="21" customHeight="1">
      <c r="B3" s="138" t="s">
        <v>100</v>
      </c>
      <c r="C3" s="139">
        <v>2010</v>
      </c>
      <c r="D3" s="139">
        <v>2010</v>
      </c>
      <c r="E3" s="139">
        <v>2010</v>
      </c>
      <c r="F3" s="139">
        <v>2010</v>
      </c>
      <c r="G3" s="140">
        <v>2010</v>
      </c>
      <c r="J3" s="138" t="s">
        <v>100</v>
      </c>
      <c r="K3" s="139">
        <v>2010</v>
      </c>
      <c r="L3" s="139">
        <v>2009</v>
      </c>
      <c r="M3" s="139">
        <v>2008</v>
      </c>
      <c r="N3" s="140">
        <v>2007</v>
      </c>
    </row>
    <row r="4" spans="1:14" ht="43.5" customHeight="1">
      <c r="B4" s="24" t="s">
        <v>8</v>
      </c>
      <c r="C4" s="26" t="s">
        <v>9</v>
      </c>
      <c r="D4" s="26" t="s">
        <v>15</v>
      </c>
      <c r="E4" s="26" t="s">
        <v>16</v>
      </c>
      <c r="F4" s="26" t="s">
        <v>17</v>
      </c>
      <c r="G4" s="27" t="s">
        <v>18</v>
      </c>
      <c r="J4" s="24" t="s">
        <v>8</v>
      </c>
      <c r="K4" s="26" t="s">
        <v>33</v>
      </c>
      <c r="L4" s="26" t="s">
        <v>33</v>
      </c>
      <c r="M4" s="26" t="s">
        <v>33</v>
      </c>
      <c r="N4" s="27" t="s">
        <v>33</v>
      </c>
    </row>
    <row r="5" spans="1:14">
      <c r="B5" s="55" t="s">
        <v>0</v>
      </c>
      <c r="C5" s="29">
        <v>668147</v>
      </c>
      <c r="D5" s="42">
        <v>4220.759</v>
      </c>
      <c r="E5" s="42">
        <v>3287.9748563774015</v>
      </c>
      <c r="F5" s="42">
        <v>2122.7199999999998</v>
      </c>
      <c r="G5" s="62">
        <f>(F5/C5)*1000</f>
        <v>3.1770254150658457</v>
      </c>
      <c r="J5" s="55" t="s">
        <v>0</v>
      </c>
      <c r="K5" s="53">
        <v>2122.7199999999998</v>
      </c>
      <c r="L5" s="53">
        <v>2337.3000000000002</v>
      </c>
      <c r="M5" s="53">
        <v>1827.12</v>
      </c>
      <c r="N5" s="59">
        <v>1278.3399999999999</v>
      </c>
    </row>
    <row r="6" spans="1:14">
      <c r="B6" s="55" t="s">
        <v>1</v>
      </c>
      <c r="C6" s="29">
        <v>1223443</v>
      </c>
      <c r="D6" s="42">
        <v>11736.17</v>
      </c>
      <c r="E6" s="42">
        <v>8312.4753865482653</v>
      </c>
      <c r="F6" s="42">
        <v>6293.06</v>
      </c>
      <c r="G6" s="62">
        <f t="shared" ref="G6:G14" si="0">(F6/C6)*1000</f>
        <v>5.1437296220584043</v>
      </c>
      <c r="J6" s="55" t="s">
        <v>1</v>
      </c>
      <c r="K6" s="53">
        <v>6293.06</v>
      </c>
      <c r="L6" s="53">
        <v>6009.4</v>
      </c>
      <c r="M6" s="53">
        <v>5842.5969999999998</v>
      </c>
      <c r="N6" s="59">
        <v>5042.3999999999996</v>
      </c>
    </row>
    <row r="7" spans="1:14">
      <c r="B7" s="55" t="s">
        <v>2</v>
      </c>
      <c r="C7" s="29">
        <v>803998</v>
      </c>
      <c r="D7" s="42">
        <v>15048.497000000008</v>
      </c>
      <c r="E7" s="42">
        <v>13410.026998824671</v>
      </c>
      <c r="F7" s="42">
        <v>12488.251</v>
      </c>
      <c r="G7" s="62">
        <f t="shared" si="0"/>
        <v>15.532689136042627</v>
      </c>
      <c r="J7" s="55" t="s">
        <v>2</v>
      </c>
      <c r="K7" s="53">
        <v>12488.251</v>
      </c>
      <c r="L7" s="53">
        <v>10584</v>
      </c>
      <c r="M7" s="53">
        <v>10776.147000000001</v>
      </c>
      <c r="N7" s="59">
        <v>9100.728000000001</v>
      </c>
    </row>
    <row r="8" spans="1:14">
      <c r="B8" s="55" t="s">
        <v>3</v>
      </c>
      <c r="C8" s="29">
        <v>907428</v>
      </c>
      <c r="D8" s="42">
        <v>7749.2309999999998</v>
      </c>
      <c r="E8" s="42">
        <v>6116.4876116379655</v>
      </c>
      <c r="F8" s="42">
        <v>3752.16</v>
      </c>
      <c r="G8" s="62">
        <f t="shared" si="0"/>
        <v>4.134939631574075</v>
      </c>
      <c r="J8" s="55" t="s">
        <v>3</v>
      </c>
      <c r="K8" s="53">
        <v>3752.16</v>
      </c>
      <c r="L8" s="53">
        <v>3579.3</v>
      </c>
      <c r="M8" s="53">
        <v>3531.16</v>
      </c>
      <c r="N8" s="59">
        <v>3018.1</v>
      </c>
    </row>
    <row r="9" spans="1:14">
      <c r="B9" s="55" t="s">
        <v>4</v>
      </c>
      <c r="C9" s="29">
        <v>512726</v>
      </c>
      <c r="D9" s="42">
        <v>3950.7620000000002</v>
      </c>
      <c r="E9" s="42">
        <v>3107.3975412417008</v>
      </c>
      <c r="F9" s="42">
        <v>2273.4409999999998</v>
      </c>
      <c r="G9" s="62">
        <f t="shared" si="0"/>
        <v>4.4340271412021233</v>
      </c>
      <c r="J9" s="55" t="s">
        <v>4</v>
      </c>
      <c r="K9" s="53">
        <v>2273.4409999999998</v>
      </c>
      <c r="L9" s="53">
        <v>2210.5</v>
      </c>
      <c r="M9" s="53">
        <v>2202.7199999999998</v>
      </c>
      <c r="N9" s="59">
        <v>1951.6220000000001</v>
      </c>
    </row>
    <row r="10" spans="1:14">
      <c r="B10" s="55" t="s">
        <v>5</v>
      </c>
      <c r="C10" s="29">
        <v>669782</v>
      </c>
      <c r="D10" s="42">
        <v>7729.0749999999998</v>
      </c>
      <c r="E10" s="42">
        <v>5920.0923154132524</v>
      </c>
      <c r="F10" s="42">
        <v>5817.34</v>
      </c>
      <c r="G10" s="62">
        <f t="shared" si="0"/>
        <v>8.6854230182357846</v>
      </c>
      <c r="J10" s="55" t="s">
        <v>5</v>
      </c>
      <c r="K10" s="53">
        <v>5817.34</v>
      </c>
      <c r="L10" s="53">
        <v>5963.1</v>
      </c>
      <c r="M10" s="53">
        <v>7052.6349999999993</v>
      </c>
      <c r="N10" s="59">
        <v>6298.7150000000001</v>
      </c>
    </row>
    <row r="11" spans="1:14">
      <c r="B11" s="55" t="s">
        <v>6</v>
      </c>
      <c r="C11" s="29">
        <v>1593068</v>
      </c>
      <c r="D11" s="42">
        <v>19691.189999999999</v>
      </c>
      <c r="E11" s="42">
        <v>15592.212808809649</v>
      </c>
      <c r="F11" s="42">
        <v>11771.87</v>
      </c>
      <c r="G11" s="62">
        <f t="shared" si="0"/>
        <v>7.3894334705109896</v>
      </c>
      <c r="J11" s="55" t="s">
        <v>6</v>
      </c>
      <c r="K11" s="53">
        <v>11771.87</v>
      </c>
      <c r="L11" s="53">
        <v>10455.700000000001</v>
      </c>
      <c r="M11" s="53">
        <v>7799.46</v>
      </c>
      <c r="N11" s="59">
        <v>5358.84</v>
      </c>
    </row>
    <row r="12" spans="1:14">
      <c r="B12" s="55" t="s">
        <v>7</v>
      </c>
      <c r="C12" s="29">
        <v>1806265</v>
      </c>
      <c r="D12" s="42">
        <v>19494.738000000001</v>
      </c>
      <c r="E12" s="42">
        <v>14479.71641607154</v>
      </c>
      <c r="F12" s="42">
        <v>10389.67</v>
      </c>
      <c r="G12" s="62">
        <f t="shared" si="0"/>
        <v>5.7520186683570795</v>
      </c>
      <c r="J12" s="55" t="s">
        <v>7</v>
      </c>
      <c r="K12" s="53">
        <v>10389.67</v>
      </c>
      <c r="L12" s="53">
        <v>9436.2000000000007</v>
      </c>
      <c r="M12" s="53">
        <v>7903.7210000000014</v>
      </c>
      <c r="N12" s="59">
        <v>6595.491</v>
      </c>
    </row>
    <row r="13" spans="1:14" ht="13.5" customHeight="1">
      <c r="B13" s="63" t="s">
        <v>24</v>
      </c>
      <c r="C13" s="64" t="s">
        <v>25</v>
      </c>
      <c r="D13" s="64" t="s">
        <v>25</v>
      </c>
      <c r="E13" s="64" t="s">
        <v>25</v>
      </c>
      <c r="F13" s="42">
        <v>46794.511329919995</v>
      </c>
      <c r="G13" s="65" t="s">
        <v>25</v>
      </c>
      <c r="J13" s="60" t="s">
        <v>12</v>
      </c>
      <c r="K13" s="37">
        <v>101703.02332992</v>
      </c>
      <c r="L13" s="37">
        <v>101010.5</v>
      </c>
      <c r="M13" s="37">
        <v>91785.56</v>
      </c>
      <c r="N13" s="61">
        <v>88154.236000000004</v>
      </c>
    </row>
    <row r="14" spans="1:14">
      <c r="B14" s="60" t="s">
        <v>12</v>
      </c>
      <c r="C14" s="33">
        <f>SUM(C5:C12)</f>
        <v>8184857</v>
      </c>
      <c r="D14" s="45">
        <f>SUM(D5:D13)</f>
        <v>89620.422000000006</v>
      </c>
      <c r="E14" s="45">
        <f>+SUM(E5:E13)</f>
        <v>70226.383934924437</v>
      </c>
      <c r="F14" s="45">
        <v>101703.02332992</v>
      </c>
      <c r="G14" s="66">
        <f t="shared" si="0"/>
        <v>12.42575445483287</v>
      </c>
    </row>
    <row r="15" spans="1:14">
      <c r="B15" s="3"/>
      <c r="C15" s="8"/>
      <c r="D15" s="9"/>
      <c r="E15" s="9"/>
      <c r="F15" s="9"/>
      <c r="G15" s="10"/>
    </row>
    <row r="16" spans="1:14">
      <c r="B16" s="16" t="s">
        <v>36</v>
      </c>
    </row>
    <row r="17" spans="2:14">
      <c r="B17" s="4"/>
    </row>
    <row r="18" spans="2:14" ht="20.25" customHeight="1">
      <c r="B18" s="138" t="s">
        <v>100</v>
      </c>
      <c r="C18" s="139">
        <v>2009</v>
      </c>
      <c r="D18" s="139">
        <v>2009</v>
      </c>
      <c r="E18" s="139">
        <v>2009</v>
      </c>
      <c r="F18" s="139">
        <v>2009</v>
      </c>
      <c r="G18" s="140">
        <v>2009</v>
      </c>
      <c r="J18" s="138" t="s">
        <v>100</v>
      </c>
      <c r="K18" s="141" t="s">
        <v>34</v>
      </c>
      <c r="L18" s="139">
        <v>2009</v>
      </c>
      <c r="M18" s="139">
        <v>2008</v>
      </c>
      <c r="N18" s="140">
        <v>2007</v>
      </c>
    </row>
    <row r="19" spans="2:14" ht="63.75">
      <c r="B19" s="24" t="s">
        <v>8</v>
      </c>
      <c r="C19" s="26" t="s">
        <v>9</v>
      </c>
      <c r="D19" s="26" t="s">
        <v>15</v>
      </c>
      <c r="E19" s="26" t="s">
        <v>29</v>
      </c>
      <c r="F19" s="26" t="s">
        <v>17</v>
      </c>
      <c r="G19" s="27" t="s">
        <v>18</v>
      </c>
      <c r="J19" s="24" t="s">
        <v>8</v>
      </c>
      <c r="K19" s="26" t="s">
        <v>35</v>
      </c>
      <c r="L19" s="26" t="s">
        <v>35</v>
      </c>
      <c r="M19" s="26" t="s">
        <v>35</v>
      </c>
      <c r="N19" s="27" t="s">
        <v>35</v>
      </c>
    </row>
    <row r="20" spans="2:14">
      <c r="B20" s="28" t="s">
        <v>0</v>
      </c>
      <c r="C20" s="53">
        <v>684426</v>
      </c>
      <c r="D20" s="42">
        <v>4389.6000000000004</v>
      </c>
      <c r="E20" s="42">
        <v>3414.6</v>
      </c>
      <c r="F20" s="42">
        <v>2337.3000000000002</v>
      </c>
      <c r="G20" s="50">
        <f>(F20/C20)*1000</f>
        <v>3.4149783906514366</v>
      </c>
      <c r="J20" s="55" t="s">
        <v>0</v>
      </c>
      <c r="K20" s="56">
        <v>3.1770254150658457</v>
      </c>
      <c r="L20" s="56">
        <v>3.4149783906514366</v>
      </c>
      <c r="M20" s="56">
        <v>3.0199731575572053</v>
      </c>
      <c r="N20" s="57">
        <v>1.9769173549756971</v>
      </c>
    </row>
    <row r="21" spans="2:14">
      <c r="B21" s="28" t="s">
        <v>1</v>
      </c>
      <c r="C21" s="53">
        <v>1230594</v>
      </c>
      <c r="D21" s="42">
        <v>11495.3</v>
      </c>
      <c r="E21" s="42">
        <v>8169.3</v>
      </c>
      <c r="F21" s="42">
        <v>6009.4</v>
      </c>
      <c r="G21" s="50">
        <f t="shared" ref="G21:G28" si="1">(F21/C21)*1000</f>
        <v>4.8833327645023461</v>
      </c>
      <c r="J21" s="55" t="s">
        <v>1</v>
      </c>
      <c r="K21" s="56">
        <v>5.1437296220584043</v>
      </c>
      <c r="L21" s="56">
        <v>4.8833327645023461</v>
      </c>
      <c r="M21" s="56">
        <v>5.0337924052814094</v>
      </c>
      <c r="N21" s="57">
        <v>4.1764436452607088</v>
      </c>
    </row>
    <row r="22" spans="2:14">
      <c r="B22" s="28" t="s">
        <v>2</v>
      </c>
      <c r="C22" s="53">
        <v>803998</v>
      </c>
      <c r="D22" s="42">
        <v>13093</v>
      </c>
      <c r="E22" s="42">
        <v>11444.378008</v>
      </c>
      <c r="F22" s="42">
        <v>10584</v>
      </c>
      <c r="G22" s="50">
        <f t="shared" si="1"/>
        <v>13.164211851273262</v>
      </c>
      <c r="J22" s="55" t="s">
        <v>2</v>
      </c>
      <c r="K22" s="56">
        <v>15.532689136042627</v>
      </c>
      <c r="L22" s="56">
        <v>13.164211851273262</v>
      </c>
      <c r="M22" s="56">
        <v>13.603120242570521</v>
      </c>
      <c r="N22" s="57">
        <v>11.488178221671285</v>
      </c>
    </row>
    <row r="23" spans="2:14">
      <c r="B23" s="28" t="s">
        <v>3</v>
      </c>
      <c r="C23" s="53">
        <v>907428</v>
      </c>
      <c r="D23" s="42">
        <v>7420.3</v>
      </c>
      <c r="E23" s="42">
        <v>5693.3</v>
      </c>
      <c r="F23" s="42">
        <v>3579.3</v>
      </c>
      <c r="G23" s="50">
        <f t="shared" si="1"/>
        <v>3.9444451791216495</v>
      </c>
      <c r="J23" s="55" t="s">
        <v>3</v>
      </c>
      <c r="K23" s="56">
        <v>4.134939631574075</v>
      </c>
      <c r="L23" s="56">
        <v>3.9444451791216495</v>
      </c>
      <c r="M23" s="56">
        <v>4.0230319822816893</v>
      </c>
      <c r="N23" s="57">
        <v>3.4137579614952624</v>
      </c>
    </row>
    <row r="24" spans="2:14">
      <c r="B24" s="28" t="s">
        <v>4</v>
      </c>
      <c r="C24" s="53">
        <v>513403</v>
      </c>
      <c r="D24" s="42">
        <v>4113.6000000000004</v>
      </c>
      <c r="E24" s="42">
        <v>3157.6</v>
      </c>
      <c r="F24" s="42">
        <v>2210.5</v>
      </c>
      <c r="G24" s="50">
        <f t="shared" si="1"/>
        <v>4.3055845018435805</v>
      </c>
      <c r="J24" s="55" t="s">
        <v>4</v>
      </c>
      <c r="K24" s="56">
        <v>4.4340271412021233</v>
      </c>
      <c r="L24" s="56">
        <v>4.3055845018435805</v>
      </c>
      <c r="M24" s="56">
        <v>4.4663611663084462</v>
      </c>
      <c r="N24" s="57">
        <v>3.9215103954218753</v>
      </c>
    </row>
    <row r="25" spans="2:14">
      <c r="B25" s="28" t="s">
        <v>5</v>
      </c>
      <c r="C25" s="53">
        <v>669782</v>
      </c>
      <c r="D25" s="42">
        <v>7861.7</v>
      </c>
      <c r="E25" s="42">
        <v>6210.7</v>
      </c>
      <c r="F25" s="42">
        <v>5963.1</v>
      </c>
      <c r="G25" s="50">
        <f t="shared" si="1"/>
        <v>8.9030460657348218</v>
      </c>
      <c r="J25" s="55" t="s">
        <v>5</v>
      </c>
      <c r="K25" s="56">
        <v>8.6854230182357846</v>
      </c>
      <c r="L25" s="56">
        <v>8.9030460657348218</v>
      </c>
      <c r="M25" s="56">
        <v>10.609582364285691</v>
      </c>
      <c r="N25" s="57">
        <v>9.4754280608115629</v>
      </c>
    </row>
    <row r="26" spans="2:14">
      <c r="B26" s="28" t="s">
        <v>6</v>
      </c>
      <c r="C26" s="53">
        <v>1593068</v>
      </c>
      <c r="D26" s="42">
        <v>17010.900000000001</v>
      </c>
      <c r="E26" s="42">
        <v>12987.9</v>
      </c>
      <c r="F26" s="42">
        <v>10455.700000000001</v>
      </c>
      <c r="G26" s="50">
        <f t="shared" si="1"/>
        <v>6.5632477709677177</v>
      </c>
      <c r="J26" s="55" t="s">
        <v>6</v>
      </c>
      <c r="K26" s="56">
        <v>7.3894334705109896</v>
      </c>
      <c r="L26" s="56">
        <v>6.5632477709677177</v>
      </c>
      <c r="M26" s="56">
        <v>5.1395992021208246</v>
      </c>
      <c r="N26" s="57">
        <v>3.5313072684895057</v>
      </c>
    </row>
    <row r="27" spans="2:14">
      <c r="B27" s="28" t="s">
        <v>7</v>
      </c>
      <c r="C27" s="53">
        <v>1900224</v>
      </c>
      <c r="D27" s="42">
        <v>18311.2</v>
      </c>
      <c r="E27" s="42">
        <v>13857.2</v>
      </c>
      <c r="F27" s="42">
        <v>9436.2000000000007</v>
      </c>
      <c r="G27" s="50">
        <f t="shared" si="1"/>
        <v>4.9658356067495202</v>
      </c>
      <c r="J27" s="55" t="s">
        <v>7</v>
      </c>
      <c r="K27" s="56">
        <v>5.7520186683570795</v>
      </c>
      <c r="L27" s="56">
        <v>4.9658356067495202</v>
      </c>
      <c r="M27" s="56">
        <v>4.5444212155605923</v>
      </c>
      <c r="N27" s="57">
        <v>3.5665414639738535</v>
      </c>
    </row>
    <row r="28" spans="2:14">
      <c r="B28" s="32" t="s">
        <v>12</v>
      </c>
      <c r="C28" s="37">
        <v>8302923</v>
      </c>
      <c r="D28" s="45">
        <f>SUM(D20:D27)</f>
        <v>83695.600000000006</v>
      </c>
      <c r="E28" s="45">
        <f>SUM(E20:E27)</f>
        <v>64934.978008000006</v>
      </c>
      <c r="F28" s="45">
        <v>101010.5</v>
      </c>
      <c r="G28" s="52">
        <f t="shared" si="1"/>
        <v>12.165655396298387</v>
      </c>
      <c r="J28" s="32" t="s">
        <v>12</v>
      </c>
      <c r="K28" s="46">
        <v>12.42575445483287</v>
      </c>
      <c r="L28" s="46">
        <v>12.165655396298387</v>
      </c>
      <c r="M28" s="46">
        <v>11.692034815644417</v>
      </c>
      <c r="N28" s="58">
        <v>10.93</v>
      </c>
    </row>
    <row r="30" spans="2:14">
      <c r="B30" s="16" t="s">
        <v>39</v>
      </c>
    </row>
    <row r="31" spans="2:14">
      <c r="B31" s="16"/>
    </row>
    <row r="32" spans="2:14" ht="23.25" customHeight="1">
      <c r="B32" s="138" t="s">
        <v>100</v>
      </c>
      <c r="C32" s="139">
        <v>2008</v>
      </c>
      <c r="D32" s="139">
        <v>2008</v>
      </c>
      <c r="E32" s="139">
        <v>2008</v>
      </c>
      <c r="F32" s="139">
        <v>2008</v>
      </c>
      <c r="G32" s="140">
        <v>2008</v>
      </c>
    </row>
    <row r="33" spans="2:7" ht="38.25">
      <c r="B33" s="24" t="s">
        <v>8</v>
      </c>
      <c r="C33" s="26" t="s">
        <v>9</v>
      </c>
      <c r="D33" s="26" t="s">
        <v>15</v>
      </c>
      <c r="E33" s="26" t="s">
        <v>29</v>
      </c>
      <c r="F33" s="26" t="s">
        <v>17</v>
      </c>
      <c r="G33" s="27" t="s">
        <v>18</v>
      </c>
    </row>
    <row r="34" spans="2:7">
      <c r="B34" s="28" t="s">
        <v>0</v>
      </c>
      <c r="C34" s="53">
        <v>667635</v>
      </c>
      <c r="D34" s="54">
        <v>4057.3470399999997</v>
      </c>
      <c r="E34" s="54">
        <v>3242.2740923164829</v>
      </c>
      <c r="F34" s="54">
        <v>1827.12</v>
      </c>
      <c r="G34" s="50">
        <v>3.0199731575572053</v>
      </c>
    </row>
    <row r="35" spans="2:7">
      <c r="B35" s="28" t="s">
        <v>1</v>
      </c>
      <c r="C35" s="53">
        <v>1220467</v>
      </c>
      <c r="D35" s="54">
        <v>11050.96</v>
      </c>
      <c r="E35" s="54">
        <v>8495.4401089664661</v>
      </c>
      <c r="F35" s="54">
        <v>5842.5969999999998</v>
      </c>
      <c r="G35" s="50">
        <v>5.0337924052814094</v>
      </c>
    </row>
    <row r="36" spans="2:7">
      <c r="B36" s="28" t="s">
        <v>2</v>
      </c>
      <c r="C36" s="53">
        <v>798822</v>
      </c>
      <c r="D36" s="54">
        <v>19917.545268674818</v>
      </c>
      <c r="E36" s="54">
        <v>17333.84730140055</v>
      </c>
      <c r="F36" s="54">
        <v>10776.147000000001</v>
      </c>
      <c r="G36" s="50">
        <v>13.603120242570521</v>
      </c>
    </row>
    <row r="37" spans="2:7">
      <c r="B37" s="28" t="s">
        <v>3</v>
      </c>
      <c r="C37" s="53">
        <v>901220</v>
      </c>
      <c r="D37" s="54">
        <v>6562.34</v>
      </c>
      <c r="E37" s="54">
        <v>5013.5307091690756</v>
      </c>
      <c r="F37" s="54">
        <v>3531.16</v>
      </c>
      <c r="G37" s="50">
        <v>4.0230319822816893</v>
      </c>
    </row>
    <row r="38" spans="2:7">
      <c r="B38" s="28" t="s">
        <v>4</v>
      </c>
      <c r="C38" s="53">
        <v>507915</v>
      </c>
      <c r="D38" s="54">
        <v>3962.8520000000003</v>
      </c>
      <c r="E38" s="54">
        <v>1016.3265415957171</v>
      </c>
      <c r="F38" s="54">
        <v>2202.7199999999998</v>
      </c>
      <c r="G38" s="50">
        <v>4.4663611663084462</v>
      </c>
    </row>
    <row r="39" spans="2:7">
      <c r="B39" s="28" t="s">
        <v>5</v>
      </c>
      <c r="C39" s="53">
        <v>667438</v>
      </c>
      <c r="D39" s="54">
        <v>8402.74</v>
      </c>
      <c r="E39" s="54">
        <v>7157.3888096567534</v>
      </c>
      <c r="F39" s="54">
        <v>7052.6349999999993</v>
      </c>
      <c r="G39" s="50">
        <v>10.609582364285691</v>
      </c>
    </row>
    <row r="40" spans="2:7">
      <c r="B40" s="28" t="s">
        <v>6</v>
      </c>
      <c r="C40" s="53">
        <v>1563261</v>
      </c>
      <c r="D40" s="54">
        <v>13153.743</v>
      </c>
      <c r="E40" s="54">
        <v>10656.146895346126</v>
      </c>
      <c r="F40" s="54">
        <v>7799.46</v>
      </c>
      <c r="G40" s="50">
        <v>5.1395992021208246</v>
      </c>
    </row>
    <row r="41" spans="2:7">
      <c r="B41" s="28" t="s">
        <v>7</v>
      </c>
      <c r="C41" s="53">
        <v>1875462</v>
      </c>
      <c r="D41" s="54">
        <v>16857.030019999998</v>
      </c>
      <c r="E41" s="54">
        <v>13033.664493096883</v>
      </c>
      <c r="F41" s="54">
        <v>7903.7210000000014</v>
      </c>
      <c r="G41" s="50">
        <v>4.5444212155605923</v>
      </c>
    </row>
    <row r="42" spans="2:7">
      <c r="B42" s="32" t="s">
        <v>12</v>
      </c>
      <c r="C42" s="37">
        <v>8202220</v>
      </c>
      <c r="D42" s="45">
        <f>SUM(D34:D41)</f>
        <v>83964.557328674797</v>
      </c>
      <c r="E42" s="45">
        <f>SUM(E34:E41)</f>
        <v>65948.618951548066</v>
      </c>
      <c r="F42" s="45">
        <v>91785.56</v>
      </c>
      <c r="G42" s="52">
        <v>11.692034815644417</v>
      </c>
    </row>
    <row r="44" spans="2:7">
      <c r="B44" s="16" t="s">
        <v>38</v>
      </c>
    </row>
    <row r="45" spans="2:7">
      <c r="B45" s="16"/>
    </row>
    <row r="46" spans="2:7" ht="22.5" customHeight="1">
      <c r="B46" s="138" t="s">
        <v>100</v>
      </c>
      <c r="C46" s="139">
        <v>2007</v>
      </c>
      <c r="D46" s="139">
        <v>2007</v>
      </c>
      <c r="E46" s="139">
        <v>2007</v>
      </c>
      <c r="F46" s="139">
        <v>2007</v>
      </c>
      <c r="G46" s="140">
        <v>2007</v>
      </c>
    </row>
    <row r="47" spans="2:7" ht="38.25">
      <c r="B47" s="24" t="s">
        <v>8</v>
      </c>
      <c r="C47" s="26" t="s">
        <v>9</v>
      </c>
      <c r="D47" s="26" t="s">
        <v>15</v>
      </c>
      <c r="E47" s="26" t="s">
        <v>29</v>
      </c>
      <c r="F47" s="26" t="s">
        <v>17</v>
      </c>
      <c r="G47" s="27" t="s">
        <v>18</v>
      </c>
    </row>
    <row r="48" spans="2:7">
      <c r="B48" s="28" t="s">
        <v>0</v>
      </c>
      <c r="C48" s="53">
        <v>646633</v>
      </c>
      <c r="D48" s="54">
        <v>2994.3939</v>
      </c>
      <c r="E48" s="54">
        <v>2427.0352719352345</v>
      </c>
      <c r="F48" s="54">
        <v>1278.3399999999999</v>
      </c>
      <c r="G48" s="50">
        <v>1.9769173549756971</v>
      </c>
    </row>
    <row r="49" spans="2:7">
      <c r="B49" s="28" t="s">
        <v>1</v>
      </c>
      <c r="C49" s="53">
        <v>1207343</v>
      </c>
      <c r="D49" s="54">
        <v>9538.5750200000002</v>
      </c>
      <c r="E49" s="54">
        <v>7010.5641844081601</v>
      </c>
      <c r="F49" s="54">
        <v>5042.3999999999996</v>
      </c>
      <c r="G49" s="50">
        <v>4.1764436452607088</v>
      </c>
    </row>
    <row r="50" spans="2:7">
      <c r="B50" s="28" t="s">
        <v>2</v>
      </c>
      <c r="C50" s="53">
        <v>792182</v>
      </c>
      <c r="D50" s="54">
        <v>15095.1498237181</v>
      </c>
      <c r="E50" s="54">
        <v>11581.799819347041</v>
      </c>
      <c r="F50" s="54">
        <v>9100.728000000001</v>
      </c>
      <c r="G50" s="50">
        <v>11.488178221671285</v>
      </c>
    </row>
    <row r="51" spans="2:7">
      <c r="B51" s="28" t="s">
        <v>3</v>
      </c>
      <c r="C51" s="53">
        <v>884099</v>
      </c>
      <c r="D51" s="54">
        <v>6365.1407199999994</v>
      </c>
      <c r="E51" s="54">
        <v>4684.8892758261909</v>
      </c>
      <c r="F51" s="54">
        <v>3018.1</v>
      </c>
      <c r="G51" s="50">
        <v>3.4137579614952624</v>
      </c>
    </row>
    <row r="52" spans="2:7">
      <c r="B52" s="28" t="s">
        <v>4</v>
      </c>
      <c r="C52" s="53">
        <v>497671</v>
      </c>
      <c r="D52" s="54">
        <v>3315.3589999999999</v>
      </c>
      <c r="E52" s="54">
        <v>2474.2800541056495</v>
      </c>
      <c r="F52" s="54">
        <v>1951.6220000000001</v>
      </c>
      <c r="G52" s="50">
        <v>3.9215103954218753</v>
      </c>
    </row>
    <row r="53" spans="2:7">
      <c r="B53" s="28" t="s">
        <v>5</v>
      </c>
      <c r="C53" s="53">
        <v>664742</v>
      </c>
      <c r="D53" s="54">
        <v>7355.0199500000008</v>
      </c>
      <c r="E53" s="54">
        <v>6016.048129628437</v>
      </c>
      <c r="F53" s="54">
        <v>6298.7150000000001</v>
      </c>
      <c r="G53" s="50">
        <v>9.4754280608115629</v>
      </c>
    </row>
    <row r="54" spans="2:7">
      <c r="B54" s="28" t="s">
        <v>6</v>
      </c>
      <c r="C54" s="53">
        <v>1517523</v>
      </c>
      <c r="D54" s="54">
        <v>8977.9439999999995</v>
      </c>
      <c r="E54" s="54">
        <v>7110.7102593722902</v>
      </c>
      <c r="F54" s="54">
        <v>5358.84</v>
      </c>
      <c r="G54" s="50">
        <v>3.5313072684895057</v>
      </c>
    </row>
    <row r="55" spans="2:7">
      <c r="B55" s="28" t="s">
        <v>7</v>
      </c>
      <c r="C55" s="53">
        <v>1849268</v>
      </c>
      <c r="D55" s="54">
        <v>13877.978910000002</v>
      </c>
      <c r="E55" s="54">
        <v>10555.118414480759</v>
      </c>
      <c r="F55" s="54">
        <v>6595.491</v>
      </c>
      <c r="G55" s="50">
        <v>3.5665414639738535</v>
      </c>
    </row>
    <row r="56" spans="2:7">
      <c r="B56" s="32" t="s">
        <v>12</v>
      </c>
      <c r="C56" s="37">
        <v>8059461</v>
      </c>
      <c r="D56" s="45">
        <v>67519.56132371811</v>
      </c>
      <c r="E56" s="45">
        <v>51860.445409103762</v>
      </c>
      <c r="F56" s="45">
        <v>88154.236000000004</v>
      </c>
      <c r="G56" s="52">
        <v>10.93</v>
      </c>
    </row>
    <row r="58" spans="2:7">
      <c r="B58" s="16" t="s">
        <v>37</v>
      </c>
    </row>
    <row r="61" spans="2:7">
      <c r="B61" s="1" t="s">
        <v>48</v>
      </c>
      <c r="C61" s="3"/>
    </row>
    <row r="62" spans="2:7">
      <c r="B62" s="3" t="s">
        <v>8</v>
      </c>
      <c r="C62" s="3"/>
    </row>
    <row r="63" spans="2:7">
      <c r="B63" s="3" t="s">
        <v>9</v>
      </c>
      <c r="C63" s="3" t="s">
        <v>63</v>
      </c>
    </row>
    <row r="64" spans="2:7">
      <c r="B64" s="3" t="s">
        <v>15</v>
      </c>
      <c r="C64" s="67" t="s">
        <v>64</v>
      </c>
    </row>
    <row r="65" spans="2:3">
      <c r="B65" s="3" t="s">
        <v>17</v>
      </c>
      <c r="C65" s="3" t="s">
        <v>65</v>
      </c>
    </row>
    <row r="66" spans="2:3">
      <c r="B66" s="3" t="s">
        <v>18</v>
      </c>
      <c r="C66" s="3" t="s">
        <v>66</v>
      </c>
    </row>
    <row r="67" spans="2:3">
      <c r="B67" s="3"/>
      <c r="C67" s="3"/>
    </row>
    <row r="68" spans="2:3">
      <c r="B68" s="1" t="s">
        <v>60</v>
      </c>
      <c r="C68" s="3"/>
    </row>
    <row r="69" spans="2:3">
      <c r="B69" s="3" t="s">
        <v>8</v>
      </c>
      <c r="C69" s="3"/>
    </row>
    <row r="70" spans="2:3">
      <c r="B70" s="3" t="s">
        <v>9</v>
      </c>
      <c r="C70" s="3"/>
    </row>
    <row r="71" spans="2:3">
      <c r="B71" s="3" t="s">
        <v>15</v>
      </c>
      <c r="C71" s="3"/>
    </row>
    <row r="72" spans="2:3">
      <c r="B72" s="3" t="s">
        <v>17</v>
      </c>
      <c r="C72" s="4" t="s">
        <v>67</v>
      </c>
    </row>
    <row r="73" spans="2:3">
      <c r="B73" s="3" t="s">
        <v>18</v>
      </c>
      <c r="C73" s="3"/>
    </row>
    <row r="74" spans="2:3">
      <c r="B74" s="3"/>
      <c r="C74" s="3"/>
    </row>
    <row r="75" spans="2:3">
      <c r="B75" s="1" t="s">
        <v>19</v>
      </c>
      <c r="C75" s="3"/>
    </row>
    <row r="76" spans="2:3">
      <c r="B76" s="3" t="s">
        <v>8</v>
      </c>
      <c r="C76" s="3"/>
    </row>
    <row r="77" spans="2:3">
      <c r="B77" s="3" t="s">
        <v>9</v>
      </c>
      <c r="C77" s="3" t="s">
        <v>68</v>
      </c>
    </row>
    <row r="78" spans="2:3">
      <c r="B78" s="3" t="s">
        <v>15</v>
      </c>
      <c r="C78" s="3" t="s">
        <v>13</v>
      </c>
    </row>
    <row r="79" spans="2:3">
      <c r="B79" s="3" t="s">
        <v>17</v>
      </c>
      <c r="C79" s="3" t="s">
        <v>13</v>
      </c>
    </row>
    <row r="80" spans="2:3">
      <c r="B80" s="3" t="s">
        <v>18</v>
      </c>
      <c r="C80" s="3" t="s">
        <v>14</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L73"/>
  <sheetViews>
    <sheetView workbookViewId="0">
      <selection activeCell="I16" sqref="I16"/>
    </sheetView>
  </sheetViews>
  <sheetFormatPr baseColWidth="10" defaultRowHeight="12.75"/>
  <cols>
    <col min="2" max="2" width="15.5703125" customWidth="1"/>
  </cols>
  <sheetData>
    <row r="1" spans="1:12" ht="104.25" customHeight="1">
      <c r="A1" s="7"/>
    </row>
    <row r="2" spans="1:12" ht="24" customHeight="1">
      <c r="B2" s="23" t="s">
        <v>98</v>
      </c>
    </row>
    <row r="3" spans="1:12">
      <c r="B3" s="138" t="s">
        <v>100</v>
      </c>
      <c r="C3" s="139">
        <v>2010</v>
      </c>
      <c r="D3" s="139">
        <v>2010</v>
      </c>
      <c r="E3" s="140">
        <v>2010</v>
      </c>
      <c r="H3" s="138" t="s">
        <v>100</v>
      </c>
      <c r="I3" s="139">
        <v>2010</v>
      </c>
      <c r="J3" s="139">
        <v>2009</v>
      </c>
      <c r="K3" s="139">
        <v>2008</v>
      </c>
      <c r="L3" s="140">
        <v>2007</v>
      </c>
    </row>
    <row r="4" spans="1:12" ht="51">
      <c r="B4" s="24" t="s">
        <v>8</v>
      </c>
      <c r="C4" s="25" t="s">
        <v>9</v>
      </c>
      <c r="D4" s="26" t="s">
        <v>10</v>
      </c>
      <c r="E4" s="27" t="s">
        <v>11</v>
      </c>
      <c r="H4" s="24" t="s">
        <v>8</v>
      </c>
      <c r="I4" s="26" t="s">
        <v>31</v>
      </c>
      <c r="J4" s="26" t="s">
        <v>31</v>
      </c>
      <c r="K4" s="26" t="s">
        <v>31</v>
      </c>
      <c r="L4" s="27" t="s">
        <v>31</v>
      </c>
    </row>
    <row r="5" spans="1:12">
      <c r="B5" s="28" t="s">
        <v>0</v>
      </c>
      <c r="C5" s="29">
        <v>695560</v>
      </c>
      <c r="D5" s="30">
        <v>5506.31</v>
      </c>
      <c r="E5" s="31">
        <f>(D5/C5)*1000</f>
        <v>7.916369543964576</v>
      </c>
      <c r="H5" s="28" t="s">
        <v>0</v>
      </c>
      <c r="I5" s="29">
        <v>5506.31</v>
      </c>
      <c r="J5" s="39">
        <v>5049.4399999999996</v>
      </c>
      <c r="K5" s="39">
        <v>3596.2761057244238</v>
      </c>
      <c r="L5" s="40">
        <v>2802.58</v>
      </c>
    </row>
    <row r="6" spans="1:12">
      <c r="B6" s="28" t="s">
        <v>1</v>
      </c>
      <c r="C6" s="29">
        <v>1236739</v>
      </c>
      <c r="D6" s="30">
        <v>12328.846</v>
      </c>
      <c r="E6" s="31">
        <f t="shared" ref="E6:E12" si="0">(D6/C6)*1000</f>
        <v>9.9688341679206367</v>
      </c>
      <c r="H6" s="28" t="s">
        <v>1</v>
      </c>
      <c r="I6" s="29">
        <v>12328.846</v>
      </c>
      <c r="J6" s="39">
        <v>11110.287</v>
      </c>
      <c r="K6" s="39">
        <v>9901.0750391234287</v>
      </c>
      <c r="L6" s="40">
        <v>9072.69</v>
      </c>
    </row>
    <row r="7" spans="1:12">
      <c r="B7" s="28" t="s">
        <v>2</v>
      </c>
      <c r="C7" s="29">
        <v>805108</v>
      </c>
      <c r="D7" s="30">
        <v>6581.0140000000001</v>
      </c>
      <c r="E7" s="31">
        <f t="shared" si="0"/>
        <v>8.1740760245830373</v>
      </c>
      <c r="H7" s="28" t="s">
        <v>2</v>
      </c>
      <c r="I7" s="29">
        <v>6581.0140000000001</v>
      </c>
      <c r="J7" s="39">
        <v>6479.6459999999997</v>
      </c>
      <c r="K7" s="39">
        <v>6684.9848539875766</v>
      </c>
      <c r="L7" s="40">
        <v>4944.51</v>
      </c>
    </row>
    <row r="8" spans="1:12">
      <c r="B8" s="28" t="s">
        <v>3</v>
      </c>
      <c r="C8" s="29">
        <v>918072</v>
      </c>
      <c r="D8" s="30">
        <v>9372.23</v>
      </c>
      <c r="E8" s="31">
        <f t="shared" si="0"/>
        <v>10.208600196934444</v>
      </c>
      <c r="H8" s="28" t="s">
        <v>3</v>
      </c>
      <c r="I8" s="29">
        <v>9372.23</v>
      </c>
      <c r="J8" s="39">
        <v>9553.56</v>
      </c>
      <c r="K8" s="39">
        <v>10390.738320715609</v>
      </c>
      <c r="L8" s="40">
        <v>8464.9699999999993</v>
      </c>
    </row>
    <row r="9" spans="1:12">
      <c r="B9" s="28" t="s">
        <v>4</v>
      </c>
      <c r="C9" s="29">
        <v>518081</v>
      </c>
      <c r="D9" s="30">
        <v>3840.6039999999998</v>
      </c>
      <c r="E9" s="31">
        <f t="shared" si="0"/>
        <v>7.4131342396266211</v>
      </c>
      <c r="H9" s="28" t="s">
        <v>4</v>
      </c>
      <c r="I9" s="29">
        <v>3840.6039999999998</v>
      </c>
      <c r="J9" s="39">
        <v>3607.9349999999999</v>
      </c>
      <c r="K9" s="39">
        <v>3245.3540849251772</v>
      </c>
      <c r="L9" s="40">
        <v>2210.0100000000002</v>
      </c>
    </row>
    <row r="10" spans="1:12">
      <c r="B10" s="28" t="s">
        <v>5</v>
      </c>
      <c r="C10" s="29">
        <v>670761</v>
      </c>
      <c r="D10" s="30">
        <v>6029.08</v>
      </c>
      <c r="E10" s="31">
        <f t="shared" si="0"/>
        <v>8.9884176331062786</v>
      </c>
      <c r="H10" s="28" t="s">
        <v>5</v>
      </c>
      <c r="I10" s="29">
        <v>6029.08</v>
      </c>
      <c r="J10" s="39">
        <v>6029.2</v>
      </c>
      <c r="K10" s="39">
        <v>5948.3645167681416</v>
      </c>
      <c r="L10" s="40">
        <v>4181.6400000000003</v>
      </c>
    </row>
    <row r="11" spans="1:12">
      <c r="B11" s="28" t="s">
        <v>6</v>
      </c>
      <c r="C11" s="29">
        <v>1609557</v>
      </c>
      <c r="D11" s="30">
        <v>17231.830000000002</v>
      </c>
      <c r="E11" s="31">
        <f t="shared" si="0"/>
        <v>10.705945797508258</v>
      </c>
      <c r="H11" s="28" t="s">
        <v>6</v>
      </c>
      <c r="I11" s="29">
        <v>17231.830000000002</v>
      </c>
      <c r="J11" s="39">
        <v>16981.23</v>
      </c>
      <c r="K11" s="39">
        <v>17753.37575323473</v>
      </c>
      <c r="L11" s="40">
        <v>12959.9</v>
      </c>
    </row>
    <row r="12" spans="1:12">
      <c r="B12" s="28" t="s">
        <v>7</v>
      </c>
      <c r="C12" s="29">
        <v>1917097</v>
      </c>
      <c r="D12" s="30">
        <v>21141.249</v>
      </c>
      <c r="E12" s="31">
        <f t="shared" si="0"/>
        <v>11.027740901999222</v>
      </c>
      <c r="H12" s="28" t="s">
        <v>7</v>
      </c>
      <c r="I12" s="29">
        <v>21141.249</v>
      </c>
      <c r="J12" s="39">
        <v>20077.542000000001</v>
      </c>
      <c r="K12" s="39">
        <v>19152.061325520892</v>
      </c>
      <c r="L12" s="40">
        <v>17808.2</v>
      </c>
    </row>
    <row r="13" spans="1:12">
      <c r="B13" s="32" t="s">
        <v>12</v>
      </c>
      <c r="C13" s="33">
        <v>8370975</v>
      </c>
      <c r="D13" s="33">
        <f>SUM(D5:D12)</f>
        <v>82031.163</v>
      </c>
      <c r="E13" s="34">
        <f>+(D13/C13)*1000</f>
        <v>9.7994753299346851</v>
      </c>
      <c r="H13" s="32" t="s">
        <v>12</v>
      </c>
      <c r="I13" s="33">
        <f>SUM(I5:I12)</f>
        <v>82031.163</v>
      </c>
      <c r="J13" s="37">
        <f>SUM(J5:J12)</f>
        <v>78888.84</v>
      </c>
      <c r="K13" s="37">
        <v>125104.73284759998</v>
      </c>
      <c r="L13" s="41">
        <v>107714.9</v>
      </c>
    </row>
    <row r="15" spans="1:12">
      <c r="B15" s="138" t="s">
        <v>100</v>
      </c>
      <c r="C15" s="139">
        <v>2009</v>
      </c>
      <c r="D15" s="139">
        <v>2009</v>
      </c>
      <c r="E15" s="140">
        <v>2009</v>
      </c>
      <c r="F15" s="142"/>
      <c r="G15" s="142"/>
      <c r="H15" s="138" t="s">
        <v>100</v>
      </c>
      <c r="I15" s="139">
        <v>2010</v>
      </c>
      <c r="J15" s="139">
        <v>2009</v>
      </c>
      <c r="K15" s="139">
        <v>2008</v>
      </c>
      <c r="L15" s="140">
        <v>2007</v>
      </c>
    </row>
    <row r="16" spans="1:12" ht="51">
      <c r="B16" s="24" t="s">
        <v>8</v>
      </c>
      <c r="C16" s="26" t="s">
        <v>9</v>
      </c>
      <c r="D16" s="26" t="s">
        <v>10</v>
      </c>
      <c r="E16" s="27" t="s">
        <v>11</v>
      </c>
      <c r="H16" s="24" t="s">
        <v>8</v>
      </c>
      <c r="I16" s="26" t="s">
        <v>32</v>
      </c>
      <c r="J16" s="26" t="s">
        <v>32</v>
      </c>
      <c r="K16" s="26" t="s">
        <v>32</v>
      </c>
      <c r="L16" s="27" t="s">
        <v>32</v>
      </c>
    </row>
    <row r="17" spans="2:12">
      <c r="B17" s="28" t="s">
        <v>0</v>
      </c>
      <c r="C17" s="13">
        <v>684426</v>
      </c>
      <c r="D17" s="35">
        <v>5049.4399999999996</v>
      </c>
      <c r="E17" s="36">
        <f>(D17/C17)*1000</f>
        <v>7.3776273841145716</v>
      </c>
      <c r="H17" s="28" t="s">
        <v>0</v>
      </c>
      <c r="I17" s="42">
        <v>7.916369543964576</v>
      </c>
      <c r="J17" s="43">
        <v>7.3776273841145716</v>
      </c>
      <c r="K17" s="43">
        <v>5.3865901364134947</v>
      </c>
      <c r="L17" s="44">
        <v>4.3341122398640346</v>
      </c>
    </row>
    <row r="18" spans="2:12">
      <c r="B18" s="28" t="s">
        <v>1</v>
      </c>
      <c r="C18" s="13">
        <v>1230594</v>
      </c>
      <c r="D18" s="35">
        <v>11110.287</v>
      </c>
      <c r="E18" s="36">
        <f t="shared" ref="E18:E25" si="1">(D18/C18)*1000</f>
        <v>9.0283936050395184</v>
      </c>
      <c r="H18" s="28" t="s">
        <v>1</v>
      </c>
      <c r="I18" s="42">
        <v>9.9688341679206367</v>
      </c>
      <c r="J18" s="43">
        <v>9.0283936050395184</v>
      </c>
      <c r="K18" s="43">
        <v>8.1125299079151088</v>
      </c>
      <c r="L18" s="44">
        <v>7.5145919593686301</v>
      </c>
    </row>
    <row r="19" spans="2:12">
      <c r="B19" s="28" t="s">
        <v>2</v>
      </c>
      <c r="C19" s="13">
        <v>803998</v>
      </c>
      <c r="D19" s="35">
        <v>6479.6459999999997</v>
      </c>
      <c r="E19" s="36">
        <f t="shared" si="1"/>
        <v>8.0592812419931388</v>
      </c>
      <c r="H19" s="28" t="s">
        <v>2</v>
      </c>
      <c r="I19" s="42">
        <v>8.1740760245830373</v>
      </c>
      <c r="J19" s="43">
        <v>8.0592812419931388</v>
      </c>
      <c r="K19" s="43">
        <v>8.3685537629003406</v>
      </c>
      <c r="L19" s="44">
        <v>6.2416338669649143</v>
      </c>
    </row>
    <row r="20" spans="2:12">
      <c r="B20" s="28" t="s">
        <v>3</v>
      </c>
      <c r="C20" s="13">
        <v>907428</v>
      </c>
      <c r="D20" s="35">
        <v>9553.56</v>
      </c>
      <c r="E20" s="36">
        <f t="shared" si="1"/>
        <v>10.528174136129808</v>
      </c>
      <c r="H20" s="28" t="s">
        <v>3</v>
      </c>
      <c r="I20" s="42">
        <v>10.208600196934444</v>
      </c>
      <c r="J20" s="43">
        <v>10.528174136129808</v>
      </c>
      <c r="K20" s="43">
        <v>11.529635739015568</v>
      </c>
      <c r="L20" s="44">
        <v>9.574685640409049</v>
      </c>
    </row>
    <row r="21" spans="2:12">
      <c r="B21" s="28" t="s">
        <v>4</v>
      </c>
      <c r="C21" s="13">
        <v>513403</v>
      </c>
      <c r="D21" s="35">
        <v>3607.9349999999999</v>
      </c>
      <c r="E21" s="36">
        <f t="shared" si="1"/>
        <v>7.0274910742632981</v>
      </c>
      <c r="H21" s="28" t="s">
        <v>4</v>
      </c>
      <c r="I21" s="42">
        <v>7.4131342396266211</v>
      </c>
      <c r="J21" s="43">
        <v>7.0274910742632981</v>
      </c>
      <c r="K21" s="43">
        <v>6.3895614126875104</v>
      </c>
      <c r="L21" s="44">
        <v>4.4407048029722445</v>
      </c>
    </row>
    <row r="22" spans="2:12">
      <c r="B22" s="28" t="s">
        <v>5</v>
      </c>
      <c r="C22" s="13">
        <v>669782</v>
      </c>
      <c r="D22" s="35">
        <v>6029.2</v>
      </c>
      <c r="E22" s="36">
        <f t="shared" si="1"/>
        <v>9.0017348928457324</v>
      </c>
      <c r="H22" s="28" t="s">
        <v>5</v>
      </c>
      <c r="I22" s="42">
        <v>8.9884176331062786</v>
      </c>
      <c r="J22" s="43">
        <v>9.0017348928457324</v>
      </c>
      <c r="K22" s="43">
        <v>8.9122353188882588</v>
      </c>
      <c r="L22" s="44">
        <v>6.2906210228930934</v>
      </c>
    </row>
    <row r="23" spans="2:12">
      <c r="B23" s="28" t="s">
        <v>6</v>
      </c>
      <c r="C23" s="13">
        <v>1593068</v>
      </c>
      <c r="D23" s="35">
        <v>16981.23</v>
      </c>
      <c r="E23" s="36">
        <f t="shared" si="1"/>
        <v>10.659450820680599</v>
      </c>
      <c r="H23" s="28" t="s">
        <v>6</v>
      </c>
      <c r="I23" s="42">
        <v>10.705945797508258</v>
      </c>
      <c r="J23" s="43">
        <v>10.659450820680599</v>
      </c>
      <c r="K23" s="43">
        <v>11.356629349311937</v>
      </c>
      <c r="L23" s="44">
        <v>8.540167101256456</v>
      </c>
    </row>
    <row r="24" spans="2:12">
      <c r="B24" s="28" t="s">
        <v>7</v>
      </c>
      <c r="C24" s="13">
        <v>1900224</v>
      </c>
      <c r="D24" s="35">
        <v>20077.542000000001</v>
      </c>
      <c r="E24" s="36">
        <f t="shared" si="1"/>
        <v>10.565881706577752</v>
      </c>
      <c r="H24" s="28" t="s">
        <v>7</v>
      </c>
      <c r="I24" s="42">
        <v>11.027740901999222</v>
      </c>
      <c r="J24" s="43">
        <v>10.565881706577752</v>
      </c>
      <c r="K24" s="43">
        <v>10.211916490721162</v>
      </c>
      <c r="L24" s="44">
        <v>9.6298643571402298</v>
      </c>
    </row>
    <row r="25" spans="2:12">
      <c r="B25" s="32" t="s">
        <v>12</v>
      </c>
      <c r="C25" s="37">
        <v>8302923</v>
      </c>
      <c r="D25" s="37">
        <f>SUM(D17:D24)</f>
        <v>78888.84</v>
      </c>
      <c r="E25" s="38">
        <f t="shared" si="1"/>
        <v>9.5013334460647165</v>
      </c>
      <c r="H25" s="32" t="s">
        <v>12</v>
      </c>
      <c r="I25" s="45">
        <v>9.7994753299346851</v>
      </c>
      <c r="J25" s="46">
        <v>9.5013334460647165</v>
      </c>
      <c r="K25" s="46">
        <v>15.252545389857866</v>
      </c>
      <c r="L25" s="47">
        <v>13.365025278985778</v>
      </c>
    </row>
    <row r="29" spans="2:12">
      <c r="B29" s="138" t="s">
        <v>100</v>
      </c>
      <c r="C29" s="139">
        <v>2008</v>
      </c>
      <c r="D29" s="139">
        <v>2008</v>
      </c>
      <c r="E29" s="140">
        <v>2008</v>
      </c>
    </row>
    <row r="30" spans="2:12" ht="51">
      <c r="B30" s="24" t="s">
        <v>8</v>
      </c>
      <c r="C30" s="26" t="s">
        <v>9</v>
      </c>
      <c r="D30" s="26" t="s">
        <v>10</v>
      </c>
      <c r="E30" s="27" t="s">
        <v>30</v>
      </c>
    </row>
    <row r="31" spans="2:12">
      <c r="B31" s="28" t="s">
        <v>0</v>
      </c>
      <c r="C31" s="14">
        <v>667635</v>
      </c>
      <c r="D31" s="35">
        <v>3596.2761057244238</v>
      </c>
      <c r="E31" s="36">
        <v>5.3865901364134947</v>
      </c>
    </row>
    <row r="32" spans="2:12">
      <c r="B32" s="28" t="s">
        <v>1</v>
      </c>
      <c r="C32" s="14">
        <v>1220467</v>
      </c>
      <c r="D32" s="35">
        <v>9901.0750391234287</v>
      </c>
      <c r="E32" s="36">
        <v>8.1125299079151088</v>
      </c>
    </row>
    <row r="33" spans="2:5">
      <c r="B33" s="28" t="s">
        <v>2</v>
      </c>
      <c r="C33" s="14">
        <v>798822</v>
      </c>
      <c r="D33" s="35">
        <v>6684.9848539875766</v>
      </c>
      <c r="E33" s="36">
        <v>8.3685537629003406</v>
      </c>
    </row>
    <row r="34" spans="2:5">
      <c r="B34" s="28" t="s">
        <v>3</v>
      </c>
      <c r="C34" s="14">
        <v>901220</v>
      </c>
      <c r="D34" s="35">
        <v>10390.738320715609</v>
      </c>
      <c r="E34" s="36">
        <v>11.529635739015568</v>
      </c>
    </row>
    <row r="35" spans="2:5">
      <c r="B35" s="28" t="s">
        <v>4</v>
      </c>
      <c r="C35" s="14">
        <v>507915</v>
      </c>
      <c r="D35" s="35">
        <v>3245.3540849251772</v>
      </c>
      <c r="E35" s="36">
        <v>6.3895614126875104</v>
      </c>
    </row>
    <row r="36" spans="2:5">
      <c r="B36" s="28" t="s">
        <v>5</v>
      </c>
      <c r="C36" s="14">
        <v>667438</v>
      </c>
      <c r="D36" s="35">
        <v>5948.3645167681416</v>
      </c>
      <c r="E36" s="36">
        <v>8.9122353188882588</v>
      </c>
    </row>
    <row r="37" spans="2:5">
      <c r="B37" s="28" t="s">
        <v>6</v>
      </c>
      <c r="C37" s="14">
        <v>1563261</v>
      </c>
      <c r="D37" s="35">
        <v>17753.37575323473</v>
      </c>
      <c r="E37" s="36">
        <v>11.356629349311937</v>
      </c>
    </row>
    <row r="38" spans="2:5">
      <c r="B38" s="28" t="s">
        <v>7</v>
      </c>
      <c r="C38" s="14">
        <v>1875462</v>
      </c>
      <c r="D38" s="35">
        <v>19152.061325520892</v>
      </c>
      <c r="E38" s="36">
        <v>10.211916490721162</v>
      </c>
    </row>
    <row r="39" spans="2:5">
      <c r="B39" s="32" t="s">
        <v>12</v>
      </c>
      <c r="C39" s="37">
        <f>SUM(C31:C38)</f>
        <v>8202220</v>
      </c>
      <c r="D39" s="48">
        <v>125104.73284759998</v>
      </c>
      <c r="E39" s="49">
        <v>15.252545389857866</v>
      </c>
    </row>
    <row r="41" spans="2:5">
      <c r="B41" s="18" t="s">
        <v>41</v>
      </c>
    </row>
    <row r="42" spans="2:5">
      <c r="B42" s="18"/>
    </row>
    <row r="43" spans="2:5">
      <c r="B43" s="138" t="s">
        <v>100</v>
      </c>
      <c r="C43" s="139">
        <v>2007</v>
      </c>
      <c r="D43" s="139">
        <v>2007</v>
      </c>
      <c r="E43" s="140">
        <v>2007</v>
      </c>
    </row>
    <row r="44" spans="2:5" ht="51">
      <c r="B44" s="24" t="s">
        <v>8</v>
      </c>
      <c r="C44" s="26" t="s">
        <v>9</v>
      </c>
      <c r="D44" s="26" t="s">
        <v>10</v>
      </c>
      <c r="E44" s="27" t="s">
        <v>30</v>
      </c>
    </row>
    <row r="45" spans="2:5">
      <c r="B45" s="28" t="s">
        <v>0</v>
      </c>
      <c r="C45" s="14">
        <v>646633</v>
      </c>
      <c r="D45" s="35">
        <v>2802.58</v>
      </c>
      <c r="E45" s="50">
        <v>4.3341122398640346</v>
      </c>
    </row>
    <row r="46" spans="2:5">
      <c r="B46" s="28" t="s">
        <v>1</v>
      </c>
      <c r="C46" s="14">
        <v>1207343</v>
      </c>
      <c r="D46" s="35">
        <v>9072.69</v>
      </c>
      <c r="E46" s="50">
        <v>7.5145919593686301</v>
      </c>
    </row>
    <row r="47" spans="2:5">
      <c r="B47" s="28" t="s">
        <v>2</v>
      </c>
      <c r="C47" s="14">
        <v>792182</v>
      </c>
      <c r="D47" s="35">
        <v>4944.51</v>
      </c>
      <c r="E47" s="50">
        <v>6.2416338669649143</v>
      </c>
    </row>
    <row r="48" spans="2:5">
      <c r="B48" s="28" t="s">
        <v>3</v>
      </c>
      <c r="C48" s="14">
        <v>884099</v>
      </c>
      <c r="D48" s="35">
        <v>8464.9699999999993</v>
      </c>
      <c r="E48" s="50">
        <v>9.574685640409049</v>
      </c>
    </row>
    <row r="49" spans="2:5">
      <c r="B49" s="28" t="s">
        <v>4</v>
      </c>
      <c r="C49" s="14">
        <v>497671</v>
      </c>
      <c r="D49" s="35">
        <v>2210.0100000000002</v>
      </c>
      <c r="E49" s="50">
        <v>4.4407048029722445</v>
      </c>
    </row>
    <row r="50" spans="2:5">
      <c r="B50" s="28" t="s">
        <v>5</v>
      </c>
      <c r="C50" s="14">
        <v>664742</v>
      </c>
      <c r="D50" s="35">
        <v>4181.6400000000003</v>
      </c>
      <c r="E50" s="50">
        <v>6.2906210228930934</v>
      </c>
    </row>
    <row r="51" spans="2:5">
      <c r="B51" s="28" t="s">
        <v>6</v>
      </c>
      <c r="C51" s="14">
        <v>1517523</v>
      </c>
      <c r="D51" s="35">
        <v>12959.9</v>
      </c>
      <c r="E51" s="50">
        <v>8.540167101256456</v>
      </c>
    </row>
    <row r="52" spans="2:5">
      <c r="B52" s="28" t="s">
        <v>7</v>
      </c>
      <c r="C52" s="14">
        <v>1849268</v>
      </c>
      <c r="D52" s="35">
        <v>17808.2</v>
      </c>
      <c r="E52" s="50">
        <v>9.6298643571402298</v>
      </c>
    </row>
    <row r="53" spans="2:5">
      <c r="B53" s="32" t="s">
        <v>12</v>
      </c>
      <c r="C53" s="33">
        <v>8059461</v>
      </c>
      <c r="D53" s="51">
        <v>107714.9</v>
      </c>
      <c r="E53" s="52">
        <v>13.365025278985778</v>
      </c>
    </row>
    <row r="55" spans="2:5" ht="15.75" customHeight="1">
      <c r="B55" s="17" t="s">
        <v>40</v>
      </c>
    </row>
    <row r="57" spans="2:5">
      <c r="B57" s="1" t="s">
        <v>57</v>
      </c>
      <c r="C57" s="2"/>
    </row>
    <row r="58" spans="2:5">
      <c r="B58" s="3" t="s">
        <v>8</v>
      </c>
      <c r="C58" s="2"/>
    </row>
    <row r="59" spans="2:5">
      <c r="B59" s="3" t="s">
        <v>9</v>
      </c>
      <c r="C59" s="2" t="s">
        <v>49</v>
      </c>
    </row>
    <row r="60" spans="2:5">
      <c r="B60" s="3" t="s">
        <v>10</v>
      </c>
      <c r="C60" s="2" t="s">
        <v>58</v>
      </c>
    </row>
    <row r="61" spans="2:5">
      <c r="B61" s="3" t="s">
        <v>11</v>
      </c>
      <c r="C61" s="2" t="s">
        <v>59</v>
      </c>
    </row>
    <row r="62" spans="2:5">
      <c r="B62" s="2"/>
      <c r="C62" s="2"/>
    </row>
    <row r="63" spans="2:5">
      <c r="B63" s="1" t="s">
        <v>60</v>
      </c>
      <c r="C63" s="2"/>
    </row>
    <row r="64" spans="2:5">
      <c r="B64" s="3" t="s">
        <v>8</v>
      </c>
      <c r="C64" s="2"/>
    </row>
    <row r="65" spans="2:3">
      <c r="B65" s="3" t="s">
        <v>9</v>
      </c>
      <c r="C65" s="2"/>
    </row>
    <row r="66" spans="2:3">
      <c r="B66" s="3" t="s">
        <v>10</v>
      </c>
      <c r="C66" s="2"/>
    </row>
    <row r="67" spans="2:3">
      <c r="B67" s="3" t="s">
        <v>11</v>
      </c>
      <c r="C67" s="2"/>
    </row>
    <row r="68" spans="2:3">
      <c r="B68" s="2"/>
      <c r="C68" s="2"/>
    </row>
    <row r="69" spans="2:3">
      <c r="B69" s="1" t="s">
        <v>61</v>
      </c>
      <c r="C69" s="2"/>
    </row>
    <row r="70" spans="2:3">
      <c r="B70" s="3" t="s">
        <v>8</v>
      </c>
      <c r="C70" s="2"/>
    </row>
    <row r="71" spans="2:3">
      <c r="B71" s="3" t="s">
        <v>9</v>
      </c>
      <c r="C71" s="2" t="s">
        <v>62</v>
      </c>
    </row>
    <row r="72" spans="2:3">
      <c r="B72" s="3" t="s">
        <v>10</v>
      </c>
      <c r="C72" s="2" t="s">
        <v>13</v>
      </c>
    </row>
    <row r="73" spans="2:3">
      <c r="B73" s="3" t="s">
        <v>11</v>
      </c>
      <c r="C73" s="2" t="s">
        <v>14</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dimension ref="B1:P82"/>
  <sheetViews>
    <sheetView topLeftCell="A7" workbookViewId="0">
      <selection activeCell="M34" sqref="M34"/>
    </sheetView>
  </sheetViews>
  <sheetFormatPr baseColWidth="10" defaultRowHeight="12.75"/>
  <cols>
    <col min="2" max="2" width="11.7109375" customWidth="1"/>
    <col min="10" max="10" width="12.42578125" customWidth="1"/>
  </cols>
  <sheetData>
    <row r="1" spans="2:16" ht="93.75" customHeight="1"/>
    <row r="2" spans="2:16" ht="16.5" customHeight="1"/>
    <row r="3" spans="2:16" ht="20.25" customHeight="1">
      <c r="B3" s="163" t="s">
        <v>69</v>
      </c>
      <c r="C3" s="163"/>
    </row>
    <row r="4" spans="2:16">
      <c r="B4" s="143" t="s">
        <v>100</v>
      </c>
      <c r="C4" s="144">
        <v>2010</v>
      </c>
      <c r="D4" s="144">
        <v>2010</v>
      </c>
      <c r="E4" s="144">
        <v>2010</v>
      </c>
      <c r="F4" s="144">
        <v>2010</v>
      </c>
      <c r="G4" s="144">
        <v>2010</v>
      </c>
      <c r="H4" s="144">
        <v>2010</v>
      </c>
      <c r="I4" s="144">
        <v>2010</v>
      </c>
      <c r="J4" s="145">
        <v>2010</v>
      </c>
      <c r="K4" s="142"/>
      <c r="L4" s="138" t="s">
        <v>100</v>
      </c>
      <c r="M4" s="144">
        <v>2007</v>
      </c>
      <c r="N4" s="144">
        <v>2008</v>
      </c>
      <c r="O4" s="144">
        <v>2009</v>
      </c>
      <c r="P4" s="145">
        <v>2010</v>
      </c>
    </row>
    <row r="5" spans="2:16" ht="51">
      <c r="B5" s="68" t="s">
        <v>8</v>
      </c>
      <c r="C5" s="69" t="s">
        <v>9</v>
      </c>
      <c r="D5" s="70" t="s">
        <v>26</v>
      </c>
      <c r="E5" s="70" t="s">
        <v>27</v>
      </c>
      <c r="F5" s="70" t="s">
        <v>20</v>
      </c>
      <c r="G5" s="70" t="s">
        <v>21</v>
      </c>
      <c r="H5" s="70" t="s">
        <v>28</v>
      </c>
      <c r="I5" s="70" t="s">
        <v>22</v>
      </c>
      <c r="J5" s="71" t="s">
        <v>23</v>
      </c>
      <c r="L5" s="68" t="s">
        <v>8</v>
      </c>
      <c r="M5" s="70" t="s">
        <v>99</v>
      </c>
      <c r="N5" s="70" t="s">
        <v>21</v>
      </c>
      <c r="O5" s="70" t="s">
        <v>21</v>
      </c>
      <c r="P5" s="71" t="s">
        <v>21</v>
      </c>
    </row>
    <row r="6" spans="2:16">
      <c r="B6" s="72" t="s">
        <v>0</v>
      </c>
      <c r="C6" s="73">
        <v>668147</v>
      </c>
      <c r="D6" s="74">
        <v>2249.8636000000001</v>
      </c>
      <c r="E6" s="75">
        <v>609.30600000000004</v>
      </c>
      <c r="F6" s="74">
        <v>2859.1696000000002</v>
      </c>
      <c r="G6" s="74">
        <v>4.2792523202229447</v>
      </c>
      <c r="H6" s="75">
        <v>5624.6589999999997</v>
      </c>
      <c r="I6" s="75">
        <v>6233.9650000000001</v>
      </c>
      <c r="J6" s="76">
        <v>9.3302297248958705</v>
      </c>
      <c r="L6" s="72" t="s">
        <v>0</v>
      </c>
      <c r="M6" s="82">
        <v>5.4077166924669786</v>
      </c>
      <c r="N6" s="82">
        <v>6.000162013315439</v>
      </c>
      <c r="O6" s="83">
        <v>5.3463953736415615</v>
      </c>
      <c r="P6" s="84">
        <v>4.2792523202229447</v>
      </c>
    </row>
    <row r="7" spans="2:16">
      <c r="B7" s="72" t="s">
        <v>1</v>
      </c>
      <c r="C7" s="73">
        <v>1223443</v>
      </c>
      <c r="D7" s="74">
        <v>5863.2235999999994</v>
      </c>
      <c r="E7" s="75">
        <v>2148.893</v>
      </c>
      <c r="F7" s="74">
        <v>8012.1165999999994</v>
      </c>
      <c r="G7" s="74">
        <v>6.5488270397558361</v>
      </c>
      <c r="H7" s="75">
        <v>14658.058999999997</v>
      </c>
      <c r="I7" s="75">
        <v>16806.951999999997</v>
      </c>
      <c r="J7" s="76">
        <v>13.737421359229648</v>
      </c>
      <c r="L7" s="72" t="s">
        <v>1</v>
      </c>
      <c r="M7" s="82">
        <v>7.2992597795324121</v>
      </c>
      <c r="N7" s="82">
        <v>7.7839450319856986</v>
      </c>
      <c r="O7" s="83">
        <v>6.5435212588392266</v>
      </c>
      <c r="P7" s="84">
        <v>6.5488270397558361</v>
      </c>
    </row>
    <row r="8" spans="2:16">
      <c r="B8" s="72" t="s">
        <v>2</v>
      </c>
      <c r="C8" s="73">
        <v>803998.08333333337</v>
      </c>
      <c r="D8" s="74">
        <v>5810.68</v>
      </c>
      <c r="E8" s="75">
        <v>1328.43</v>
      </c>
      <c r="F8" s="74">
        <v>7139.1100000000006</v>
      </c>
      <c r="G8" s="74">
        <v>8.8795112177402586</v>
      </c>
      <c r="H8" s="75">
        <v>14526.7</v>
      </c>
      <c r="I8" s="75">
        <v>15855.130000000001</v>
      </c>
      <c r="J8" s="76">
        <v>19.720357956906405</v>
      </c>
      <c r="L8" s="72" t="s">
        <v>2</v>
      </c>
      <c r="M8" s="82">
        <v>8.8547467627388663</v>
      </c>
      <c r="N8" s="82">
        <v>9.2301188363280158</v>
      </c>
      <c r="O8" s="83">
        <v>8.5298135069987744</v>
      </c>
      <c r="P8" s="84">
        <v>8.8795112177402586</v>
      </c>
    </row>
    <row r="9" spans="2:16">
      <c r="B9" s="72" t="s">
        <v>3</v>
      </c>
      <c r="C9" s="73">
        <v>846684</v>
      </c>
      <c r="D9" s="74">
        <v>5998.9697627944406</v>
      </c>
      <c r="E9" s="75">
        <v>1420.674</v>
      </c>
      <c r="F9" s="74">
        <v>7419.6437627944406</v>
      </c>
      <c r="G9" s="74">
        <v>8.7631793712818951</v>
      </c>
      <c r="H9" s="75">
        <v>14997.424406986102</v>
      </c>
      <c r="I9" s="75">
        <v>16418.098406986101</v>
      </c>
      <c r="J9" s="76">
        <v>19.39105782911464</v>
      </c>
      <c r="L9" s="72" t="s">
        <v>3</v>
      </c>
      <c r="M9" s="82">
        <v>9.2802242735259295</v>
      </c>
      <c r="N9" s="82">
        <v>10.650976490274001</v>
      </c>
      <c r="O9" s="83">
        <v>8.2510171605901519</v>
      </c>
      <c r="P9" s="84">
        <v>8.7631793712818951</v>
      </c>
    </row>
    <row r="10" spans="2:16">
      <c r="B10" s="72" t="s">
        <v>4</v>
      </c>
      <c r="C10" s="73">
        <v>512726</v>
      </c>
      <c r="D10" s="74">
        <v>2231.0247999999997</v>
      </c>
      <c r="E10" s="75">
        <v>317.40300000000002</v>
      </c>
      <c r="F10" s="74">
        <v>2548.4277999999995</v>
      </c>
      <c r="G10" s="74">
        <v>4.9703502455502537</v>
      </c>
      <c r="H10" s="75">
        <v>5577.561999999999</v>
      </c>
      <c r="I10" s="75">
        <v>5894.9649999999992</v>
      </c>
      <c r="J10" s="76">
        <v>11.497300702519473</v>
      </c>
      <c r="L10" s="72" t="s">
        <v>4</v>
      </c>
      <c r="M10" s="82">
        <v>4.1003574650723067</v>
      </c>
      <c r="N10" s="82">
        <v>4.5974167673020938</v>
      </c>
      <c r="O10" s="83">
        <v>4.7427245263467492</v>
      </c>
      <c r="P10" s="84">
        <v>4.9703502455502537</v>
      </c>
    </row>
    <row r="11" spans="2:16">
      <c r="B11" s="72" t="s">
        <v>5</v>
      </c>
      <c r="C11" s="73">
        <v>669782</v>
      </c>
      <c r="D11" s="74">
        <v>6663.1467000000002</v>
      </c>
      <c r="E11" s="75">
        <v>1426.741</v>
      </c>
      <c r="F11" s="74">
        <v>8089.8877000000002</v>
      </c>
      <c r="G11" s="74">
        <v>12.078389237095054</v>
      </c>
      <c r="H11" s="75">
        <v>10789.567999999999</v>
      </c>
      <c r="I11" s="75">
        <v>12216.308999999999</v>
      </c>
      <c r="J11" s="76">
        <v>18.239231570869325</v>
      </c>
      <c r="L11" s="72" t="s">
        <v>5</v>
      </c>
      <c r="M11" s="82">
        <v>13.092802922035919</v>
      </c>
      <c r="N11" s="82">
        <v>14.055240506843258</v>
      </c>
      <c r="O11" s="83">
        <v>11.424285812398661</v>
      </c>
      <c r="P11" s="84">
        <v>12.078389237095054</v>
      </c>
    </row>
    <row r="12" spans="2:16">
      <c r="B12" s="72" t="s">
        <v>6</v>
      </c>
      <c r="C12" s="73">
        <v>1593068</v>
      </c>
      <c r="D12" s="74">
        <v>8595.6432000000004</v>
      </c>
      <c r="E12" s="75">
        <v>2156.2269999999999</v>
      </c>
      <c r="F12" s="74">
        <v>10751.870200000001</v>
      </c>
      <c r="G12" s="74">
        <v>6.7491596090060195</v>
      </c>
      <c r="H12" s="75">
        <v>21489.108</v>
      </c>
      <c r="I12" s="75">
        <v>23645.334999999999</v>
      </c>
      <c r="J12" s="76">
        <v>14.842640113290832</v>
      </c>
      <c r="L12" s="72" t="s">
        <v>6</v>
      </c>
      <c r="M12" s="82">
        <v>7.1573572196269835</v>
      </c>
      <c r="N12" s="82">
        <v>7.1425206734922631</v>
      </c>
      <c r="O12" s="83">
        <v>6.7850135712976476</v>
      </c>
      <c r="P12" s="84">
        <v>6.7491596090060195</v>
      </c>
    </row>
    <row r="13" spans="2:16">
      <c r="B13" s="72" t="s">
        <v>7</v>
      </c>
      <c r="C13" s="73">
        <v>1863369</v>
      </c>
      <c r="D13" s="74">
        <v>10048.669600000001</v>
      </c>
      <c r="E13" s="75">
        <v>1763.1489999999999</v>
      </c>
      <c r="F13" s="74">
        <v>11811.818600000001</v>
      </c>
      <c r="G13" s="74">
        <v>6.3389584134972727</v>
      </c>
      <c r="H13" s="75">
        <v>25121.674000000003</v>
      </c>
      <c r="I13" s="75">
        <v>26884.823000000004</v>
      </c>
      <c r="J13" s="76">
        <v>14.428072485911272</v>
      </c>
      <c r="L13" s="72" t="s">
        <v>7</v>
      </c>
      <c r="M13" s="82">
        <v>5.8777849203036006</v>
      </c>
      <c r="N13" s="82">
        <v>6.6837663017489488</v>
      </c>
      <c r="O13" s="83">
        <v>6.4580038984877577</v>
      </c>
      <c r="P13" s="84">
        <v>6.3389584134972727</v>
      </c>
    </row>
    <row r="14" spans="2:16">
      <c r="B14" s="77" t="s">
        <v>12</v>
      </c>
      <c r="C14" s="78">
        <f>SUM(C6:C13)</f>
        <v>8181217.083333334</v>
      </c>
      <c r="D14" s="79">
        <f>SUM(D6:D13)</f>
        <v>47461.221262794446</v>
      </c>
      <c r="E14" s="80">
        <f>SUM(E6:E13)</f>
        <v>11170.822999999999</v>
      </c>
      <c r="F14" s="79">
        <f>SUM(F6:F13)</f>
        <v>58632.044262794443</v>
      </c>
      <c r="G14" s="79">
        <v>9.27785309809531</v>
      </c>
      <c r="H14" s="80">
        <f>SUM(H6:H13)</f>
        <v>112784.75440698609</v>
      </c>
      <c r="I14" s="80">
        <f>SUM(I6:I13)</f>
        <v>123955.57740698609</v>
      </c>
      <c r="J14" s="81">
        <v>17.262427089814452</v>
      </c>
      <c r="L14" s="77" t="s">
        <v>12</v>
      </c>
      <c r="M14" s="85">
        <v>9.74</v>
      </c>
      <c r="N14" s="48">
        <v>11.30235054595205</v>
      </c>
      <c r="O14" s="48">
        <v>9.5831101890262023</v>
      </c>
      <c r="P14" s="49">
        <v>9.27785309809531</v>
      </c>
    </row>
    <row r="16" spans="2:16">
      <c r="B16" s="18" t="s">
        <v>47</v>
      </c>
    </row>
    <row r="18" spans="2:16">
      <c r="B18" s="138" t="s">
        <v>100</v>
      </c>
      <c r="C18" s="139">
        <v>2009</v>
      </c>
      <c r="D18" s="139">
        <v>2009</v>
      </c>
      <c r="E18" s="139">
        <v>2009</v>
      </c>
      <c r="F18" s="139">
        <v>2009</v>
      </c>
      <c r="G18" s="139">
        <v>2009</v>
      </c>
      <c r="H18" s="139">
        <v>2009</v>
      </c>
      <c r="I18" s="139">
        <v>2009</v>
      </c>
      <c r="J18" s="140">
        <v>2009</v>
      </c>
      <c r="K18" s="146"/>
      <c r="L18" s="138" t="s">
        <v>100</v>
      </c>
      <c r="M18" s="147">
        <v>2010</v>
      </c>
      <c r="N18" s="147">
        <v>2009</v>
      </c>
      <c r="O18" s="147">
        <v>2008</v>
      </c>
      <c r="P18" s="148">
        <v>2007</v>
      </c>
    </row>
    <row r="19" spans="2:16" ht="51">
      <c r="B19" s="68" t="s">
        <v>8</v>
      </c>
      <c r="C19" s="69" t="s">
        <v>9</v>
      </c>
      <c r="D19" s="70" t="s">
        <v>26</v>
      </c>
      <c r="E19" s="70" t="s">
        <v>27</v>
      </c>
      <c r="F19" s="70" t="s">
        <v>20</v>
      </c>
      <c r="G19" s="70" t="s">
        <v>21</v>
      </c>
      <c r="H19" s="70" t="s">
        <v>28</v>
      </c>
      <c r="I19" s="70" t="s">
        <v>22</v>
      </c>
      <c r="J19" s="71" t="s">
        <v>23</v>
      </c>
      <c r="L19" s="68" t="s">
        <v>8</v>
      </c>
      <c r="M19" s="70" t="s">
        <v>20</v>
      </c>
      <c r="N19" s="70" t="s">
        <v>20</v>
      </c>
      <c r="O19" s="70" t="s">
        <v>20</v>
      </c>
      <c r="P19" s="71" t="s">
        <v>20</v>
      </c>
    </row>
    <row r="20" spans="2:16">
      <c r="B20" s="72" t="s">
        <v>0</v>
      </c>
      <c r="C20" s="73">
        <v>684426</v>
      </c>
      <c r="D20" s="86">
        <v>2939.24</v>
      </c>
      <c r="E20" s="75">
        <v>719.97199999999998</v>
      </c>
      <c r="F20" s="86">
        <v>3659.2119999999995</v>
      </c>
      <c r="G20" s="87">
        <f>(F20/C20)*1000</f>
        <v>5.3463953736415615</v>
      </c>
      <c r="H20" s="75">
        <v>7348.1</v>
      </c>
      <c r="I20" s="75">
        <v>8068.0720000000001</v>
      </c>
      <c r="J20" s="88">
        <f>(I20/C20)*1000</f>
        <v>11.788085198399827</v>
      </c>
      <c r="L20" s="72" t="s">
        <v>0</v>
      </c>
      <c r="M20" s="53">
        <v>2859.1696000000002</v>
      </c>
      <c r="N20" s="53">
        <v>3659.2119999999995</v>
      </c>
      <c r="O20" s="92">
        <v>3630.1700200000005</v>
      </c>
      <c r="P20" s="59">
        <v>3496.8080679999998</v>
      </c>
    </row>
    <row r="21" spans="2:16">
      <c r="B21" s="72" t="s">
        <v>1</v>
      </c>
      <c r="C21" s="73">
        <v>1230594</v>
      </c>
      <c r="D21" s="86">
        <v>5781.08</v>
      </c>
      <c r="E21" s="75">
        <v>2271.3380000000002</v>
      </c>
      <c r="F21" s="86">
        <v>8052.4179999999997</v>
      </c>
      <c r="G21" s="87">
        <f t="shared" ref="G21:G28" si="0">(F21/C21)*1000</f>
        <v>6.5435212588392266</v>
      </c>
      <c r="H21" s="75">
        <v>14452.7</v>
      </c>
      <c r="I21" s="75">
        <v>16724.038</v>
      </c>
      <c r="J21" s="88">
        <f t="shared" ref="J21:J28" si="1">(I21/C21)*1000</f>
        <v>13.590215781971958</v>
      </c>
      <c r="L21" s="72" t="s">
        <v>1</v>
      </c>
      <c r="M21" s="53">
        <v>8012.1165999999994</v>
      </c>
      <c r="N21" s="53">
        <v>8052.4179999999997</v>
      </c>
      <c r="O21" s="92">
        <v>9034.6304</v>
      </c>
      <c r="P21" s="59">
        <v>8812.7102000000014</v>
      </c>
    </row>
    <row r="22" spans="2:16">
      <c r="B22" s="72" t="s">
        <v>2</v>
      </c>
      <c r="C22" s="73">
        <v>803998</v>
      </c>
      <c r="D22" s="86">
        <v>5520.4680000000008</v>
      </c>
      <c r="E22" s="75">
        <v>1337.4849999999999</v>
      </c>
      <c r="F22" s="86">
        <v>6857.9530000000004</v>
      </c>
      <c r="G22" s="87">
        <f t="shared" si="0"/>
        <v>8.5298135069987744</v>
      </c>
      <c r="H22" s="75">
        <v>13801.17</v>
      </c>
      <c r="I22" s="75">
        <v>15138.655000000001</v>
      </c>
      <c r="J22" s="88">
        <f t="shared" si="1"/>
        <v>18.829219724427176</v>
      </c>
      <c r="L22" s="72" t="s">
        <v>2</v>
      </c>
      <c r="M22" s="53">
        <v>7139.1100000000006</v>
      </c>
      <c r="N22" s="53">
        <v>6857.9530000000004</v>
      </c>
      <c r="O22" s="92">
        <v>7311.9340000000011</v>
      </c>
      <c r="P22" s="59">
        <v>7014.5709999999999</v>
      </c>
    </row>
    <row r="23" spans="2:16">
      <c r="B23" s="72" t="s">
        <v>3</v>
      </c>
      <c r="C23" s="73">
        <v>907428</v>
      </c>
      <c r="D23" s="86">
        <v>6018.0480000000007</v>
      </c>
      <c r="E23" s="75">
        <v>1469.1559999999999</v>
      </c>
      <c r="F23" s="86">
        <v>7487.2040000000006</v>
      </c>
      <c r="G23" s="87">
        <f t="shared" si="0"/>
        <v>8.2510171605901519</v>
      </c>
      <c r="H23" s="75">
        <v>15045.12</v>
      </c>
      <c r="I23" s="75">
        <v>16514.276000000002</v>
      </c>
      <c r="J23" s="88">
        <f t="shared" si="1"/>
        <v>18.198993198358437</v>
      </c>
      <c r="L23" s="72" t="s">
        <v>3</v>
      </c>
      <c r="M23" s="53">
        <v>7419.6437627944406</v>
      </c>
      <c r="N23" s="53">
        <v>7487.2040000000006</v>
      </c>
      <c r="O23" s="92">
        <v>8656.7941620000001</v>
      </c>
      <c r="P23" s="59">
        <v>8204.6370000000006</v>
      </c>
    </row>
    <row r="24" spans="2:16">
      <c r="B24" s="72" t="s">
        <v>4</v>
      </c>
      <c r="C24" s="73">
        <v>513403</v>
      </c>
      <c r="D24" s="86">
        <v>1990.848</v>
      </c>
      <c r="E24" s="75">
        <v>444.08100000000002</v>
      </c>
      <c r="F24" s="86">
        <v>2434.9290000000001</v>
      </c>
      <c r="G24" s="87">
        <f t="shared" si="0"/>
        <v>4.7427245263467492</v>
      </c>
      <c r="H24" s="75">
        <v>4977.12</v>
      </c>
      <c r="I24" s="75">
        <v>5421.201</v>
      </c>
      <c r="J24" s="88">
        <f t="shared" si="1"/>
        <v>10.559348114444209</v>
      </c>
      <c r="L24" s="72" t="s">
        <v>4</v>
      </c>
      <c r="M24" s="53">
        <v>2548.4277999999995</v>
      </c>
      <c r="N24" s="53">
        <v>2434.9290000000001</v>
      </c>
      <c r="O24" s="92">
        <v>2288.0010000000002</v>
      </c>
      <c r="P24" s="59">
        <v>2040.6289999999999</v>
      </c>
    </row>
    <row r="25" spans="2:16">
      <c r="B25" s="72" t="s">
        <v>5</v>
      </c>
      <c r="C25" s="73">
        <v>669782</v>
      </c>
      <c r="D25" s="86">
        <v>6225.59</v>
      </c>
      <c r="E25" s="75">
        <v>1426.191</v>
      </c>
      <c r="F25" s="86">
        <v>7651.7809999999999</v>
      </c>
      <c r="G25" s="87">
        <f t="shared" si="0"/>
        <v>11.424285812398661</v>
      </c>
      <c r="H25" s="75">
        <v>10068.629999999999</v>
      </c>
      <c r="I25" s="75">
        <v>11494.821</v>
      </c>
      <c r="J25" s="88">
        <f t="shared" si="1"/>
        <v>17.162033318303568</v>
      </c>
      <c r="L25" s="72" t="s">
        <v>5</v>
      </c>
      <c r="M25" s="53">
        <v>8089.8877000000002</v>
      </c>
      <c r="N25" s="53">
        <v>7651.7809999999999</v>
      </c>
      <c r="O25" s="92">
        <v>9343.1086850000011</v>
      </c>
      <c r="P25" s="59">
        <v>8703.3359999999993</v>
      </c>
    </row>
    <row r="26" spans="2:16">
      <c r="B26" s="72" t="s">
        <v>6</v>
      </c>
      <c r="C26" s="73">
        <v>1593068</v>
      </c>
      <c r="D26" s="86">
        <v>8436.26</v>
      </c>
      <c r="E26" s="75">
        <v>2372.7280000000001</v>
      </c>
      <c r="F26" s="86">
        <v>10808.988000000001</v>
      </c>
      <c r="G26" s="87">
        <f t="shared" si="0"/>
        <v>6.7850135712976476</v>
      </c>
      <c r="H26" s="75">
        <v>21090.65</v>
      </c>
      <c r="I26" s="75">
        <v>23463.378000000001</v>
      </c>
      <c r="J26" s="88">
        <f t="shared" si="1"/>
        <v>14.728422138916857</v>
      </c>
      <c r="L26" s="72" t="s">
        <v>6</v>
      </c>
      <c r="M26" s="53">
        <v>10751.870200000001</v>
      </c>
      <c r="N26" s="53">
        <v>10808.988000000001</v>
      </c>
      <c r="O26" s="92">
        <v>10838.939399999999</v>
      </c>
      <c r="P26" s="59">
        <v>10861.4542</v>
      </c>
    </row>
    <row r="27" spans="2:16">
      <c r="B27" s="72" t="s">
        <v>7</v>
      </c>
      <c r="C27" s="73">
        <v>1900224</v>
      </c>
      <c r="D27" s="86">
        <v>10322.36</v>
      </c>
      <c r="E27" s="75">
        <v>1949.2940000000001</v>
      </c>
      <c r="F27" s="86">
        <v>12271.654</v>
      </c>
      <c r="G27" s="87">
        <f t="shared" si="0"/>
        <v>6.4580038984877577</v>
      </c>
      <c r="H27" s="75">
        <v>25805.9</v>
      </c>
      <c r="I27" s="75">
        <v>27755.194000000003</v>
      </c>
      <c r="J27" s="88">
        <f t="shared" si="1"/>
        <v>14.606274839176857</v>
      </c>
      <c r="L27" s="72" t="s">
        <v>7</v>
      </c>
      <c r="M27" s="53">
        <v>11811.818600000001</v>
      </c>
      <c r="N27" s="53">
        <v>12271.654</v>
      </c>
      <c r="O27" s="92">
        <v>12076.228954</v>
      </c>
      <c r="P27" s="59">
        <v>10869.599564</v>
      </c>
    </row>
    <row r="28" spans="2:16">
      <c r="B28" s="77" t="s">
        <v>12</v>
      </c>
      <c r="C28" s="78">
        <f>SUM(C20:C27)</f>
        <v>8302923</v>
      </c>
      <c r="D28" s="89">
        <f>SUM(D20:D27)</f>
        <v>47233.894</v>
      </c>
      <c r="E28" s="80">
        <f>SUM(E20:E27)</f>
        <v>11990.245000000001</v>
      </c>
      <c r="F28" s="89">
        <v>79567.826000000001</v>
      </c>
      <c r="G28" s="90">
        <f t="shared" si="0"/>
        <v>9.5831101890262023</v>
      </c>
      <c r="H28" s="80">
        <f>SUM(H20:H27)</f>
        <v>112589.39000000001</v>
      </c>
      <c r="I28" s="80">
        <v>144923.32199999999</v>
      </c>
      <c r="J28" s="91">
        <f t="shared" si="1"/>
        <v>17.454494278701606</v>
      </c>
      <c r="L28" s="77" t="s">
        <v>12</v>
      </c>
      <c r="M28" s="37">
        <v>58632.044262794443</v>
      </c>
      <c r="N28" s="37">
        <v>79567.826000000001</v>
      </c>
      <c r="O28" s="93">
        <v>88806.806620999996</v>
      </c>
      <c r="P28" s="61">
        <v>78523.745032000006</v>
      </c>
    </row>
    <row r="30" spans="2:16">
      <c r="B30" s="18" t="s">
        <v>44</v>
      </c>
    </row>
    <row r="31" spans="2:16">
      <c r="B31" s="6" t="s">
        <v>46</v>
      </c>
    </row>
    <row r="33" spans="2:16">
      <c r="B33" s="138" t="s">
        <v>100</v>
      </c>
      <c r="C33" s="139">
        <v>2008</v>
      </c>
      <c r="D33" s="139">
        <v>2008</v>
      </c>
      <c r="E33" s="139">
        <v>2008</v>
      </c>
      <c r="F33" s="139">
        <v>2008</v>
      </c>
      <c r="G33" s="139">
        <v>2008</v>
      </c>
      <c r="H33" s="139">
        <v>2008</v>
      </c>
      <c r="I33" s="139">
        <v>2008</v>
      </c>
      <c r="J33" s="140">
        <v>2008</v>
      </c>
      <c r="K33" s="146"/>
      <c r="L33" s="138" t="s">
        <v>100</v>
      </c>
      <c r="M33" s="147">
        <v>2010</v>
      </c>
      <c r="N33" s="147">
        <v>2009</v>
      </c>
      <c r="O33" s="147">
        <v>2008</v>
      </c>
      <c r="P33" s="148">
        <v>2007</v>
      </c>
    </row>
    <row r="34" spans="2:16" ht="51">
      <c r="B34" s="68" t="s">
        <v>8</v>
      </c>
      <c r="C34" s="94" t="s">
        <v>9</v>
      </c>
      <c r="D34" s="70" t="s">
        <v>26</v>
      </c>
      <c r="E34" s="70" t="s">
        <v>27</v>
      </c>
      <c r="F34" s="70" t="s">
        <v>20</v>
      </c>
      <c r="G34" s="70" t="s">
        <v>21</v>
      </c>
      <c r="H34" s="70" t="s">
        <v>28</v>
      </c>
      <c r="I34" s="70" t="s">
        <v>22</v>
      </c>
      <c r="J34" s="71" t="s">
        <v>23</v>
      </c>
      <c r="L34" s="68" t="s">
        <v>8</v>
      </c>
      <c r="M34" s="70" t="s">
        <v>22</v>
      </c>
      <c r="N34" s="70" t="s">
        <v>22</v>
      </c>
      <c r="O34" s="70" t="s">
        <v>22</v>
      </c>
      <c r="P34" s="70" t="s">
        <v>22</v>
      </c>
    </row>
    <row r="35" spans="2:16">
      <c r="B35" s="95" t="s">
        <v>0</v>
      </c>
      <c r="C35" s="92">
        <v>667635</v>
      </c>
      <c r="D35" s="96">
        <v>2664.7999600000003</v>
      </c>
      <c r="E35" s="75">
        <v>965.37006000000008</v>
      </c>
      <c r="F35" s="96">
        <v>3630.1700200000005</v>
      </c>
      <c r="G35" s="82">
        <v>6.000162013315439</v>
      </c>
      <c r="H35" s="75">
        <v>6661.9999000000007</v>
      </c>
      <c r="I35" s="75">
        <v>7627.3699600000009</v>
      </c>
      <c r="J35" s="88">
        <v>12.606973018716985</v>
      </c>
      <c r="L35" s="72" t="s">
        <v>0</v>
      </c>
      <c r="M35" s="53">
        <v>6233.9650000000001</v>
      </c>
      <c r="N35" s="53">
        <v>8068.0720000000001</v>
      </c>
      <c r="O35" s="92">
        <v>7627.3699600000009</v>
      </c>
      <c r="P35" s="59">
        <v>7367.7200499999981</v>
      </c>
    </row>
    <row r="36" spans="2:16">
      <c r="B36" s="95" t="s">
        <v>1</v>
      </c>
      <c r="C36" s="92">
        <v>1220467</v>
      </c>
      <c r="D36" s="96">
        <v>6464.3324000000002</v>
      </c>
      <c r="E36" s="75">
        <v>2570.2979999999998</v>
      </c>
      <c r="F36" s="96">
        <v>9034.6304</v>
      </c>
      <c r="G36" s="82">
        <v>7.7839450319856986</v>
      </c>
      <c r="H36" s="75">
        <v>16160.831</v>
      </c>
      <c r="I36" s="75">
        <v>18731.129000000001</v>
      </c>
      <c r="J36" s="88">
        <v>16.138134275313934</v>
      </c>
      <c r="L36" s="72" t="s">
        <v>1</v>
      </c>
      <c r="M36" s="53">
        <v>16806.951999999997</v>
      </c>
      <c r="N36" s="53">
        <v>16724.038</v>
      </c>
      <c r="O36" s="92">
        <v>18731.129000000001</v>
      </c>
      <c r="P36" s="59">
        <v>18092.858</v>
      </c>
    </row>
    <row r="37" spans="2:16">
      <c r="B37" s="95" t="s">
        <v>2</v>
      </c>
      <c r="C37" s="92">
        <v>798822</v>
      </c>
      <c r="D37" s="96">
        <v>5626.5760000000009</v>
      </c>
      <c r="E37" s="75">
        <v>1685.3579999999999</v>
      </c>
      <c r="F37" s="96">
        <v>7311.9340000000011</v>
      </c>
      <c r="G37" s="82">
        <v>9.2301188363280158</v>
      </c>
      <c r="H37" s="75">
        <v>14066.44</v>
      </c>
      <c r="I37" s="75">
        <v>15751.798000000001</v>
      </c>
      <c r="J37" s="88">
        <v>19.884064520526852</v>
      </c>
      <c r="L37" s="72" t="s">
        <v>2</v>
      </c>
      <c r="M37" s="53">
        <v>15855.130000000001</v>
      </c>
      <c r="N37" s="53">
        <v>15138.655000000001</v>
      </c>
      <c r="O37" s="92">
        <v>15751.798000000001</v>
      </c>
      <c r="P37" s="59">
        <v>14461.649000000001</v>
      </c>
    </row>
    <row r="38" spans="2:16">
      <c r="B38" s="95" t="s">
        <v>3</v>
      </c>
      <c r="C38" s="92">
        <v>901220</v>
      </c>
      <c r="D38" s="96">
        <v>5928.7751319999998</v>
      </c>
      <c r="E38" s="75">
        <v>2728.0190299999999</v>
      </c>
      <c r="F38" s="96">
        <v>8656.7941620000001</v>
      </c>
      <c r="G38" s="82">
        <v>10.650976490274001</v>
      </c>
      <c r="H38" s="75">
        <v>14821.937829999999</v>
      </c>
      <c r="I38" s="75">
        <v>17549.956859999998</v>
      </c>
      <c r="J38" s="88">
        <v>21.592771460560797</v>
      </c>
      <c r="L38" s="72" t="s">
        <v>3</v>
      </c>
      <c r="M38" s="53">
        <v>16418.098406986101</v>
      </c>
      <c r="N38" s="53">
        <v>16514.276000000002</v>
      </c>
      <c r="O38" s="92">
        <v>17549.956859999998</v>
      </c>
      <c r="P38" s="59">
        <v>17237.186089999999</v>
      </c>
    </row>
    <row r="39" spans="2:16">
      <c r="B39" s="95" t="s">
        <v>4</v>
      </c>
      <c r="C39" s="92">
        <v>507915</v>
      </c>
      <c r="D39" s="96">
        <v>1849.482</v>
      </c>
      <c r="E39" s="75">
        <v>438.51900000000001</v>
      </c>
      <c r="F39" s="96">
        <v>2288.0010000000002</v>
      </c>
      <c r="G39" s="82">
        <v>4.5974167673020938</v>
      </c>
      <c r="H39" s="75">
        <v>4623.7049999999999</v>
      </c>
      <c r="I39" s="75">
        <v>5062.2240000000002</v>
      </c>
      <c r="J39" s="88">
        <v>10.171828376578102</v>
      </c>
      <c r="L39" s="72" t="s">
        <v>4</v>
      </c>
      <c r="M39" s="53">
        <v>5894.9649999999992</v>
      </c>
      <c r="N39" s="53">
        <v>5421.201</v>
      </c>
      <c r="O39" s="92">
        <v>5062.2240000000002</v>
      </c>
      <c r="P39" s="59">
        <v>4445.6390000000001</v>
      </c>
    </row>
    <row r="40" spans="2:16">
      <c r="B40" s="95" t="s">
        <v>5</v>
      </c>
      <c r="C40" s="92">
        <v>667438</v>
      </c>
      <c r="D40" s="96">
        <v>7408.7746850000003</v>
      </c>
      <c r="E40" s="75">
        <v>1934.3340000000001</v>
      </c>
      <c r="F40" s="96">
        <v>9343.1086850000011</v>
      </c>
      <c r="G40" s="82">
        <v>14.055240506843258</v>
      </c>
      <c r="H40" s="75">
        <v>11893.0399</v>
      </c>
      <c r="I40" s="75">
        <v>13827.373900000001</v>
      </c>
      <c r="J40" s="88">
        <v>20.801113665151291</v>
      </c>
      <c r="L40" s="72" t="s">
        <v>5</v>
      </c>
      <c r="M40" s="53">
        <v>12216.308999999999</v>
      </c>
      <c r="N40" s="53">
        <v>11494.821</v>
      </c>
      <c r="O40" s="92">
        <v>13827.373900000001</v>
      </c>
      <c r="P40" s="59">
        <v>12922.242950000002</v>
      </c>
    </row>
    <row r="41" spans="2:16">
      <c r="B41" s="95" t="s">
        <v>6</v>
      </c>
      <c r="C41" s="92">
        <v>1563261</v>
      </c>
      <c r="D41" s="96">
        <v>8355.518399999999</v>
      </c>
      <c r="E41" s="75">
        <v>2483.4209999999998</v>
      </c>
      <c r="F41" s="96">
        <v>10838.939399999999</v>
      </c>
      <c r="G41" s="82">
        <v>7.1425206734922631</v>
      </c>
      <c r="H41" s="75">
        <v>20888.795999999998</v>
      </c>
      <c r="I41" s="75">
        <v>23372.216999999997</v>
      </c>
      <c r="J41" s="88">
        <v>15.401557010997525</v>
      </c>
      <c r="L41" s="72" t="s">
        <v>6</v>
      </c>
      <c r="M41" s="53">
        <v>23645.334999999999</v>
      </c>
      <c r="N41" s="53">
        <v>23463.378000000001</v>
      </c>
      <c r="O41" s="92">
        <v>23372.216999999997</v>
      </c>
      <c r="P41" s="59">
        <v>22201.743999999999</v>
      </c>
    </row>
    <row r="42" spans="2:16">
      <c r="B42" s="95" t="s">
        <v>7</v>
      </c>
      <c r="C42" s="92">
        <v>1875462</v>
      </c>
      <c r="D42" s="96">
        <v>10319.025964</v>
      </c>
      <c r="E42" s="75">
        <v>1757.20299</v>
      </c>
      <c r="F42" s="96">
        <v>12076.228954</v>
      </c>
      <c r="G42" s="82">
        <v>6.6837663017489488</v>
      </c>
      <c r="H42" s="75">
        <v>25797.564910000001</v>
      </c>
      <c r="I42" s="75">
        <v>27554.767900000003</v>
      </c>
      <c r="J42" s="88">
        <v>15.250591044941334</v>
      </c>
      <c r="L42" s="72" t="s">
        <v>7</v>
      </c>
      <c r="M42" s="53">
        <v>26884.823000000004</v>
      </c>
      <c r="N42" s="53">
        <v>27755.194000000003</v>
      </c>
      <c r="O42" s="92">
        <v>27554.767900000003</v>
      </c>
      <c r="P42" s="59">
        <v>24508.222940000003</v>
      </c>
    </row>
    <row r="43" spans="2:16">
      <c r="B43" s="97" t="s">
        <v>12</v>
      </c>
      <c r="C43" s="93">
        <v>8202220</v>
      </c>
      <c r="D43" s="98">
        <f>SUM(D35:D42)</f>
        <v>48617.284541000001</v>
      </c>
      <c r="E43" s="80">
        <f>SUM(E35:E42)</f>
        <v>14562.522080000001</v>
      </c>
      <c r="F43" s="98">
        <v>88806.806620999996</v>
      </c>
      <c r="G43" s="99">
        <v>11.30235054595205</v>
      </c>
      <c r="H43" s="80">
        <f>SUM(H35:H42)</f>
        <v>114914.31454000001</v>
      </c>
      <c r="I43" s="80">
        <v>155103.83662000002</v>
      </c>
      <c r="J43" s="91">
        <v>19.739905072622854</v>
      </c>
      <c r="L43" s="77" t="s">
        <v>12</v>
      </c>
      <c r="M43" s="37">
        <v>123955.57740698609</v>
      </c>
      <c r="N43" s="37">
        <v>144923.32199999999</v>
      </c>
      <c r="O43" s="93">
        <v>155103.83662000002</v>
      </c>
      <c r="P43" s="61">
        <v>139757.26203000001</v>
      </c>
    </row>
    <row r="45" spans="2:16">
      <c r="B45" s="18" t="s">
        <v>43</v>
      </c>
    </row>
    <row r="47" spans="2:16">
      <c r="B47" s="138" t="s">
        <v>100</v>
      </c>
      <c r="C47" s="139">
        <v>2007</v>
      </c>
      <c r="D47" s="139">
        <v>2007</v>
      </c>
      <c r="E47" s="139">
        <v>2007</v>
      </c>
      <c r="F47" s="139">
        <v>2007</v>
      </c>
      <c r="G47" s="139">
        <v>2007</v>
      </c>
      <c r="H47" s="139">
        <v>2007</v>
      </c>
      <c r="I47" s="139">
        <v>2007</v>
      </c>
      <c r="J47" s="149">
        <v>2007</v>
      </c>
    </row>
    <row r="48" spans="2:16" ht="51">
      <c r="B48" s="100" t="s">
        <v>8</v>
      </c>
      <c r="C48" s="70" t="s">
        <v>9</v>
      </c>
      <c r="D48" s="70" t="s">
        <v>26</v>
      </c>
      <c r="E48" s="70" t="s">
        <v>27</v>
      </c>
      <c r="F48" s="70" t="s">
        <v>20</v>
      </c>
      <c r="G48" s="70" t="s">
        <v>21</v>
      </c>
      <c r="H48" s="70" t="s">
        <v>28</v>
      </c>
      <c r="I48" s="70" t="s">
        <v>22</v>
      </c>
      <c r="J48" s="71" t="s">
        <v>23</v>
      </c>
    </row>
    <row r="49" spans="2:10">
      <c r="B49" s="95" t="s">
        <v>0</v>
      </c>
      <c r="C49" s="92">
        <v>646633</v>
      </c>
      <c r="D49" s="96">
        <v>2580.6079879999998</v>
      </c>
      <c r="E49" s="75">
        <v>916.20007999999996</v>
      </c>
      <c r="F49" s="96">
        <v>3496.8080679999998</v>
      </c>
      <c r="G49" s="82">
        <v>5.4077166924669786</v>
      </c>
      <c r="H49" s="75">
        <v>6451.5199699999985</v>
      </c>
      <c r="I49" s="75">
        <v>7367.7200499999981</v>
      </c>
      <c r="J49" s="88">
        <v>11.393974712085523</v>
      </c>
    </row>
    <row r="50" spans="2:10">
      <c r="B50" s="95" t="s">
        <v>1</v>
      </c>
      <c r="C50" s="92">
        <v>1207343</v>
      </c>
      <c r="D50" s="96">
        <v>6186.7652000000007</v>
      </c>
      <c r="E50" s="75">
        <v>2625.9450000000002</v>
      </c>
      <c r="F50" s="96">
        <v>8812.7102000000014</v>
      </c>
      <c r="G50" s="82">
        <v>7.2992597795324121</v>
      </c>
      <c r="H50" s="75">
        <v>15466.913</v>
      </c>
      <c r="I50" s="75">
        <v>18092.858</v>
      </c>
      <c r="J50" s="88">
        <v>14.985681782227585</v>
      </c>
    </row>
    <row r="51" spans="2:10">
      <c r="B51" s="95" t="s">
        <v>2</v>
      </c>
      <c r="C51" s="92">
        <v>792182</v>
      </c>
      <c r="D51" s="96">
        <v>6000.4520000000002</v>
      </c>
      <c r="E51" s="75">
        <v>1014.119</v>
      </c>
      <c r="F51" s="96">
        <v>7014.5709999999999</v>
      </c>
      <c r="G51" s="82">
        <v>8.8547467627388663</v>
      </c>
      <c r="H51" s="75">
        <v>13447.53</v>
      </c>
      <c r="I51" s="75">
        <v>14461.649000000001</v>
      </c>
      <c r="J51" s="88">
        <v>18.255462759820347</v>
      </c>
    </row>
    <row r="52" spans="2:10">
      <c r="B52" s="95" t="s">
        <v>3</v>
      </c>
      <c r="C52" s="92">
        <v>884099</v>
      </c>
      <c r="D52" s="96">
        <v>5735</v>
      </c>
      <c r="E52" s="75">
        <v>2469.6370000000002</v>
      </c>
      <c r="F52" s="96">
        <v>8204.6370000000006</v>
      </c>
      <c r="G52" s="82">
        <v>9.2802242735259295</v>
      </c>
      <c r="H52" s="75">
        <v>14767.54909</v>
      </c>
      <c r="I52" s="75">
        <v>17237.186089999999</v>
      </c>
      <c r="J52" s="88">
        <v>19.496895811441931</v>
      </c>
    </row>
    <row r="53" spans="2:10">
      <c r="B53" s="95" t="s">
        <v>4</v>
      </c>
      <c r="C53" s="92">
        <v>497671</v>
      </c>
      <c r="D53" s="96">
        <v>1603.34</v>
      </c>
      <c r="E53" s="75">
        <v>437.28899999999999</v>
      </c>
      <c r="F53" s="96">
        <v>2040.6289999999999</v>
      </c>
      <c r="G53" s="82">
        <v>4.1003574650723067</v>
      </c>
      <c r="H53" s="75">
        <v>4008.35</v>
      </c>
      <c r="I53" s="75">
        <v>4445.6390000000001</v>
      </c>
      <c r="J53" s="88">
        <v>8.932887389460106</v>
      </c>
    </row>
    <row r="54" spans="2:10">
      <c r="B54" s="95" t="s">
        <v>5</v>
      </c>
      <c r="C54" s="92">
        <v>664742</v>
      </c>
      <c r="D54" s="96">
        <v>7077.576</v>
      </c>
      <c r="E54" s="75">
        <v>1625.76</v>
      </c>
      <c r="F54" s="96">
        <v>8703.3359999999993</v>
      </c>
      <c r="G54" s="82">
        <v>13.092802922035919</v>
      </c>
      <c r="H54" s="75">
        <v>11296.482950000001</v>
      </c>
      <c r="I54" s="75">
        <v>12922.242950000002</v>
      </c>
      <c r="J54" s="88">
        <v>19.439486221722113</v>
      </c>
    </row>
    <row r="55" spans="2:10">
      <c r="B55" s="95" t="s">
        <v>6</v>
      </c>
      <c r="C55" s="92">
        <v>1517523</v>
      </c>
      <c r="D55" s="96">
        <v>7560.1932000000006</v>
      </c>
      <c r="E55" s="75">
        <v>3301.261</v>
      </c>
      <c r="F55" s="96">
        <v>10861.4542</v>
      </c>
      <c r="G55" s="82">
        <v>7.1573572196269835</v>
      </c>
      <c r="H55" s="75">
        <v>18900.483</v>
      </c>
      <c r="I55" s="75">
        <v>22201.743999999999</v>
      </c>
      <c r="J55" s="88">
        <v>14.630252062077478</v>
      </c>
    </row>
    <row r="56" spans="2:10">
      <c r="B56" s="95" t="s">
        <v>7</v>
      </c>
      <c r="C56" s="92">
        <v>1849268</v>
      </c>
      <c r="D56" s="96">
        <v>9092.4155840000003</v>
      </c>
      <c r="E56" s="75">
        <v>1777.18398</v>
      </c>
      <c r="F56" s="96">
        <v>10869.599564</v>
      </c>
      <c r="G56" s="82">
        <v>5.8777849203036006</v>
      </c>
      <c r="H56" s="75">
        <v>22731.038960000002</v>
      </c>
      <c r="I56" s="75">
        <v>24508.222940000003</v>
      </c>
      <c r="J56" s="88">
        <v>13.252931938475118</v>
      </c>
    </row>
    <row r="57" spans="2:10">
      <c r="B57" s="97" t="s">
        <v>12</v>
      </c>
      <c r="C57" s="93">
        <v>8059461</v>
      </c>
      <c r="D57" s="98">
        <v>45836.349972000004</v>
      </c>
      <c r="E57" s="80">
        <v>14167.395059999999</v>
      </c>
      <c r="F57" s="98">
        <v>78523.745032000006</v>
      </c>
      <c r="G57" s="101">
        <v>9.74</v>
      </c>
      <c r="H57" s="80">
        <v>107069.86697</v>
      </c>
      <c r="I57" s="80">
        <v>139757.26203000001</v>
      </c>
      <c r="J57" s="91">
        <v>17.340770310818552</v>
      </c>
    </row>
    <row r="59" spans="2:10">
      <c r="B59" s="18" t="s">
        <v>42</v>
      </c>
    </row>
    <row r="62" spans="2:10">
      <c r="B62" s="5" t="s">
        <v>48</v>
      </c>
      <c r="C62" s="6"/>
    </row>
    <row r="63" spans="2:10">
      <c r="B63" s="20" t="s">
        <v>8</v>
      </c>
      <c r="C63" s="6"/>
    </row>
    <row r="64" spans="2:10">
      <c r="B64" s="6" t="s">
        <v>9</v>
      </c>
      <c r="C64" s="6" t="s">
        <v>49</v>
      </c>
    </row>
    <row r="65" spans="2:3">
      <c r="B65" s="20" t="s">
        <v>26</v>
      </c>
      <c r="C65" s="6" t="s">
        <v>50</v>
      </c>
    </row>
    <row r="66" spans="2:3">
      <c r="B66" s="20" t="s">
        <v>27</v>
      </c>
      <c r="C66" s="6" t="s">
        <v>45</v>
      </c>
    </row>
    <row r="67" spans="2:3">
      <c r="B67" s="20" t="s">
        <v>20</v>
      </c>
      <c r="C67" s="6" t="s">
        <v>51</v>
      </c>
    </row>
    <row r="68" spans="2:3">
      <c r="B68" s="6" t="s">
        <v>21</v>
      </c>
      <c r="C68" s="6" t="s">
        <v>52</v>
      </c>
    </row>
    <row r="69" spans="2:3">
      <c r="B69" s="20" t="s">
        <v>28</v>
      </c>
      <c r="C69" s="6" t="s">
        <v>53</v>
      </c>
    </row>
    <row r="70" spans="2:3">
      <c r="B70" s="20" t="s">
        <v>22</v>
      </c>
      <c r="C70" s="6" t="s">
        <v>54</v>
      </c>
    </row>
    <row r="71" spans="2:3">
      <c r="B71" s="20" t="s">
        <v>23</v>
      </c>
      <c r="C71" s="6" t="s">
        <v>55</v>
      </c>
    </row>
    <row r="73" spans="2:3">
      <c r="B73" s="5" t="s">
        <v>19</v>
      </c>
      <c r="C73" s="6"/>
    </row>
    <row r="74" spans="2:3">
      <c r="B74" s="20" t="s">
        <v>8</v>
      </c>
      <c r="C74" s="6"/>
    </row>
    <row r="75" spans="2:3">
      <c r="B75" s="6" t="s">
        <v>9</v>
      </c>
      <c r="C75" s="6" t="s">
        <v>56</v>
      </c>
    </row>
    <row r="76" spans="2:3">
      <c r="B76" s="20" t="s">
        <v>26</v>
      </c>
      <c r="C76" s="6" t="s">
        <v>13</v>
      </c>
    </row>
    <row r="77" spans="2:3">
      <c r="B77" s="20" t="s">
        <v>27</v>
      </c>
      <c r="C77" s="6" t="s">
        <v>13</v>
      </c>
    </row>
    <row r="78" spans="2:3">
      <c r="B78" s="20" t="s">
        <v>20</v>
      </c>
      <c r="C78" s="6" t="s">
        <v>13</v>
      </c>
    </row>
    <row r="79" spans="2:3">
      <c r="B79" s="6" t="s">
        <v>21</v>
      </c>
      <c r="C79" s="6" t="s">
        <v>14</v>
      </c>
    </row>
    <row r="80" spans="2:3">
      <c r="B80" s="20" t="s">
        <v>28</v>
      </c>
      <c r="C80" s="6" t="s">
        <v>13</v>
      </c>
    </row>
    <row r="81" spans="2:3">
      <c r="B81" s="20" t="s">
        <v>22</v>
      </c>
      <c r="C81" s="6" t="s">
        <v>13</v>
      </c>
    </row>
    <row r="82" spans="2:3">
      <c r="B82" s="20" t="s">
        <v>23</v>
      </c>
      <c r="C82" s="6" t="s">
        <v>14</v>
      </c>
    </row>
  </sheetData>
  <mergeCells count="1">
    <mergeCell ref="B3:C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dimension ref="B1:L49"/>
  <sheetViews>
    <sheetView topLeftCell="C3" workbookViewId="0">
      <selection activeCell="W5" sqref="W5"/>
    </sheetView>
  </sheetViews>
  <sheetFormatPr baseColWidth="10" defaultRowHeight="12.75"/>
  <sheetData>
    <row r="1" ht="92.25" customHeight="1"/>
    <row r="46" spans="2:12">
      <c r="C46" s="12"/>
      <c r="D46" s="12"/>
      <c r="E46" s="12"/>
      <c r="F46" s="12"/>
      <c r="I46" s="12"/>
      <c r="J46" s="12"/>
      <c r="K46" s="12"/>
      <c r="L46" s="12"/>
    </row>
    <row r="47" spans="2:12">
      <c r="B47" s="11"/>
      <c r="C47" s="21"/>
      <c r="D47" s="21"/>
      <c r="E47" s="21"/>
      <c r="F47" s="22"/>
      <c r="H47" s="11"/>
      <c r="I47" s="15"/>
      <c r="J47" s="15"/>
      <c r="K47" s="15"/>
      <c r="L47" s="15"/>
    </row>
    <row r="48" spans="2:12">
      <c r="B48" s="11"/>
      <c r="C48" s="21"/>
      <c r="D48" s="21"/>
      <c r="E48" s="21"/>
      <c r="F48" s="21"/>
      <c r="H48" s="11"/>
      <c r="I48" s="15"/>
      <c r="J48" s="15"/>
      <c r="K48" s="15"/>
      <c r="L48" s="15"/>
    </row>
    <row r="49" spans="2:11">
      <c r="B49" s="19"/>
      <c r="C49" s="15"/>
      <c r="D49" s="15"/>
      <c r="E49" s="15"/>
      <c r="H49" s="19"/>
      <c r="I49" s="15"/>
      <c r="J49" s="15"/>
      <c r="K49" s="15"/>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dimension ref="B1:T48"/>
  <sheetViews>
    <sheetView workbookViewId="0">
      <selection activeCell="B3" sqref="B3"/>
    </sheetView>
  </sheetViews>
  <sheetFormatPr baseColWidth="10" defaultRowHeight="12.75"/>
  <cols>
    <col min="1" max="2" width="11.42578125" style="102"/>
    <col min="3" max="3" width="18.42578125" style="102" customWidth="1"/>
    <col min="4" max="7" width="11.5703125" style="102" bestFit="1" customWidth="1"/>
    <col min="8" max="9" width="11.7109375" style="102" bestFit="1" customWidth="1"/>
    <col min="10" max="21" width="11.5703125" style="102" bestFit="1" customWidth="1"/>
    <col min="22" max="16384" width="11.42578125" style="102"/>
  </cols>
  <sheetData>
    <row r="1" spans="2:20" ht="98.25" customHeight="1"/>
    <row r="2" spans="2:20">
      <c r="B2" s="164" t="s">
        <v>72</v>
      </c>
      <c r="C2" s="164"/>
      <c r="D2" s="164"/>
      <c r="E2" s="164"/>
    </row>
    <row r="3" spans="2:20" ht="14.25" customHeight="1" thickBot="1">
      <c r="B3" s="150" t="s">
        <v>100</v>
      </c>
      <c r="C3" s="102">
        <v>2010</v>
      </c>
      <c r="D3" s="102">
        <v>2010</v>
      </c>
      <c r="E3" s="102">
        <v>2010</v>
      </c>
      <c r="F3" s="102">
        <v>2009</v>
      </c>
      <c r="G3" s="102">
        <v>2009</v>
      </c>
      <c r="H3" s="102">
        <v>2009</v>
      </c>
      <c r="I3" s="102">
        <v>2008</v>
      </c>
      <c r="J3" s="102">
        <v>2008</v>
      </c>
      <c r="K3" s="102">
        <v>2008</v>
      </c>
      <c r="L3" s="102">
        <v>2007</v>
      </c>
      <c r="M3" s="102">
        <v>2007</v>
      </c>
      <c r="N3" s="102">
        <v>2007</v>
      </c>
      <c r="O3" s="102">
        <v>2006</v>
      </c>
      <c r="P3" s="102">
        <v>2006</v>
      </c>
      <c r="Q3" s="102">
        <v>2006</v>
      </c>
      <c r="R3" s="102">
        <v>2005</v>
      </c>
      <c r="S3" s="102">
        <v>2005</v>
      </c>
      <c r="T3" s="102">
        <v>2005</v>
      </c>
    </row>
    <row r="4" spans="2:20" ht="39.75" customHeight="1" thickTop="1">
      <c r="B4" s="103"/>
      <c r="C4" s="104" t="s">
        <v>73</v>
      </c>
      <c r="D4" s="104" t="s">
        <v>74</v>
      </c>
      <c r="E4" s="104" t="s">
        <v>75</v>
      </c>
      <c r="F4" s="104" t="s">
        <v>76</v>
      </c>
      <c r="G4" s="104" t="s">
        <v>77</v>
      </c>
      <c r="H4" s="104" t="s">
        <v>78</v>
      </c>
      <c r="I4" s="105" t="s">
        <v>79</v>
      </c>
      <c r="J4" s="105" t="s">
        <v>80</v>
      </c>
      <c r="K4" s="105" t="s">
        <v>78</v>
      </c>
      <c r="L4" s="105" t="s">
        <v>76</v>
      </c>
      <c r="M4" s="105" t="s">
        <v>77</v>
      </c>
      <c r="N4" s="105" t="s">
        <v>78</v>
      </c>
      <c r="O4" s="105" t="s">
        <v>76</v>
      </c>
      <c r="P4" s="105" t="s">
        <v>81</v>
      </c>
      <c r="Q4" s="105" t="s">
        <v>78</v>
      </c>
      <c r="R4" s="105" t="s">
        <v>79</v>
      </c>
      <c r="S4" s="105" t="s">
        <v>80</v>
      </c>
      <c r="T4" s="105" t="s">
        <v>78</v>
      </c>
    </row>
    <row r="5" spans="2:20">
      <c r="B5" s="106" t="s">
        <v>70</v>
      </c>
      <c r="C5" s="107">
        <v>253681</v>
      </c>
      <c r="D5" s="107">
        <v>82031</v>
      </c>
      <c r="E5" s="107">
        <v>32.299999999999997</v>
      </c>
      <c r="F5" s="108">
        <v>270399</v>
      </c>
      <c r="G5" s="108">
        <v>78888.84</v>
      </c>
      <c r="H5" s="109">
        <f>(G5*100)/F5</f>
        <v>29.174974759522041</v>
      </c>
      <c r="I5" s="110">
        <v>288744.59999999998</v>
      </c>
      <c r="J5" s="110">
        <v>125104.73284759998</v>
      </c>
      <c r="K5" s="111">
        <f>(J5*100)/I5</f>
        <v>43.327124679595734</v>
      </c>
      <c r="L5" s="112">
        <v>291429.59999999998</v>
      </c>
      <c r="M5" s="110">
        <v>120142.55343080001</v>
      </c>
      <c r="N5" s="113">
        <f>(M5*100)/L5</f>
        <v>41.225240480308116</v>
      </c>
      <c r="O5" s="110">
        <v>284488</v>
      </c>
      <c r="P5" s="114">
        <v>107715</v>
      </c>
      <c r="Q5" s="114">
        <v>37.9</v>
      </c>
      <c r="R5" s="110">
        <v>283800</v>
      </c>
      <c r="S5" s="110">
        <v>99701</v>
      </c>
      <c r="T5" s="115">
        <v>35.1</v>
      </c>
    </row>
    <row r="6" spans="2:20">
      <c r="B6" s="106" t="s">
        <v>71</v>
      </c>
      <c r="C6" s="107">
        <v>214958</v>
      </c>
      <c r="D6" s="107">
        <v>101703</v>
      </c>
      <c r="E6" s="107">
        <v>47.3</v>
      </c>
      <c r="F6" s="108">
        <v>220662.603004</v>
      </c>
      <c r="G6" s="108">
        <v>101010.7</v>
      </c>
      <c r="H6" s="109">
        <f>(G6*100)/F6</f>
        <v>45.776084676282437</v>
      </c>
      <c r="I6" s="110">
        <v>202606.21790000002</v>
      </c>
      <c r="J6" s="116">
        <v>91785.56</v>
      </c>
      <c r="K6" s="111">
        <f>(J6*100)/I6</f>
        <v>45.302439851723818</v>
      </c>
      <c r="L6" s="112">
        <v>204469.587</v>
      </c>
      <c r="M6" s="116">
        <v>88154.236000000004</v>
      </c>
      <c r="N6" s="113">
        <f>(M6*100)/L6</f>
        <v>43.113617674593335</v>
      </c>
      <c r="O6" s="114">
        <v>196219</v>
      </c>
      <c r="P6" s="114">
        <v>83508</v>
      </c>
      <c r="Q6" s="114">
        <v>42.6</v>
      </c>
      <c r="R6" s="110">
        <v>188426</v>
      </c>
      <c r="S6" s="110">
        <v>79065</v>
      </c>
      <c r="T6" s="117">
        <v>42</v>
      </c>
    </row>
    <row r="7" spans="2:20">
      <c r="B7" s="106" t="s">
        <v>82</v>
      </c>
      <c r="C7" s="107">
        <v>115052</v>
      </c>
      <c r="D7" s="107">
        <v>75904</v>
      </c>
      <c r="E7" s="107">
        <v>66</v>
      </c>
      <c r="F7" s="107">
        <v>119907.611322</v>
      </c>
      <c r="G7" s="107">
        <v>79567.826000000001</v>
      </c>
      <c r="H7" s="109">
        <f>(G7*100)/F7</f>
        <v>66.357610766115997</v>
      </c>
      <c r="I7" s="110">
        <v>152011.68780000001</v>
      </c>
      <c r="J7" s="116">
        <v>88806.806620999996</v>
      </c>
      <c r="K7" s="111">
        <f>(J7*100)/I7</f>
        <v>58.421038478200487</v>
      </c>
      <c r="L7" s="112">
        <v>155864.4633</v>
      </c>
      <c r="M7" s="116">
        <v>78523.745032000006</v>
      </c>
      <c r="N7" s="113">
        <f>(M7*100)/L7</f>
        <v>50.37950496827586</v>
      </c>
      <c r="O7" s="114">
        <v>148227</v>
      </c>
      <c r="P7" s="114">
        <v>119346</v>
      </c>
      <c r="Q7" s="114">
        <v>80.5</v>
      </c>
      <c r="R7" s="110">
        <v>147108</v>
      </c>
      <c r="S7" s="110">
        <v>106939</v>
      </c>
      <c r="T7" s="117">
        <v>72.7</v>
      </c>
    </row>
    <row r="8" spans="2:20">
      <c r="B8" s="106" t="s">
        <v>83</v>
      </c>
      <c r="C8" s="107" t="s">
        <v>84</v>
      </c>
      <c r="D8" s="107" t="s">
        <v>85</v>
      </c>
      <c r="E8" s="107" t="s">
        <v>86</v>
      </c>
      <c r="F8" s="118">
        <f>SUM(F5:F7)</f>
        <v>610969.21432600007</v>
      </c>
      <c r="G8" s="118">
        <f>SUM(G5:G7)</f>
        <v>259467.36599999998</v>
      </c>
      <c r="H8" s="109">
        <f>(G8*100)/F8</f>
        <v>42.468157137219315</v>
      </c>
      <c r="I8" s="110">
        <v>643362.5057000001</v>
      </c>
      <c r="J8" s="110">
        <v>305697.0994686</v>
      </c>
      <c r="K8" s="111">
        <f>(J8*100)/I8</f>
        <v>47.515529232775428</v>
      </c>
      <c r="L8" s="112">
        <f>SUM(L5:L7)</f>
        <v>651763.65029999998</v>
      </c>
      <c r="M8" s="112">
        <f>SUM(M5:M7)</f>
        <v>286820.53446280002</v>
      </c>
      <c r="N8" s="113">
        <f>(M8*100)/L8</f>
        <v>44.006831975176823</v>
      </c>
      <c r="O8" s="114">
        <v>628934</v>
      </c>
      <c r="P8" s="114">
        <v>310568</v>
      </c>
      <c r="Q8" s="114">
        <v>49.4</v>
      </c>
      <c r="R8" s="110">
        <v>619334</v>
      </c>
      <c r="S8" s="110">
        <v>285705</v>
      </c>
      <c r="T8" s="117">
        <v>46.1</v>
      </c>
    </row>
    <row r="9" spans="2:20" ht="13.5" customHeight="1">
      <c r="B9" s="119"/>
      <c r="C9" s="120"/>
      <c r="D9" s="120"/>
      <c r="E9" s="120"/>
      <c r="F9" s="121"/>
      <c r="G9" s="121"/>
      <c r="H9" s="122"/>
      <c r="I9" s="123"/>
      <c r="J9" s="123"/>
      <c r="K9" s="124"/>
      <c r="L9" s="125"/>
      <c r="M9" s="125"/>
      <c r="N9" s="126"/>
      <c r="O9" s="127"/>
      <c r="P9" s="127"/>
      <c r="Q9" s="127"/>
      <c r="R9" s="123"/>
      <c r="S9" s="123"/>
      <c r="T9" s="128"/>
    </row>
    <row r="10" spans="2:20" ht="13.5" customHeight="1">
      <c r="B10" s="165" t="s">
        <v>87</v>
      </c>
      <c r="C10" s="165"/>
      <c r="D10" s="165"/>
      <c r="E10" s="165"/>
      <c r="F10" s="121"/>
      <c r="G10" s="121"/>
      <c r="H10" s="122"/>
      <c r="I10" s="123"/>
      <c r="J10" s="123"/>
      <c r="K10" s="124"/>
      <c r="L10" s="125"/>
      <c r="M10" s="125"/>
      <c r="N10" s="126"/>
      <c r="O10" s="127"/>
      <c r="P10" s="127"/>
      <c r="Q10" s="127"/>
      <c r="R10" s="123"/>
      <c r="S10" s="123"/>
      <c r="T10" s="128"/>
    </row>
    <row r="11" spans="2:20" ht="13.5" customHeight="1">
      <c r="B11" s="165"/>
      <c r="C11" s="165"/>
      <c r="D11" s="165"/>
      <c r="E11" s="165"/>
      <c r="F11" s="121"/>
      <c r="G11" s="121"/>
      <c r="H11" s="122"/>
      <c r="I11" s="123"/>
      <c r="J11" s="123"/>
      <c r="K11" s="124"/>
      <c r="L11" s="125"/>
      <c r="M11" s="125"/>
      <c r="N11" s="126"/>
      <c r="O11" s="127"/>
      <c r="P11" s="127"/>
      <c r="Q11" s="127"/>
      <c r="R11" s="123"/>
      <c r="S11" s="123"/>
      <c r="T11" s="128"/>
    </row>
    <row r="12" spans="2:20" ht="13.5" customHeight="1">
      <c r="B12" s="166" t="s">
        <v>88</v>
      </c>
      <c r="C12" s="167"/>
      <c r="D12" s="167"/>
      <c r="E12" s="167"/>
      <c r="F12" s="121"/>
      <c r="G12" s="121"/>
      <c r="H12" s="122"/>
      <c r="I12" s="123"/>
      <c r="J12" s="123"/>
      <c r="K12" s="124"/>
      <c r="L12" s="125"/>
      <c r="M12" s="125"/>
      <c r="N12" s="126"/>
      <c r="O12" s="127"/>
      <c r="P12" s="127"/>
      <c r="Q12" s="127"/>
      <c r="R12" s="123"/>
      <c r="S12" s="123"/>
      <c r="T12" s="128"/>
    </row>
    <row r="13" spans="2:20" ht="13.5" customHeight="1">
      <c r="B13" s="167"/>
      <c r="C13" s="167"/>
      <c r="D13" s="167"/>
      <c r="E13" s="167"/>
      <c r="F13" s="121"/>
      <c r="G13" s="121"/>
      <c r="H13" s="122"/>
      <c r="I13" s="123"/>
      <c r="J13" s="123"/>
      <c r="K13" s="124"/>
      <c r="L13" s="125"/>
      <c r="M13" s="125"/>
      <c r="N13" s="126"/>
      <c r="O13" s="127"/>
      <c r="P13" s="127"/>
      <c r="Q13" s="127"/>
      <c r="R13" s="123"/>
      <c r="S13" s="123"/>
      <c r="T13" s="128"/>
    </row>
    <row r="14" spans="2:20" ht="13.5" customHeight="1">
      <c r="B14" s="119"/>
      <c r="C14" s="120"/>
      <c r="D14" s="120"/>
      <c r="E14" s="120"/>
      <c r="F14" s="121"/>
      <c r="G14" s="121"/>
      <c r="H14" s="122"/>
      <c r="I14" s="123"/>
      <c r="J14" s="123"/>
      <c r="K14" s="124"/>
      <c r="L14" s="125"/>
      <c r="M14" s="125"/>
      <c r="N14" s="126"/>
      <c r="O14" s="127"/>
      <c r="P14" s="127"/>
      <c r="Q14" s="127"/>
      <c r="R14" s="123"/>
      <c r="S14" s="123"/>
      <c r="T14" s="128"/>
    </row>
    <row r="15" spans="2:20" ht="13.5" customHeight="1">
      <c r="B15" s="168" t="s">
        <v>89</v>
      </c>
      <c r="C15" s="168"/>
      <c r="D15" s="168"/>
      <c r="E15" s="168"/>
      <c r="F15" s="168"/>
      <c r="G15" s="121"/>
      <c r="H15" s="122"/>
      <c r="I15" s="123"/>
      <c r="J15" s="123"/>
      <c r="K15" s="124"/>
      <c r="L15" s="125"/>
      <c r="M15" s="125"/>
      <c r="N15" s="126"/>
      <c r="O15" s="127"/>
      <c r="P15" s="127"/>
      <c r="Q15" s="127"/>
      <c r="R15" s="123"/>
      <c r="S15" s="123"/>
      <c r="T15" s="128"/>
    </row>
    <row r="16" spans="2:20" ht="13.5" customHeight="1">
      <c r="B16" s="168"/>
      <c r="C16" s="168"/>
      <c r="D16" s="168"/>
      <c r="E16" s="168"/>
      <c r="F16" s="168"/>
      <c r="G16" s="121"/>
      <c r="H16" s="122"/>
      <c r="I16" s="123"/>
      <c r="J16" s="123"/>
      <c r="K16" s="124"/>
      <c r="L16" s="125"/>
      <c r="M16" s="125"/>
      <c r="N16" s="126"/>
      <c r="O16" s="127"/>
      <c r="P16" s="127"/>
      <c r="Q16" s="127"/>
      <c r="R16" s="123"/>
      <c r="S16" s="123"/>
      <c r="T16" s="128"/>
    </row>
    <row r="17" spans="2:20" ht="13.5" customHeight="1">
      <c r="B17" s="168"/>
      <c r="C17" s="168"/>
      <c r="D17" s="168"/>
      <c r="E17" s="168"/>
      <c r="F17" s="168"/>
      <c r="G17" s="121"/>
      <c r="H17" s="122"/>
      <c r="I17" s="123"/>
      <c r="J17" s="123"/>
      <c r="K17" s="124"/>
      <c r="L17" s="125"/>
      <c r="M17" s="125"/>
      <c r="N17" s="126"/>
      <c r="O17" s="127"/>
      <c r="P17" s="127"/>
      <c r="Q17" s="127"/>
      <c r="R17" s="123"/>
      <c r="S17" s="123"/>
      <c r="T17" s="128"/>
    </row>
    <row r="18" spans="2:20" ht="13.5" customHeight="1">
      <c r="B18" s="168"/>
      <c r="C18" s="168"/>
      <c r="D18" s="168"/>
      <c r="E18" s="168"/>
      <c r="F18" s="168"/>
      <c r="G18" s="121"/>
      <c r="H18" s="122"/>
      <c r="I18" s="123"/>
      <c r="J18" s="123"/>
      <c r="K18" s="124"/>
      <c r="L18" s="125"/>
      <c r="M18" s="125"/>
      <c r="N18" s="126"/>
      <c r="O18" s="127"/>
      <c r="P18" s="127"/>
      <c r="Q18" s="127"/>
      <c r="R18" s="123"/>
      <c r="S18" s="123"/>
      <c r="T18" s="128"/>
    </row>
    <row r="19" spans="2:20" ht="24.75" customHeight="1">
      <c r="B19" s="168"/>
      <c r="C19" s="168"/>
      <c r="D19" s="168"/>
      <c r="E19" s="168"/>
      <c r="F19" s="168"/>
      <c r="G19" s="121"/>
      <c r="H19" s="122"/>
      <c r="I19" s="123"/>
      <c r="J19" s="123"/>
      <c r="K19" s="124"/>
      <c r="L19" s="125"/>
      <c r="M19" s="125"/>
      <c r="N19" s="126"/>
      <c r="O19" s="127"/>
      <c r="P19" s="127"/>
      <c r="Q19" s="127"/>
      <c r="R19" s="123"/>
      <c r="S19" s="123"/>
      <c r="T19" s="128"/>
    </row>
    <row r="20" spans="2:20" ht="13.5" customHeight="1">
      <c r="B20" s="119"/>
      <c r="C20" s="120"/>
      <c r="D20" s="120"/>
      <c r="E20" s="120"/>
      <c r="F20" s="121"/>
      <c r="G20" s="121"/>
      <c r="H20" s="122"/>
      <c r="I20" s="123"/>
      <c r="J20" s="123"/>
      <c r="K20" s="124"/>
      <c r="L20" s="125"/>
      <c r="M20" s="125"/>
      <c r="N20" s="126"/>
      <c r="O20" s="127"/>
      <c r="P20" s="127"/>
      <c r="Q20" s="127"/>
      <c r="R20" s="123"/>
      <c r="S20" s="123"/>
      <c r="T20" s="128"/>
    </row>
    <row r="21" spans="2:20" ht="13.5" customHeight="1">
      <c r="B21" s="119"/>
      <c r="C21" s="120"/>
      <c r="D21" s="120"/>
      <c r="E21" s="120"/>
      <c r="F21" s="121"/>
      <c r="G21" s="121"/>
      <c r="H21" s="122"/>
      <c r="I21" s="123"/>
      <c r="J21" s="123"/>
      <c r="K21" s="124"/>
      <c r="L21" s="125"/>
      <c r="M21" s="125"/>
      <c r="N21" s="126"/>
      <c r="O21" s="127"/>
      <c r="P21" s="127"/>
      <c r="Q21" s="127"/>
      <c r="R21" s="123"/>
      <c r="S21" s="123"/>
      <c r="T21" s="128"/>
    </row>
    <row r="22" spans="2:20" ht="13.5" thickBot="1">
      <c r="B22" s="129" t="s">
        <v>100</v>
      </c>
      <c r="C22" s="129">
        <v>2010</v>
      </c>
      <c r="D22" s="129">
        <v>2010</v>
      </c>
      <c r="E22" s="129">
        <v>2010</v>
      </c>
      <c r="F22" s="129">
        <v>2009</v>
      </c>
      <c r="G22" s="129">
        <v>2009</v>
      </c>
      <c r="H22" s="129">
        <v>2009</v>
      </c>
      <c r="I22" s="129">
        <v>2008</v>
      </c>
      <c r="J22" s="129">
        <v>2008</v>
      </c>
      <c r="K22" s="129">
        <v>2008</v>
      </c>
      <c r="L22" s="129">
        <v>2007</v>
      </c>
      <c r="M22" s="129">
        <v>2007</v>
      </c>
      <c r="N22" s="129">
        <v>2007</v>
      </c>
      <c r="O22" s="129">
        <v>2006</v>
      </c>
      <c r="P22" s="129">
        <v>2006</v>
      </c>
      <c r="Q22" s="129">
        <v>2006</v>
      </c>
      <c r="R22" s="129">
        <v>2005</v>
      </c>
      <c r="S22" s="129">
        <v>2005</v>
      </c>
      <c r="T22" s="129">
        <v>2005</v>
      </c>
    </row>
    <row r="23" spans="2:20" ht="64.5" thickTop="1">
      <c r="B23" s="130"/>
      <c r="C23" s="131" t="s">
        <v>90</v>
      </c>
      <c r="D23" s="131" t="s">
        <v>91</v>
      </c>
      <c r="E23" s="131" t="s">
        <v>92</v>
      </c>
      <c r="F23" s="131" t="s">
        <v>90</v>
      </c>
      <c r="G23" s="131" t="s">
        <v>91</v>
      </c>
      <c r="H23" s="131" t="s">
        <v>92</v>
      </c>
      <c r="I23" s="131" t="s">
        <v>90</v>
      </c>
      <c r="J23" s="131" t="s">
        <v>91</v>
      </c>
      <c r="K23" s="131" t="s">
        <v>92</v>
      </c>
      <c r="L23" s="131" t="s">
        <v>90</v>
      </c>
      <c r="M23" s="131" t="s">
        <v>91</v>
      </c>
      <c r="N23" s="131" t="s">
        <v>92</v>
      </c>
      <c r="O23" s="131" t="s">
        <v>90</v>
      </c>
      <c r="P23" s="131" t="s">
        <v>91</v>
      </c>
      <c r="Q23" s="131" t="s">
        <v>92</v>
      </c>
      <c r="R23" s="131" t="s">
        <v>90</v>
      </c>
      <c r="S23" s="131" t="s">
        <v>91</v>
      </c>
      <c r="T23" s="131" t="s">
        <v>92</v>
      </c>
    </row>
    <row r="24" spans="2:20">
      <c r="B24" s="132" t="s">
        <v>0</v>
      </c>
      <c r="C24" s="133">
        <v>26.1</v>
      </c>
      <c r="D24" s="133">
        <v>45</v>
      </c>
      <c r="E24" s="133">
        <v>52.3</v>
      </c>
      <c r="F24" s="133">
        <v>22.653882630111319</v>
      </c>
      <c r="G24" s="133">
        <v>35.960291508840989</v>
      </c>
      <c r="H24" s="133">
        <v>54.657406742800404</v>
      </c>
      <c r="I24" s="133">
        <v>32.07488562428302</v>
      </c>
      <c r="J24" s="133">
        <v>33.215691333832901</v>
      </c>
      <c r="K24" s="133">
        <v>46.2</v>
      </c>
      <c r="L24" s="134">
        <v>28.2</v>
      </c>
      <c r="M24" s="134">
        <v>32</v>
      </c>
      <c r="N24" s="134">
        <v>39.799999999999997</v>
      </c>
      <c r="O24" s="134">
        <v>28.3</v>
      </c>
      <c r="P24" s="134">
        <v>30.6</v>
      </c>
      <c r="Q24" s="134">
        <v>54.1</v>
      </c>
      <c r="R24" s="135">
        <v>26.7</v>
      </c>
      <c r="S24" s="135">
        <v>30</v>
      </c>
      <c r="T24" s="135">
        <v>29.7</v>
      </c>
    </row>
    <row r="25" spans="2:20">
      <c r="B25" s="132" t="s">
        <v>1</v>
      </c>
      <c r="C25" s="133">
        <v>32.9</v>
      </c>
      <c r="D25" s="133">
        <v>38</v>
      </c>
      <c r="E25" s="133">
        <v>58.5</v>
      </c>
      <c r="F25" s="133">
        <v>27.722756710023162</v>
      </c>
      <c r="G25" s="133">
        <v>40.942815071863407</v>
      </c>
      <c r="H25" s="133">
        <v>63.01278650496559</v>
      </c>
      <c r="I25" s="133">
        <v>39.818323150943591</v>
      </c>
      <c r="J25" s="133">
        <v>41.516749298558906</v>
      </c>
      <c r="K25" s="133">
        <v>56.8</v>
      </c>
      <c r="L25" s="134">
        <v>45.3</v>
      </c>
      <c r="M25" s="134">
        <v>40.700000000000003</v>
      </c>
      <c r="N25" s="134">
        <v>49.6</v>
      </c>
      <c r="O25" s="134">
        <v>37.200000000000003</v>
      </c>
      <c r="P25" s="134">
        <v>39</v>
      </c>
      <c r="Q25" s="134">
        <v>71.2</v>
      </c>
      <c r="R25" s="135">
        <v>38.299999999999997</v>
      </c>
      <c r="S25" s="135">
        <v>36.799999999999997</v>
      </c>
      <c r="T25" s="135">
        <v>63.6</v>
      </c>
    </row>
    <row r="26" spans="2:20">
      <c r="B26" s="132" t="s">
        <v>2</v>
      </c>
      <c r="C26" s="133">
        <v>26.9</v>
      </c>
      <c r="D26" s="133">
        <v>87</v>
      </c>
      <c r="E26" s="133">
        <v>81.3</v>
      </c>
      <c r="F26" s="133">
        <v>24.746981899938021</v>
      </c>
      <c r="G26" s="133">
        <v>71.240386054929587</v>
      </c>
      <c r="H26" s="133">
        <v>74.564495938840878</v>
      </c>
      <c r="I26" s="133">
        <v>40.545597006051864</v>
      </c>
      <c r="J26" s="133">
        <v>76.749046426440799</v>
      </c>
      <c r="K26" s="133">
        <v>66.2</v>
      </c>
      <c r="L26" s="134">
        <v>35.4</v>
      </c>
      <c r="M26" s="134">
        <v>69.5</v>
      </c>
      <c r="N26" s="134">
        <v>57.7</v>
      </c>
      <c r="O26" s="134">
        <v>33.5</v>
      </c>
      <c r="P26" s="134">
        <v>65.2</v>
      </c>
      <c r="Q26" s="134">
        <v>103.7</v>
      </c>
      <c r="R26" s="135">
        <v>32.6</v>
      </c>
      <c r="S26" s="135">
        <v>64.599999999999994</v>
      </c>
      <c r="T26" s="135">
        <v>98.8</v>
      </c>
    </row>
    <row r="27" spans="2:20">
      <c r="B27" s="132" t="s">
        <v>3</v>
      </c>
      <c r="C27" s="133">
        <v>33.799999999999997</v>
      </c>
      <c r="D27" s="133">
        <v>40</v>
      </c>
      <c r="E27" s="133">
        <v>74.3</v>
      </c>
      <c r="F27" s="133">
        <v>32.32801126589866</v>
      </c>
      <c r="G27" s="133">
        <v>37.564708051641432</v>
      </c>
      <c r="H27" s="133">
        <v>76.483103062956744</v>
      </c>
      <c r="I27" s="133">
        <v>49.52512071182224</v>
      </c>
      <c r="J27" s="133">
        <v>37.998802477693808</v>
      </c>
      <c r="K27" s="133">
        <v>68.7</v>
      </c>
      <c r="L27" s="134">
        <v>45</v>
      </c>
      <c r="M27" s="134">
        <v>37.700000000000003</v>
      </c>
      <c r="N27" s="134">
        <v>59.9</v>
      </c>
      <c r="O27" s="134">
        <v>43</v>
      </c>
      <c r="P27" s="134">
        <v>36.4</v>
      </c>
      <c r="Q27" s="134">
        <v>95</v>
      </c>
      <c r="R27" s="135">
        <v>38.6</v>
      </c>
      <c r="S27" s="135">
        <v>33.200000000000003</v>
      </c>
      <c r="T27" s="135">
        <v>85.3</v>
      </c>
    </row>
    <row r="28" spans="2:20">
      <c r="B28" s="132" t="s">
        <v>93</v>
      </c>
      <c r="C28" s="133">
        <v>24.5</v>
      </c>
      <c r="D28" s="133">
        <v>60</v>
      </c>
      <c r="E28" s="133">
        <v>63.9</v>
      </c>
      <c r="F28" s="133">
        <v>21.578747433531728</v>
      </c>
      <c r="G28" s="133">
        <v>38.749133088397407</v>
      </c>
      <c r="H28" s="133">
        <v>49.129457095544495</v>
      </c>
      <c r="I28" s="133">
        <v>34.923974771467158</v>
      </c>
      <c r="J28" s="133">
        <v>39.693399007524164</v>
      </c>
      <c r="K28" s="133">
        <v>41.2</v>
      </c>
      <c r="L28" s="134">
        <v>33.4</v>
      </c>
      <c r="M28" s="134">
        <v>39.700000000000003</v>
      </c>
      <c r="N28" s="134">
        <v>33.1</v>
      </c>
      <c r="O28" s="134">
        <v>28.5</v>
      </c>
      <c r="P28" s="134">
        <v>38</v>
      </c>
      <c r="Q28" s="134">
        <v>52.2</v>
      </c>
      <c r="R28" s="135">
        <v>27.6</v>
      </c>
      <c r="S28" s="135">
        <v>39.200000000000003</v>
      </c>
      <c r="T28" s="135">
        <v>43.3</v>
      </c>
    </row>
    <row r="29" spans="2:20">
      <c r="B29" s="132" t="s">
        <v>5</v>
      </c>
      <c r="C29" s="133">
        <v>29.7</v>
      </c>
      <c r="D29" s="133">
        <v>66</v>
      </c>
      <c r="E29" s="133">
        <v>107.7</v>
      </c>
      <c r="F29" s="133">
        <v>27.64089796253365</v>
      </c>
      <c r="G29" s="133">
        <v>55.482288723641958</v>
      </c>
      <c r="H29" s="133">
        <v>93.882232357173933</v>
      </c>
      <c r="I29" s="133">
        <v>42.090005362833324</v>
      </c>
      <c r="J29" s="133">
        <v>64.914403532565402</v>
      </c>
      <c r="K29" s="133">
        <v>92.4</v>
      </c>
      <c r="L29" s="134">
        <v>37.6</v>
      </c>
      <c r="M29" s="134">
        <v>61.6</v>
      </c>
      <c r="N29" s="134">
        <v>79.599999999999994</v>
      </c>
      <c r="O29" s="134">
        <v>33.6</v>
      </c>
      <c r="P29" s="134">
        <v>61.1</v>
      </c>
      <c r="Q29" s="134">
        <v>108.5</v>
      </c>
      <c r="R29" s="135">
        <v>32.6</v>
      </c>
      <c r="S29" s="135">
        <v>58.5</v>
      </c>
      <c r="T29" s="135">
        <v>106.1</v>
      </c>
    </row>
    <row r="30" spans="2:20">
      <c r="B30" s="132" t="s">
        <v>94</v>
      </c>
      <c r="C30" s="133">
        <v>35.299999999999997</v>
      </c>
      <c r="D30" s="133">
        <v>42</v>
      </c>
      <c r="E30" s="133">
        <v>57.2</v>
      </c>
      <c r="F30" s="133">
        <v>32.731111944348093</v>
      </c>
      <c r="G30" s="133">
        <v>47.280701088383466</v>
      </c>
      <c r="H30" s="133">
        <v>63.355580217778083</v>
      </c>
      <c r="I30" s="133">
        <v>49.033670319414938</v>
      </c>
      <c r="J30" s="133">
        <v>42.33469112741286</v>
      </c>
      <c r="K30" s="133">
        <v>54.3</v>
      </c>
      <c r="L30" s="134">
        <v>44.3</v>
      </c>
      <c r="M30" s="134">
        <v>38.1</v>
      </c>
      <c r="N30" s="134">
        <v>48.9</v>
      </c>
      <c r="O30" s="134">
        <v>40.299999999999997</v>
      </c>
      <c r="P30" s="134">
        <v>37.4</v>
      </c>
      <c r="Q30" s="134">
        <v>81.2</v>
      </c>
      <c r="R30" s="135">
        <v>36.200000000000003</v>
      </c>
      <c r="S30" s="135">
        <v>37.4</v>
      </c>
      <c r="T30" s="135">
        <v>80.8</v>
      </c>
    </row>
    <row r="31" spans="2:20">
      <c r="B31" s="132" t="s">
        <v>7</v>
      </c>
      <c r="C31" s="133">
        <v>36.4</v>
      </c>
      <c r="D31" s="133">
        <v>34</v>
      </c>
      <c r="E31" s="133">
        <v>54.6</v>
      </c>
      <c r="F31" s="133">
        <v>32.443796847186434</v>
      </c>
      <c r="G31" s="133">
        <v>42.354051107821967</v>
      </c>
      <c r="H31" s="133">
        <v>61.743406549639012</v>
      </c>
      <c r="I31" s="133">
        <v>45.781943117247195</v>
      </c>
      <c r="J31" s="133">
        <v>39.197438342639408</v>
      </c>
      <c r="K31" s="133">
        <v>51.6</v>
      </c>
      <c r="L31" s="134">
        <v>44.7</v>
      </c>
      <c r="M31" s="134">
        <v>38.299999999999997</v>
      </c>
      <c r="N31" s="134">
        <v>42.3</v>
      </c>
      <c r="O31" s="134">
        <v>43.1</v>
      </c>
      <c r="P31" s="134">
        <v>40.9</v>
      </c>
      <c r="Q31" s="134">
        <v>75.8</v>
      </c>
      <c r="R31" s="135">
        <v>37.4</v>
      </c>
      <c r="S31" s="135">
        <v>42</v>
      </c>
      <c r="T31" s="135">
        <v>65</v>
      </c>
    </row>
    <row r="32" spans="2:20">
      <c r="B32" s="106" t="s">
        <v>95</v>
      </c>
      <c r="C32" s="133">
        <v>30.7</v>
      </c>
      <c r="D32" s="133">
        <v>52</v>
      </c>
      <c r="E32" s="133">
        <v>68.7</v>
      </c>
      <c r="F32" s="133">
        <v>29.174974759522037</v>
      </c>
      <c r="G32" s="133">
        <v>45.77608467628243</v>
      </c>
      <c r="H32" s="133">
        <v>66.357610766116011</v>
      </c>
      <c r="I32" s="133">
        <v>43.327124679595734</v>
      </c>
      <c r="J32" s="133">
        <v>45.302439851723811</v>
      </c>
      <c r="K32" s="133">
        <v>58.4</v>
      </c>
      <c r="L32" s="134">
        <v>41.2</v>
      </c>
      <c r="M32" s="134">
        <v>43.1</v>
      </c>
      <c r="N32" s="134">
        <v>50.4</v>
      </c>
      <c r="O32" s="134">
        <v>37.9</v>
      </c>
      <c r="P32" s="134">
        <v>42.6</v>
      </c>
      <c r="Q32" s="134">
        <v>80.5</v>
      </c>
      <c r="R32" s="135">
        <v>35.1</v>
      </c>
      <c r="S32" s="136">
        <v>42</v>
      </c>
      <c r="T32" s="135">
        <v>72.7</v>
      </c>
    </row>
    <row r="35" spans="3:16">
      <c r="C35" s="137"/>
      <c r="D35" s="137"/>
      <c r="E35" s="137"/>
      <c r="F35" s="137"/>
      <c r="G35" s="137"/>
      <c r="H35" s="137"/>
      <c r="I35" s="137"/>
      <c r="J35" s="137"/>
      <c r="K35" s="137"/>
      <c r="L35" s="137"/>
      <c r="M35" s="137"/>
      <c r="N35" s="137"/>
      <c r="O35" s="137"/>
      <c r="P35" s="137"/>
    </row>
    <row r="48" spans="3:16">
      <c r="H48" s="137"/>
    </row>
  </sheetData>
  <mergeCells count="4">
    <mergeCell ref="B2:E2"/>
    <mergeCell ref="B10:E11"/>
    <mergeCell ref="B12:E13"/>
    <mergeCell ref="B15:F1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dimension ref="J1:P33"/>
  <sheetViews>
    <sheetView tabSelected="1" topLeftCell="A3" zoomScaleNormal="100" workbookViewId="0">
      <selection activeCell="K39" sqref="K39"/>
    </sheetView>
  </sheetViews>
  <sheetFormatPr baseColWidth="10" defaultRowHeight="12.75"/>
  <cols>
    <col min="1" max="9" width="11.42578125" style="102"/>
    <col min="10" max="10" width="19" style="102" customWidth="1"/>
    <col min="11" max="15" width="11.42578125" style="102"/>
    <col min="16" max="16" width="14" style="102" customWidth="1"/>
    <col min="17" max="16384" width="11.42578125" style="102"/>
  </cols>
  <sheetData>
    <row r="1" ht="87.75" customHeight="1"/>
    <row r="26" spans="10:16" ht="15">
      <c r="J26" s="151" t="s">
        <v>101</v>
      </c>
      <c r="K26" s="152"/>
      <c r="L26" s="152"/>
      <c r="M26" s="152"/>
      <c r="N26" s="152"/>
      <c r="O26" s="152"/>
      <c r="P26" s="153"/>
    </row>
    <row r="27" spans="10:16">
      <c r="J27" s="154"/>
      <c r="K27" s="155">
        <v>2005</v>
      </c>
      <c r="L27" s="155">
        <v>2006</v>
      </c>
      <c r="M27" s="155">
        <v>2007</v>
      </c>
      <c r="N27" s="155">
        <v>2008</v>
      </c>
      <c r="O27" s="155">
        <v>2009</v>
      </c>
      <c r="P27" s="156">
        <v>2010</v>
      </c>
    </row>
    <row r="28" spans="10:16">
      <c r="K28" s="155" t="s">
        <v>75</v>
      </c>
      <c r="L28" s="155" t="s">
        <v>75</v>
      </c>
      <c r="M28" s="155" t="s">
        <v>75</v>
      </c>
      <c r="N28" s="155" t="s">
        <v>75</v>
      </c>
      <c r="O28" s="155" t="s">
        <v>75</v>
      </c>
      <c r="P28" s="156" t="s">
        <v>75</v>
      </c>
    </row>
    <row r="29" spans="10:16">
      <c r="J29" s="154" t="s">
        <v>70</v>
      </c>
      <c r="K29" s="127">
        <v>35.1</v>
      </c>
      <c r="L29" s="127">
        <v>37.9</v>
      </c>
      <c r="M29" s="157">
        <v>41.225240480308116</v>
      </c>
      <c r="N29" s="157">
        <v>43.327124679595734</v>
      </c>
      <c r="O29" s="157">
        <v>29.174974759522041</v>
      </c>
      <c r="P29" s="158">
        <v>32.299999999999997</v>
      </c>
    </row>
    <row r="30" spans="10:16">
      <c r="J30" s="154" t="s">
        <v>71</v>
      </c>
      <c r="K30" s="127">
        <v>42</v>
      </c>
      <c r="L30" s="127">
        <v>42.6</v>
      </c>
      <c r="M30" s="157">
        <v>43.113617674593335</v>
      </c>
      <c r="N30" s="157">
        <v>45.302439851723818</v>
      </c>
      <c r="O30" s="157">
        <v>45.776084676282437</v>
      </c>
      <c r="P30" s="158">
        <v>47.3</v>
      </c>
    </row>
    <row r="31" spans="10:16" ht="24.75" customHeight="1">
      <c r="J31" s="159" t="s">
        <v>96</v>
      </c>
      <c r="K31" s="127">
        <v>72.7</v>
      </c>
      <c r="L31" s="127">
        <v>80.5</v>
      </c>
      <c r="M31" s="157">
        <v>50.37950496827586</v>
      </c>
      <c r="N31" s="157">
        <v>58.421038478200487</v>
      </c>
      <c r="O31" s="157">
        <v>66.357610766115997</v>
      </c>
      <c r="P31" s="158">
        <v>66</v>
      </c>
    </row>
    <row r="32" spans="10:16">
      <c r="J32" s="154"/>
      <c r="K32" s="127"/>
      <c r="L32" s="127"/>
      <c r="M32" s="157"/>
      <c r="N32" s="157"/>
      <c r="O32" s="157"/>
      <c r="P32" s="158"/>
    </row>
    <row r="33" spans="10:16" ht="24.75" customHeight="1">
      <c r="J33" s="160"/>
      <c r="K33" s="161"/>
      <c r="L33" s="161"/>
      <c r="M33" s="161"/>
      <c r="N33" s="161"/>
      <c r="O33" s="161"/>
      <c r="P33" s="162"/>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Envases ligeros</vt:lpstr>
      <vt:lpstr>Vidrio</vt:lpstr>
      <vt:lpstr>Papel cartón</vt:lpstr>
      <vt:lpstr>Gráficos_reciclaje</vt:lpstr>
      <vt:lpstr>Recuperación 2005-2010</vt:lpstr>
      <vt:lpstr>Gráficos_recuperacion</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rosario</dc:creator>
  <cp:lastModifiedBy>mmmartinez</cp:lastModifiedBy>
  <dcterms:created xsi:type="dcterms:W3CDTF">2012-10-19T08:00:34Z</dcterms:created>
  <dcterms:modified xsi:type="dcterms:W3CDTF">2014-03-03T17:09:44Z</dcterms:modified>
</cp:coreProperties>
</file>