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38"/>
  </bookViews>
  <sheets>
    <sheet name="Proyectos LIFE" sheetId="5" r:id="rId1"/>
    <sheet name="Participación" sheetId="4" r:id="rId2"/>
    <sheet name="Procedencia_fondos" sheetId="3" r:id="rId3"/>
    <sheet name="Proyectos_aprobados" sheetId="2" r:id="rId4"/>
    <sheet name="2011" sheetId="6" r:id="rId5"/>
  </sheets>
  <calcPr calcId="125725"/>
</workbook>
</file>

<file path=xl/calcChain.xml><?xml version="1.0" encoding="utf-8"?>
<calcChain xmlns="http://schemas.openxmlformats.org/spreadsheetml/2006/main">
  <c r="D89" i="6"/>
  <c r="D90"/>
  <c r="D86"/>
  <c r="D77"/>
  <c r="D74"/>
  <c r="D71"/>
  <c r="D63"/>
  <c r="D46"/>
  <c r="D26"/>
  <c r="E7" i="3"/>
  <c r="D7"/>
  <c r="C7"/>
  <c r="B7"/>
</calcChain>
</file>

<file path=xl/sharedStrings.xml><?xml version="1.0" encoding="utf-8"?>
<sst xmlns="http://schemas.openxmlformats.org/spreadsheetml/2006/main" count="405" uniqueCount="230">
  <si>
    <t>Proyectos europeos aprobados</t>
  </si>
  <si>
    <t>Marco comunitario 2007-2013: proyectos europeos aprobados por anualidad</t>
  </si>
  <si>
    <t>Fuente: Consejería de Agricultura; Pesca y Medio Ambiente. Red de información ambiental de Andalucía, 2012</t>
  </si>
  <si>
    <t>Cooperación territorial europea. Procedencia de los fondos comunitarios gestionados en 2011</t>
  </si>
  <si>
    <t>Interreg IV</t>
  </si>
  <si>
    <t>Espacio Económico Europeo</t>
  </si>
  <si>
    <t>AACID/AECID</t>
  </si>
  <si>
    <t>Instrumento de Vecindad</t>
  </si>
  <si>
    <t>Procedencia de los fondos gestionados en 2011</t>
  </si>
  <si>
    <t>(en millones de euros)</t>
  </si>
  <si>
    <t>Programa</t>
  </si>
  <si>
    <t>Proyecto</t>
  </si>
  <si>
    <t>Acrónimo</t>
  </si>
  <si>
    <t>Presupuesto aprobado (€)</t>
  </si>
  <si>
    <t>Participación de la CMA</t>
  </si>
  <si>
    <t>Programa Espacio Atlántico</t>
  </si>
  <si>
    <t>Contaminación Costera en las Regiones Atlánticas respuesta y reparación</t>
  </si>
  <si>
    <t>ARCOPOL PLUS</t>
  </si>
  <si>
    <t>Socio</t>
  </si>
  <si>
    <t>POCTEFEX</t>
  </si>
  <si>
    <t>Desarrollo sostenible del espacio transfronterizo Red Natura 2000 y hábitats de interés común Andalucía-Marruecos</t>
  </si>
  <si>
    <t>TRANSHABITAT</t>
  </si>
  <si>
    <t>Jefe de fila</t>
  </si>
  <si>
    <t>Espacio Transfronterizo de Gestión Natural Compartida</t>
  </si>
  <si>
    <t>ALBORAN</t>
  </si>
  <si>
    <t>Materia de prevención contra avenidas e inundaciones en la zona norte de Marruecos</t>
  </si>
  <si>
    <t>PRAVEMA</t>
  </si>
  <si>
    <t>Valorización socioeconómica sostenible de la biodiversidad transfronteriza Andalucía-Marruecos</t>
  </si>
  <si>
    <t>BIOECONOMY</t>
  </si>
  <si>
    <t>Fuente: Consejería de Agricultura, Pesca y Medio Ambiente. Red de Información Ambiental de Andalucía, 2012.</t>
  </si>
  <si>
    <t>Proyectos LIFE en ejecución durante 2011</t>
  </si>
  <si>
    <t>Presupuesto total (€)</t>
  </si>
  <si>
    <t>Participación de la Consejería Agricultura, Pesca y Medio Ambiente</t>
  </si>
  <si>
    <t xml:space="preserve">Conservación y reintroducción del lince ibérico en Andalucía </t>
  </si>
  <si>
    <t>LIFE06 NAT/E/000209</t>
  </si>
  <si>
    <t>COREINTROLINCEANDALUCIA</t>
  </si>
  <si>
    <t>Beneficiario coordinador</t>
  </si>
  <si>
    <t>Una nueva estrategia contra el envenenamiento de grandes carnívoros y rapaces carroñeras</t>
  </si>
  <si>
    <t>LIFE07 NAT/IT/000436</t>
  </si>
  <si>
    <t>ANTIDOTO</t>
  </si>
  <si>
    <t>Cofinanciador</t>
  </si>
  <si>
    <t>Conservación y gestión de las Zonas de Especial Protección ara las aves esteparias de Andalucía</t>
  </si>
  <si>
    <t xml:space="preserve">LIFE 08 NAT/E/000068 </t>
  </si>
  <si>
    <t>ZEPA ESTEPARIAS</t>
  </si>
  <si>
    <t>Ecoedición, gestión sostenible de publicaciones en la administración público</t>
  </si>
  <si>
    <t xml:space="preserve"> LIFE 08 ENV/E/000124</t>
  </si>
  <si>
    <t>ECOEDICIÓN</t>
  </si>
  <si>
    <t>Acciones para la lucha contra el uso ilegal de veneno en España</t>
  </si>
  <si>
    <t>LIFE08 NAT/E/000062</t>
  </si>
  <si>
    <t>VeneNO</t>
  </si>
  <si>
    <t>Proyecto para la restauración integral  de la cubeta endorreica de los Tollos</t>
  </si>
  <si>
    <t>LIFE09 ENV/E/472</t>
  </si>
  <si>
    <t>LOS TOLLOS</t>
  </si>
  <si>
    <t>Conservación de las praderas de Posidonia oceanica en el Mediterráneo andaluz</t>
  </si>
  <si>
    <t>LIFE09 NAT/E/534</t>
  </si>
  <si>
    <t>POSIDONIA</t>
  </si>
  <si>
    <t>3..562.125,00</t>
  </si>
  <si>
    <t>Acciones innovadoras contra el uso ilegal de cebos envenenados en áreas piloto mediterráneas de la UE</t>
  </si>
  <si>
    <t>LIFE09 NAT/ES/000533</t>
  </si>
  <si>
    <t>INNOVACION CONTRA EL VENENO</t>
  </si>
  <si>
    <t>Recuperación de la distribución histórica de Lince ibérico (Lynx pardinus) en España y Portugal</t>
  </si>
  <si>
    <t>LIFE10 NAT/ES/000570</t>
  </si>
  <si>
    <t>IBERLINCE</t>
  </si>
  <si>
    <t>Presupuesto fondos europeos en materia de Medio Ambiente, 2011</t>
  </si>
  <si>
    <t>Fondo</t>
  </si>
  <si>
    <t>Medida / Categoría de gasto</t>
  </si>
  <si>
    <t>Denominación</t>
  </si>
  <si>
    <t>Anualidad 2011</t>
  </si>
  <si>
    <t>FEDER</t>
  </si>
  <si>
    <t>AM30010121</t>
  </si>
  <si>
    <t>Actividades de I+DT en centros de investigación</t>
  </si>
  <si>
    <t>€</t>
  </si>
  <si>
    <t>AM30010137</t>
  </si>
  <si>
    <t>Actividades en I+D en centros de investigación y centros tecnológicos</t>
  </si>
  <si>
    <t>AM30011321</t>
  </si>
  <si>
    <t xml:space="preserve">Servicios y aplicaciones para el ciudadano </t>
  </si>
  <si>
    <t>AM30011337</t>
  </si>
  <si>
    <t>Desarrollo de Tecnologias de Información y Comunicación</t>
  </si>
  <si>
    <t>AM30020621</t>
  </si>
  <si>
    <t>Ayudas a las PYME para el fomento de la utilización   de productos y procesos de producción  que respeten el medio ambiente</t>
  </si>
  <si>
    <t>AM30034421</t>
  </si>
  <si>
    <t>Gestión de residuos domésticos e industriales</t>
  </si>
  <si>
    <t>AM30034537</t>
  </si>
  <si>
    <t>Géstión y Distribución Agua Potable</t>
  </si>
  <si>
    <t>AM30034637</t>
  </si>
  <si>
    <t>Tratamiento del Agua (Agua Residual)</t>
  </si>
  <si>
    <t>AM30034721</t>
  </si>
  <si>
    <t>Calidad del Aire</t>
  </si>
  <si>
    <t>AM30034821</t>
  </si>
  <si>
    <t>Prevención y control integrados de la contaminación</t>
  </si>
  <si>
    <t>AM30034837</t>
  </si>
  <si>
    <t>AM30034921</t>
  </si>
  <si>
    <t>Mitigación y adaptación al cambio climático</t>
  </si>
  <si>
    <t>AM30035021</t>
  </si>
  <si>
    <t>Rehabilitación de zonas industriales y terrenos contaminados</t>
  </si>
  <si>
    <t>AM30035121</t>
  </si>
  <si>
    <t>Fomento de la protección de la biodiversidad y la naturaleza (incluido el programa Natura 2000)</t>
  </si>
  <si>
    <t>AM30035321</t>
  </si>
  <si>
    <t xml:space="preserve">Prevención de riesgos </t>
  </si>
  <si>
    <t>AM30035337</t>
  </si>
  <si>
    <t>AM30035421</t>
  </si>
  <si>
    <t>Otras medidas para la protección del medio y la prevención de riesgos.</t>
  </si>
  <si>
    <t>AM30035521</t>
  </si>
  <si>
    <t>Fomento de la riqueza natural</t>
  </si>
  <si>
    <t>AM30078521</t>
  </si>
  <si>
    <t>Preparación, ejecución, seguimiento e inspección</t>
  </si>
  <si>
    <t>AM30078621</t>
  </si>
  <si>
    <t>Evaluación y estudios; información y comunicación</t>
  </si>
  <si>
    <t>Total P.O. FEDER 2007-2013</t>
  </si>
  <si>
    <t>AT30225623</t>
  </si>
  <si>
    <t>Acción Territorial Transfronteriza de Conservación del Lince (IBERLINX II)</t>
  </si>
  <si>
    <t>AT30225823</t>
  </si>
  <si>
    <t>Turismo Sostenible en el Bajo Guadiana (UADITURS MEDIO AMBIENTE)</t>
  </si>
  <si>
    <t>AT31010202</t>
  </si>
  <si>
    <t>PROTTMA-3</t>
  </si>
  <si>
    <t>AT31010204</t>
  </si>
  <si>
    <t>INTERGRARBIM MEDIO AMBIENTE</t>
  </si>
  <si>
    <t>AT31010301</t>
  </si>
  <si>
    <t>ROAPE</t>
  </si>
  <si>
    <t>AT32020123</t>
  </si>
  <si>
    <t>PROYECTO ARCOPOL</t>
  </si>
  <si>
    <t>AT33024523</t>
  </si>
  <si>
    <t>PROYECTO WAT</t>
  </si>
  <si>
    <t>IBERLINX I</t>
  </si>
  <si>
    <t>DIMEAGUA</t>
  </si>
  <si>
    <t>AT33025301</t>
  </si>
  <si>
    <t>ADAPTACLIMA, Adaptación a los efectos derivados del Cambio Climático</t>
  </si>
  <si>
    <t>AT33025302</t>
  </si>
  <si>
    <t>Cultura de riesgo de incendio en zona interface bosque/hábitat (PYROSUDOE)</t>
  </si>
  <si>
    <t>AT34010122</t>
  </si>
  <si>
    <t>ECREIM+</t>
  </si>
  <si>
    <t>AT34020422</t>
  </si>
  <si>
    <t>PERIURBAN</t>
  </si>
  <si>
    <t>AT34020423</t>
  </si>
  <si>
    <t xml:space="preserve"> Información común para el aire europeo (CITEAIR 2)</t>
  </si>
  <si>
    <t>AT35010123</t>
  </si>
  <si>
    <t>AGRO-ENVIROMED</t>
  </si>
  <si>
    <t>AT35020102</t>
  </si>
  <si>
    <t>ENERSCAPES</t>
  </si>
  <si>
    <t>AT35020122</t>
  </si>
  <si>
    <t>MEDPAN NORTH</t>
  </si>
  <si>
    <t>AT35020123</t>
  </si>
  <si>
    <t>MED-IPPC-NET</t>
  </si>
  <si>
    <t>AT35020423</t>
  </si>
  <si>
    <t>COASTANCE. Estrategia común contra la erosión y desarrollo zonas costeras</t>
  </si>
  <si>
    <t>Total otros P.O. (INTERREG)</t>
  </si>
  <si>
    <t>FEADER</t>
  </si>
  <si>
    <t>CM30011121</t>
  </si>
  <si>
    <t>Acciones relativas a la información y la formación profesional - desglose de participantes por tipos de sector/contenido de la actividad</t>
  </si>
  <si>
    <t>CM30012221</t>
  </si>
  <si>
    <t>Aumento del valor económico de los bosques</t>
  </si>
  <si>
    <t>CM30012321</t>
  </si>
  <si>
    <t>Aumento del valor añadido de los productos agrícolas y forestales</t>
  </si>
  <si>
    <t>CM30012521</t>
  </si>
  <si>
    <t>Infraestructuras relacionadas con la evolución y la adaptación de la agricultura y la silvicultura</t>
  </si>
  <si>
    <t>CM30022321</t>
  </si>
  <si>
    <t>Ayudas a la primera forestación de tierras no agrícolas</t>
  </si>
  <si>
    <t>CM30022621</t>
  </si>
  <si>
    <t>Ayudas a la recuperación del potencial forestal e implantación de medidas preventivas</t>
  </si>
  <si>
    <t>CM30022721</t>
  </si>
  <si>
    <t>Ayudas a las Inversiones no productivas</t>
  </si>
  <si>
    <t>CM30031121</t>
  </si>
  <si>
    <t>Diversificación hacia actividades no agrícolas</t>
  </si>
  <si>
    <t>CM30031221</t>
  </si>
  <si>
    <t>Ayudas a la Creación y desarrollo de microempresas</t>
  </si>
  <si>
    <t>CM30031321</t>
  </si>
  <si>
    <t>Fomento de actividades turísticas</t>
  </si>
  <si>
    <t>CM30032121</t>
  </si>
  <si>
    <t>Prestación de servicios básicos para la economía y la población rural</t>
  </si>
  <si>
    <t>CM30032221</t>
  </si>
  <si>
    <t>Renovación y desarrollo de poblaciones rurales</t>
  </si>
  <si>
    <t>CM30032321</t>
  </si>
  <si>
    <t>Conservación y mejora del patrimonio rural</t>
  </si>
  <si>
    <t>CM30033121</t>
  </si>
  <si>
    <t>Formación e información</t>
  </si>
  <si>
    <t>CM30034121</t>
  </si>
  <si>
    <t>Adquisición de capacidades, promoción y aplicación</t>
  </si>
  <si>
    <t>CM30051121</t>
  </si>
  <si>
    <t>Asistencia técnica FEADER</t>
  </si>
  <si>
    <t>Total P.D.R. Andalucía 2007-2013</t>
  </si>
  <si>
    <t>F.COHESIÓN</t>
  </si>
  <si>
    <t>EM30024401</t>
  </si>
  <si>
    <t>Plantas de recuperación y compostaje en Andalucía</t>
  </si>
  <si>
    <t>EM30024501</t>
  </si>
  <si>
    <t>Gestión, distribución agua potable</t>
  </si>
  <si>
    <t>EM30024601</t>
  </si>
  <si>
    <t>EM30058503</t>
  </si>
  <si>
    <t>Asistencia Técnica Fondo de Cohesión</t>
  </si>
  <si>
    <t>EM30058505</t>
  </si>
  <si>
    <t>EM30058604</t>
  </si>
  <si>
    <t>Evaluación, Estudio, Información y Comunicación (Asistencia Técnica F. Cohesión)</t>
  </si>
  <si>
    <t>EM30058606</t>
  </si>
  <si>
    <t>Total P.O. F. Cohesión 2007-2013</t>
  </si>
  <si>
    <t>FEP</t>
  </si>
  <si>
    <t>GM30020121</t>
  </si>
  <si>
    <t>Acuicultura y desarrollo de la fauna acuática</t>
  </si>
  <si>
    <t>GM30030221</t>
  </si>
  <si>
    <t>Protección y desarrollo de la fauna acuática</t>
  </si>
  <si>
    <t>Total P.O. Sector Pesca Español</t>
  </si>
  <si>
    <t>FSE</t>
  </si>
  <si>
    <t>DM30016221</t>
  </si>
  <si>
    <t>Promoción del espíritu empresarial</t>
  </si>
  <si>
    <t>DM30026921</t>
  </si>
  <si>
    <t>Igualdad de oportunidades de conciliación de la vida laboral de las personas</t>
  </si>
  <si>
    <t>Total P.O. FSE 2007-2013</t>
  </si>
  <si>
    <t>LIFE</t>
  </si>
  <si>
    <t>FP91000011</t>
  </si>
  <si>
    <t>Conservación, restauración humedales Andalucía</t>
  </si>
  <si>
    <t>FP91000013</t>
  </si>
  <si>
    <t>Life IBERLINCE</t>
  </si>
  <si>
    <t>FP91000015</t>
  </si>
  <si>
    <t>Life Ecoedición</t>
  </si>
  <si>
    <t>Life Vene-NO</t>
  </si>
  <si>
    <t>FP91000016</t>
  </si>
  <si>
    <t>Life Antídoto</t>
  </si>
  <si>
    <t>FP91000017</t>
  </si>
  <si>
    <t>Life Conservación de Aves Esteparias</t>
  </si>
  <si>
    <t>FP91000018</t>
  </si>
  <si>
    <t>Life Posidonias-CMA</t>
  </si>
  <si>
    <t>FP91000019</t>
  </si>
  <si>
    <t>Life Los Tollos</t>
  </si>
  <si>
    <t>Total Otros Fondos Europeos (LIFE)</t>
  </si>
  <si>
    <t>STEPPA</t>
  </si>
  <si>
    <t>OP06010402</t>
  </si>
  <si>
    <t>Turismo sostenible en empresas, parques y espacios protegidos</t>
  </si>
  <si>
    <t>EEE</t>
  </si>
  <si>
    <t>OP12010101</t>
  </si>
  <si>
    <t>Restauración de bosques y tierras boscosas área de domino público minas de Riotinto y Charco Rio</t>
  </si>
  <si>
    <t>Total Otros Fondos Europeos</t>
  </si>
  <si>
    <t>Total Consejería de Medio Ambiente Fondos Europeos 2011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</si>
</sst>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61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6" fillId="2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8" borderId="0" applyNumberFormat="0" applyBorder="0" applyAlignment="0" applyProtection="0"/>
    <xf numFmtId="0" fontId="19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</cellStyleXfs>
  <cellXfs count="24">
    <xf numFmtId="0" fontId="0" fillId="0" borderId="0" xfId="0"/>
    <xf numFmtId="0" fontId="19" fillId="0" borderId="0" xfId="0" applyFont="1" applyFill="1" applyBorder="1"/>
    <xf numFmtId="0" fontId="19" fillId="0" borderId="0" xfId="0" applyFont="1" applyFill="1" applyBorder="1" applyAlignment="1"/>
    <xf numFmtId="0" fontId="18" fillId="0" borderId="0" xfId="0" applyFont="1" applyFill="1" applyBorder="1"/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4" fontId="19" fillId="0" borderId="0" xfId="0" applyNumberFormat="1" applyFont="1" applyFill="1" applyBorder="1"/>
    <xf numFmtId="0" fontId="18" fillId="0" borderId="0" xfId="0" applyFont="1" applyAlignment="1">
      <alignment horizontal="center" vertical="center" wrapText="1"/>
    </xf>
    <xf numFmtId="4" fontId="0" fillId="0" borderId="0" xfId="0" applyNumberFormat="1"/>
    <xf numFmtId="0" fontId="18" fillId="0" borderId="0" xfId="0" applyFont="1"/>
    <xf numFmtId="0" fontId="0" fillId="0" borderId="0" xfId="0" applyAlignment="1">
      <alignment horizontal="right"/>
    </xf>
    <xf numFmtId="0" fontId="18" fillId="0" borderId="0" xfId="0" applyFont="1" applyFill="1" applyBorder="1" applyAlignment="1">
      <alignment horizontal="center" wrapText="1"/>
    </xf>
    <xf numFmtId="3" fontId="18" fillId="0" borderId="0" xfId="0" applyNumberFormat="1" applyFont="1" applyFill="1" applyBorder="1" applyAlignment="1">
      <alignment horizontal="center" wrapText="1"/>
    </xf>
    <xf numFmtId="0" fontId="19" fillId="0" borderId="0" xfId="0" applyFont="1" applyFill="1" applyBorder="1" applyAlignment="1">
      <alignment wrapText="1"/>
    </xf>
    <xf numFmtId="3" fontId="19" fillId="0" borderId="0" xfId="0" applyNumberFormat="1" applyFont="1" applyFill="1" applyBorder="1"/>
    <xf numFmtId="0" fontId="19" fillId="0" borderId="0" xfId="0" applyNumberFormat="1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wrapText="1"/>
    </xf>
    <xf numFmtId="0" fontId="19" fillId="0" borderId="0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8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left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BBB5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64A2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otX val="50"/>
      <c:perspective val="0"/>
    </c:view3D>
    <c:plotArea>
      <c:layout>
        <c:manualLayout>
          <c:layoutTarget val="inner"/>
          <c:xMode val="edge"/>
          <c:yMode val="edge"/>
          <c:x val="8.1250165303884597E-2"/>
          <c:y val="0.14583382783280391"/>
          <c:w val="0.50000101725467438"/>
          <c:h val="0.71528020317994245"/>
        </c:manualLayout>
      </c:layout>
      <c:pie3DChart>
        <c:varyColors val="1"/>
        <c:ser>
          <c:idx val="0"/>
          <c:order val="0"/>
          <c:tx>
            <c:strRef>
              <c:f>Procedencia_fondos!$A$6</c:f>
              <c:strCache>
                <c:ptCount val="1"/>
                <c:pt idx="0">
                  <c:v>Procedencia de los fondos gestionados en 2011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Pt>
            <c:idx val="1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9BBB59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8064A2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Percent val="1"/>
          </c:dLbls>
          <c:cat>
            <c:strRef>
              <c:f>Procedencia_fondos!$B$5:$E$5</c:f>
              <c:strCache>
                <c:ptCount val="4"/>
                <c:pt idx="0">
                  <c:v>Interreg IV</c:v>
                </c:pt>
                <c:pt idx="1">
                  <c:v>Espacio Económico Europeo</c:v>
                </c:pt>
                <c:pt idx="2">
                  <c:v>AACID/AECID</c:v>
                </c:pt>
                <c:pt idx="3">
                  <c:v>Instrumento de Vecindad</c:v>
                </c:pt>
              </c:strCache>
            </c:strRef>
          </c:cat>
          <c:val>
            <c:numRef>
              <c:f>Procedencia_fondos!$B$6:$E$6</c:f>
              <c:numCache>
                <c:formatCode>#,##0.00</c:formatCode>
                <c:ptCount val="4"/>
                <c:pt idx="0">
                  <c:v>904685</c:v>
                </c:pt>
                <c:pt idx="1">
                  <c:v>2297677</c:v>
                </c:pt>
                <c:pt idx="2">
                  <c:v>0</c:v>
                </c:pt>
                <c:pt idx="3">
                  <c:v>1182732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2916797900262456"/>
          <c:y val="0.22222295129775441"/>
          <c:w val="0.96250196850393699"/>
          <c:h val="0.7777803295421406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4149152789227559"/>
          <c:y val="6.2500211928344526E-2"/>
          <c:w val="0.82791664293723366"/>
          <c:h val="0.78125264910430581"/>
        </c:manualLayout>
      </c:layout>
      <c:barChart>
        <c:barDir val="col"/>
        <c:grouping val="clustered"/>
        <c:ser>
          <c:idx val="0"/>
          <c:order val="0"/>
          <c:tx>
            <c:strRef>
              <c:f>Proyectos_aprobados!$A$6</c:f>
              <c:strCache>
                <c:ptCount val="1"/>
                <c:pt idx="0">
                  <c:v>Proyectos europeos aprobados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numRef>
              <c:f>Proyectos_aprobados!$B$5:$F$5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Proyectos_aprobados!$B$6:$F$6</c:f>
              <c:numCache>
                <c:formatCode>General</c:formatCode>
                <c:ptCount val="5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4</c:v>
                </c:pt>
              </c:numCache>
            </c:numRef>
          </c:val>
        </c:ser>
        <c:axId val="84730624"/>
        <c:axId val="84732544"/>
      </c:barChart>
      <c:catAx>
        <c:axId val="847306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732544"/>
        <c:crossesAt val="0"/>
        <c:auto val="1"/>
        <c:lblAlgn val="ctr"/>
        <c:lblOffset val="100"/>
        <c:tickLblSkip val="1"/>
        <c:tickMarkSkip val="1"/>
      </c:catAx>
      <c:valAx>
        <c:axId val="8473254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t>Nº de proyectos europeos aprobados</a:t>
                </a:r>
              </a:p>
            </c:rich>
          </c:tx>
          <c:layout>
            <c:manualLayout>
              <c:xMode val="edge"/>
              <c:yMode val="edge"/>
              <c:x val="4.7801252566201505E-2"/>
              <c:y val="9.0278142315543916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730624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76200</xdr:rowOff>
    </xdr:from>
    <xdr:to>
      <xdr:col>0</xdr:col>
      <xdr:colOff>3419475</xdr:colOff>
      <xdr:row>1</xdr:row>
      <xdr:rowOff>66675</xdr:rowOff>
    </xdr:to>
    <xdr:pic>
      <xdr:nvPicPr>
        <xdr:cNvPr id="12290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76200</xdr:rowOff>
    </xdr:from>
    <xdr:to>
      <xdr:col>1</xdr:col>
      <xdr:colOff>1819275</xdr:colOff>
      <xdr:row>1</xdr:row>
      <xdr:rowOff>66675</xdr:rowOff>
    </xdr:to>
    <xdr:pic>
      <xdr:nvPicPr>
        <xdr:cNvPr id="13314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762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942975</xdr:colOff>
      <xdr:row>9</xdr:row>
      <xdr:rowOff>95250</xdr:rowOff>
    </xdr:from>
    <xdr:to>
      <xdr:col>2</xdr:col>
      <xdr:colOff>1495425</xdr:colOff>
      <xdr:row>26</xdr:row>
      <xdr:rowOff>85725</xdr:rowOff>
    </xdr:to>
    <xdr:graphicFrame macro="">
      <xdr:nvGraphicFramePr>
        <xdr:cNvPr id="717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114300</xdr:rowOff>
    </xdr:from>
    <xdr:to>
      <xdr:col>1</xdr:col>
      <xdr:colOff>590550</xdr:colOff>
      <xdr:row>0</xdr:row>
      <xdr:rowOff>914400</xdr:rowOff>
    </xdr:to>
    <xdr:pic>
      <xdr:nvPicPr>
        <xdr:cNvPr id="7176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5725" y="1143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7</xdr:row>
      <xdr:rowOff>0</xdr:rowOff>
    </xdr:from>
    <xdr:to>
      <xdr:col>4</xdr:col>
      <xdr:colOff>552450</xdr:colOff>
      <xdr:row>23</xdr:row>
      <xdr:rowOff>152400</xdr:rowOff>
    </xdr:to>
    <xdr:graphicFrame macro="">
      <xdr:nvGraphicFramePr>
        <xdr:cNvPr id="2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0</xdr:row>
      <xdr:rowOff>85725</xdr:rowOff>
    </xdr:from>
    <xdr:to>
      <xdr:col>1</xdr:col>
      <xdr:colOff>723900</xdr:colOff>
      <xdr:row>1</xdr:row>
      <xdr:rowOff>76200</xdr:rowOff>
    </xdr:to>
    <xdr:pic>
      <xdr:nvPicPr>
        <xdr:cNvPr id="2060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8572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85725</xdr:rowOff>
    </xdr:from>
    <xdr:to>
      <xdr:col>2</xdr:col>
      <xdr:colOff>1552575</xdr:colOff>
      <xdr:row>0</xdr:row>
      <xdr:rowOff>885825</xdr:rowOff>
    </xdr:to>
    <xdr:pic>
      <xdr:nvPicPr>
        <xdr:cNvPr id="1638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8572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"/>
  <sheetViews>
    <sheetView tabSelected="1" workbookViewId="0">
      <selection activeCell="C19" sqref="C19"/>
    </sheetView>
  </sheetViews>
  <sheetFormatPr baseColWidth="10" defaultRowHeight="12.75"/>
  <cols>
    <col min="1" max="1" width="95.7109375" bestFit="1" customWidth="1"/>
    <col min="2" max="2" width="32.42578125" bestFit="1" customWidth="1"/>
    <col min="3" max="3" width="18.42578125" bestFit="1" customWidth="1"/>
    <col min="4" max="4" width="43" bestFit="1" customWidth="1"/>
  </cols>
  <sheetData>
    <row r="1" spans="1:4" s="1" customFormat="1" ht="63.75" customHeight="1"/>
    <row r="2" spans="1:4" s="1" customFormat="1"/>
    <row r="3" spans="1:4">
      <c r="A3" s="10" t="s">
        <v>30</v>
      </c>
    </row>
    <row r="5" spans="1:4" ht="25.5">
      <c r="A5" s="8" t="s">
        <v>11</v>
      </c>
      <c r="B5" s="8" t="s">
        <v>12</v>
      </c>
      <c r="C5" s="8" t="s">
        <v>31</v>
      </c>
      <c r="D5" s="8" t="s">
        <v>32</v>
      </c>
    </row>
    <row r="6" spans="1:4">
      <c r="A6" t="s">
        <v>33</v>
      </c>
    </row>
    <row r="7" spans="1:4">
      <c r="A7" t="s">
        <v>34</v>
      </c>
      <c r="B7" t="s">
        <v>35</v>
      </c>
      <c r="C7" s="9">
        <v>25971489</v>
      </c>
      <c r="D7" s="11" t="s">
        <v>36</v>
      </c>
    </row>
    <row r="8" spans="1:4">
      <c r="A8" t="s">
        <v>37</v>
      </c>
      <c r="D8" s="11"/>
    </row>
    <row r="9" spans="1:4">
      <c r="A9" t="s">
        <v>38</v>
      </c>
      <c r="B9" t="s">
        <v>39</v>
      </c>
      <c r="C9" s="9">
        <v>1411144</v>
      </c>
      <c r="D9" s="11" t="s">
        <v>40</v>
      </c>
    </row>
    <row r="10" spans="1:4">
      <c r="A10" t="s">
        <v>41</v>
      </c>
      <c r="D10" s="11"/>
    </row>
    <row r="11" spans="1:4">
      <c r="A11" t="s">
        <v>42</v>
      </c>
      <c r="B11" t="s">
        <v>43</v>
      </c>
      <c r="C11" s="9">
        <v>8636466</v>
      </c>
      <c r="D11" s="11" t="s">
        <v>36</v>
      </c>
    </row>
    <row r="12" spans="1:4">
      <c r="A12" t="s">
        <v>44</v>
      </c>
      <c r="D12" s="11"/>
    </row>
    <row r="13" spans="1:4">
      <c r="A13" t="s">
        <v>45</v>
      </c>
      <c r="B13" t="s">
        <v>46</v>
      </c>
      <c r="C13" s="9">
        <v>1405808</v>
      </c>
      <c r="D13" s="11" t="s">
        <v>36</v>
      </c>
    </row>
    <row r="14" spans="1:4">
      <c r="A14" t="s">
        <v>47</v>
      </c>
      <c r="D14" s="11"/>
    </row>
    <row r="15" spans="1:4">
      <c r="A15" t="s">
        <v>48</v>
      </c>
      <c r="B15" t="s">
        <v>49</v>
      </c>
      <c r="C15" s="9">
        <v>1672020</v>
      </c>
      <c r="D15" s="11" t="s">
        <v>40</v>
      </c>
    </row>
    <row r="16" spans="1:4">
      <c r="A16" t="s">
        <v>50</v>
      </c>
      <c r="D16" s="11"/>
    </row>
    <row r="17" spans="1:4">
      <c r="A17" t="s">
        <v>51</v>
      </c>
      <c r="B17" t="s">
        <v>52</v>
      </c>
      <c r="C17" s="9">
        <v>7947463</v>
      </c>
      <c r="D17" s="11" t="s">
        <v>36</v>
      </c>
    </row>
    <row r="18" spans="1:4">
      <c r="A18" t="s">
        <v>53</v>
      </c>
      <c r="D18" s="11"/>
    </row>
    <row r="19" spans="1:4">
      <c r="A19" t="s">
        <v>54</v>
      </c>
      <c r="B19" t="s">
        <v>55</v>
      </c>
      <c r="C19" s="11" t="s">
        <v>56</v>
      </c>
      <c r="D19" s="11" t="s">
        <v>36</v>
      </c>
    </row>
    <row r="20" spans="1:4">
      <c r="A20" t="s">
        <v>57</v>
      </c>
      <c r="D20" s="11"/>
    </row>
    <row r="21" spans="1:4">
      <c r="A21" t="s">
        <v>58</v>
      </c>
      <c r="B21" t="s">
        <v>59</v>
      </c>
      <c r="C21" s="9">
        <v>5660886</v>
      </c>
      <c r="D21" s="11" t="s">
        <v>40</v>
      </c>
    </row>
    <row r="22" spans="1:4">
      <c r="A22" t="s">
        <v>60</v>
      </c>
      <c r="D22" s="11"/>
    </row>
    <row r="23" spans="1:4">
      <c r="A23" t="s">
        <v>61</v>
      </c>
      <c r="B23" t="s">
        <v>62</v>
      </c>
      <c r="C23" s="9">
        <v>34015188</v>
      </c>
      <c r="D23" s="11" t="s">
        <v>36</v>
      </c>
    </row>
    <row r="24" spans="1:4">
      <c r="C24" s="9"/>
    </row>
    <row r="25" spans="1:4">
      <c r="A25" t="s">
        <v>29</v>
      </c>
    </row>
  </sheetData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A38" sqref="A38"/>
    </sheetView>
  </sheetViews>
  <sheetFormatPr baseColWidth="10" defaultRowHeight="12.75"/>
  <cols>
    <col min="1" max="1" width="24.42578125" customWidth="1"/>
    <col min="2" max="2" width="99" bestFit="1" customWidth="1"/>
    <col min="3" max="3" width="15.42578125" bestFit="1" customWidth="1"/>
    <col min="4" max="4" width="22.5703125" bestFit="1" customWidth="1"/>
    <col min="5" max="5" width="21.28515625" bestFit="1" customWidth="1"/>
  </cols>
  <sheetData>
    <row r="1" spans="1:5" s="1" customFormat="1" ht="63.75" customHeight="1"/>
    <row r="2" spans="1:5" s="1" customFormat="1"/>
    <row r="3" spans="1:5" ht="25.5">
      <c r="A3" s="8" t="s">
        <v>10</v>
      </c>
      <c r="B3" s="8" t="s">
        <v>11</v>
      </c>
      <c r="C3" s="8" t="s">
        <v>12</v>
      </c>
      <c r="D3" s="8" t="s">
        <v>13</v>
      </c>
      <c r="E3" s="8" t="s">
        <v>14</v>
      </c>
    </row>
    <row r="5" spans="1:5">
      <c r="A5" t="s">
        <v>15</v>
      </c>
      <c r="B5" t="s">
        <v>16</v>
      </c>
      <c r="C5" t="s">
        <v>17</v>
      </c>
      <c r="D5" s="9">
        <v>1920215</v>
      </c>
      <c r="E5" t="s">
        <v>18</v>
      </c>
    </row>
    <row r="6" spans="1:5">
      <c r="A6" t="s">
        <v>19</v>
      </c>
      <c r="B6" t="s">
        <v>20</v>
      </c>
      <c r="C6" t="s">
        <v>21</v>
      </c>
      <c r="D6" s="9">
        <v>5605842</v>
      </c>
      <c r="E6" t="s">
        <v>22</v>
      </c>
    </row>
    <row r="7" spans="1:5">
      <c r="A7" t="s">
        <v>19</v>
      </c>
      <c r="B7" t="s">
        <v>23</v>
      </c>
      <c r="C7" t="s">
        <v>24</v>
      </c>
      <c r="D7" s="9">
        <v>1425240.68</v>
      </c>
      <c r="E7" t="s">
        <v>22</v>
      </c>
    </row>
    <row r="8" spans="1:5">
      <c r="A8" t="s">
        <v>19</v>
      </c>
      <c r="B8" t="s">
        <v>25</v>
      </c>
      <c r="C8" t="s">
        <v>26</v>
      </c>
      <c r="D8" s="9">
        <v>1360900</v>
      </c>
      <c r="E8" t="s">
        <v>22</v>
      </c>
    </row>
    <row r="9" spans="1:5">
      <c r="A9" t="s">
        <v>19</v>
      </c>
      <c r="B9" t="s">
        <v>27</v>
      </c>
      <c r="C9" t="s">
        <v>28</v>
      </c>
      <c r="D9" s="9">
        <v>1496246.51</v>
      </c>
      <c r="E9" t="s">
        <v>18</v>
      </c>
    </row>
    <row r="10" spans="1:5">
      <c r="D10" s="9"/>
    </row>
    <row r="11" spans="1:5">
      <c r="A11" t="s">
        <v>29</v>
      </c>
    </row>
  </sheetData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E12" sqref="E12"/>
    </sheetView>
  </sheetViews>
  <sheetFormatPr baseColWidth="10" defaultRowHeight="12.75"/>
  <cols>
    <col min="1" max="1" width="41.28515625" style="1" customWidth="1"/>
    <col min="2" max="2" width="19" style="1" customWidth="1"/>
    <col min="3" max="3" width="25.42578125" style="1" customWidth="1"/>
    <col min="4" max="4" width="12.85546875" style="1" customWidth="1"/>
    <col min="5" max="5" width="22" style="1" customWidth="1"/>
    <col min="6" max="6" width="11.42578125" style="1"/>
    <col min="7" max="7" width="11.7109375" style="1" customWidth="1"/>
    <col min="8" max="16384" width="11.42578125" style="1"/>
  </cols>
  <sheetData>
    <row r="1" spans="1:7" ht="82.5" customHeight="1"/>
    <row r="3" spans="1:7">
      <c r="A3" s="3" t="s">
        <v>3</v>
      </c>
      <c r="B3" s="4"/>
    </row>
    <row r="5" spans="1:7">
      <c r="B5" s="6" t="s">
        <v>4</v>
      </c>
      <c r="C5" s="6" t="s">
        <v>5</v>
      </c>
      <c r="D5" s="6" t="s">
        <v>6</v>
      </c>
      <c r="E5" s="6" t="s">
        <v>7</v>
      </c>
    </row>
    <row r="6" spans="1:7">
      <c r="A6" s="1" t="s">
        <v>8</v>
      </c>
      <c r="B6" s="7">
        <v>904685</v>
      </c>
      <c r="C6" s="7">
        <v>2297677</v>
      </c>
      <c r="D6" s="7">
        <v>0</v>
      </c>
      <c r="E6" s="7">
        <v>1182732</v>
      </c>
      <c r="G6" s="7"/>
    </row>
    <row r="7" spans="1:7">
      <c r="A7" s="1" t="s">
        <v>9</v>
      </c>
      <c r="B7" s="7">
        <f>B6/1000000</f>
        <v>0.90468499999999996</v>
      </c>
      <c r="C7" s="7">
        <f>C6/1000000</f>
        <v>2.2976770000000002</v>
      </c>
      <c r="D7" s="7">
        <f>D6/1000000</f>
        <v>0</v>
      </c>
      <c r="E7" s="7">
        <f>E6/1000000</f>
        <v>1.1827319999999999</v>
      </c>
      <c r="F7" s="7"/>
    </row>
    <row r="29" spans="1:3">
      <c r="A29" s="2" t="s">
        <v>2</v>
      </c>
      <c r="B29" s="2"/>
      <c r="C29" s="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D43" sqref="D43"/>
    </sheetView>
  </sheetViews>
  <sheetFormatPr baseColWidth="10" defaultRowHeight="12.75"/>
  <cols>
    <col min="1" max="1" width="39" style="1" customWidth="1"/>
    <col min="2" max="2" width="11.5703125" style="1" customWidth="1"/>
    <col min="3" max="5" width="14.42578125" style="1" customWidth="1"/>
    <col min="6" max="16384" width="11.42578125" style="1"/>
  </cols>
  <sheetData>
    <row r="1" spans="1:6" ht="63.75" customHeight="1"/>
    <row r="3" spans="1:6">
      <c r="A3" s="3" t="s">
        <v>1</v>
      </c>
      <c r="B3" s="4"/>
    </row>
    <row r="5" spans="1:6">
      <c r="B5" s="6">
        <v>2007</v>
      </c>
      <c r="C5" s="6">
        <v>2008</v>
      </c>
      <c r="D5" s="6">
        <v>2009</v>
      </c>
      <c r="E5" s="6">
        <v>2010</v>
      </c>
      <c r="F5" s="6">
        <v>2011</v>
      </c>
    </row>
    <row r="6" spans="1:6">
      <c r="A6" s="3" t="s">
        <v>0</v>
      </c>
      <c r="B6" s="1">
        <v>0</v>
      </c>
      <c r="C6" s="1">
        <v>4</v>
      </c>
      <c r="D6" s="1">
        <v>9</v>
      </c>
      <c r="E6" s="1">
        <v>11</v>
      </c>
      <c r="F6" s="1">
        <v>4</v>
      </c>
    </row>
    <row r="26" spans="1:3">
      <c r="A26" s="2" t="s">
        <v>2</v>
      </c>
      <c r="B26" s="2"/>
      <c r="C26" s="2"/>
    </row>
  </sheetData>
  <sheetProtection selectLockedCells="1" selectUnlockedCells="1"/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92"/>
  <sheetViews>
    <sheetView zoomScale="80" zoomScaleNormal="80" zoomScaleSheetLayoutView="75" workbookViewId="0">
      <selection activeCell="C1" sqref="C1"/>
    </sheetView>
  </sheetViews>
  <sheetFormatPr baseColWidth="10" defaultRowHeight="12.75"/>
  <cols>
    <col min="1" max="1" width="14" style="5" customWidth="1"/>
    <col min="2" max="2" width="13.5703125" style="5" customWidth="1"/>
    <col min="3" max="3" width="98.42578125" style="14" customWidth="1"/>
    <col min="4" max="4" width="18.7109375" style="15" customWidth="1"/>
    <col min="5" max="16384" width="11.42578125" style="1"/>
  </cols>
  <sheetData>
    <row r="1" spans="1:5" ht="78.75" customHeight="1">
      <c r="A1" s="1"/>
      <c r="B1" s="1"/>
      <c r="C1" s="1"/>
      <c r="D1" s="1"/>
    </row>
    <row r="2" spans="1:5">
      <c r="A2" s="1"/>
      <c r="B2" s="1"/>
      <c r="C2" s="1"/>
      <c r="D2" s="1"/>
    </row>
    <row r="3" spans="1:5">
      <c r="A3" s="3" t="s">
        <v>63</v>
      </c>
      <c r="B3" s="4"/>
      <c r="C3" s="1"/>
      <c r="D3" s="1"/>
    </row>
    <row r="4" spans="1:5">
      <c r="A4" s="1"/>
      <c r="B4" s="4"/>
      <c r="C4" s="1"/>
      <c r="D4" s="1"/>
    </row>
    <row r="5" spans="1:5" ht="57" customHeight="1">
      <c r="A5" s="12" t="s">
        <v>64</v>
      </c>
      <c r="B5" s="12" t="s">
        <v>65</v>
      </c>
      <c r="C5" s="12" t="s">
        <v>66</v>
      </c>
      <c r="D5" s="13" t="s">
        <v>67</v>
      </c>
    </row>
    <row r="6" spans="1:5">
      <c r="A6" s="5" t="s">
        <v>68</v>
      </c>
      <c r="B6" s="5" t="s">
        <v>69</v>
      </c>
      <c r="C6" s="14" t="s">
        <v>70</v>
      </c>
      <c r="D6" s="15">
        <v>539974</v>
      </c>
      <c r="E6" s="1" t="s">
        <v>71</v>
      </c>
    </row>
    <row r="7" spans="1:5">
      <c r="A7" s="5" t="s">
        <v>68</v>
      </c>
      <c r="B7" s="5" t="s">
        <v>72</v>
      </c>
      <c r="C7" s="16" t="s">
        <v>73</v>
      </c>
      <c r="D7" s="15">
        <v>1090032</v>
      </c>
      <c r="E7" s="1" t="s">
        <v>71</v>
      </c>
    </row>
    <row r="8" spans="1:5">
      <c r="A8" s="5" t="s">
        <v>68</v>
      </c>
      <c r="B8" s="5" t="s">
        <v>74</v>
      </c>
      <c r="C8" s="14" t="s">
        <v>75</v>
      </c>
      <c r="D8" s="15">
        <v>1026595</v>
      </c>
      <c r="E8" s="1" t="s">
        <v>71</v>
      </c>
    </row>
    <row r="9" spans="1:5">
      <c r="A9" s="5" t="s">
        <v>68</v>
      </c>
      <c r="B9" s="5" t="s">
        <v>76</v>
      </c>
      <c r="C9" s="14" t="s">
        <v>77</v>
      </c>
      <c r="D9" s="15">
        <v>402040</v>
      </c>
      <c r="E9" s="1" t="s">
        <v>71</v>
      </c>
    </row>
    <row r="10" spans="1:5" ht="24" customHeight="1">
      <c r="A10" s="5" t="s">
        <v>68</v>
      </c>
      <c r="B10" s="5" t="s">
        <v>78</v>
      </c>
      <c r="C10" s="14" t="s">
        <v>79</v>
      </c>
      <c r="D10" s="15">
        <v>4955862</v>
      </c>
      <c r="E10" s="1" t="s">
        <v>71</v>
      </c>
    </row>
    <row r="11" spans="1:5">
      <c r="A11" s="5" t="s">
        <v>68</v>
      </c>
      <c r="B11" s="5" t="s">
        <v>80</v>
      </c>
      <c r="C11" s="14" t="s">
        <v>81</v>
      </c>
      <c r="D11" s="15">
        <v>3857255</v>
      </c>
      <c r="E11" s="1" t="s">
        <v>71</v>
      </c>
    </row>
    <row r="12" spans="1:5">
      <c r="A12" s="5" t="s">
        <v>68</v>
      </c>
      <c r="B12" s="5" t="s">
        <v>82</v>
      </c>
      <c r="C12" s="14" t="s">
        <v>83</v>
      </c>
      <c r="D12" s="15">
        <v>51531761</v>
      </c>
      <c r="E12" s="1" t="s">
        <v>71</v>
      </c>
    </row>
    <row r="13" spans="1:5">
      <c r="A13" s="5" t="s">
        <v>68</v>
      </c>
      <c r="B13" s="5" t="s">
        <v>84</v>
      </c>
      <c r="C13" s="14" t="s">
        <v>85</v>
      </c>
      <c r="D13" s="15">
        <v>29727781</v>
      </c>
      <c r="E13" s="1" t="s">
        <v>71</v>
      </c>
    </row>
    <row r="14" spans="1:5">
      <c r="A14" s="5" t="s">
        <v>68</v>
      </c>
      <c r="B14" s="5" t="s">
        <v>86</v>
      </c>
      <c r="C14" s="14" t="s">
        <v>87</v>
      </c>
      <c r="D14" s="15">
        <v>5089000</v>
      </c>
      <c r="E14" s="1" t="s">
        <v>71</v>
      </c>
    </row>
    <row r="15" spans="1:5">
      <c r="A15" s="5" t="s">
        <v>68</v>
      </c>
      <c r="B15" s="5" t="s">
        <v>88</v>
      </c>
      <c r="C15" s="14" t="s">
        <v>89</v>
      </c>
      <c r="D15" s="15">
        <v>8571565</v>
      </c>
      <c r="E15" s="1" t="s">
        <v>71</v>
      </c>
    </row>
    <row r="16" spans="1:5">
      <c r="A16" s="5" t="s">
        <v>68</v>
      </c>
      <c r="B16" s="5" t="s">
        <v>90</v>
      </c>
      <c r="C16" s="14" t="s">
        <v>89</v>
      </c>
      <c r="D16" s="15">
        <v>7665750</v>
      </c>
      <c r="E16" s="1" t="s">
        <v>71</v>
      </c>
    </row>
    <row r="17" spans="1:5">
      <c r="A17" s="5" t="s">
        <v>68</v>
      </c>
      <c r="B17" s="5" t="s">
        <v>91</v>
      </c>
      <c r="C17" s="14" t="s">
        <v>92</v>
      </c>
      <c r="D17" s="15">
        <v>4489600</v>
      </c>
      <c r="E17" s="1" t="s">
        <v>71</v>
      </c>
    </row>
    <row r="18" spans="1:5">
      <c r="A18" s="5" t="s">
        <v>68</v>
      </c>
      <c r="B18" s="5" t="s">
        <v>93</v>
      </c>
      <c r="C18" s="14" t="s">
        <v>94</v>
      </c>
      <c r="D18" s="15">
        <v>1738986</v>
      </c>
      <c r="E18" s="1" t="s">
        <v>71</v>
      </c>
    </row>
    <row r="19" spans="1:5">
      <c r="A19" s="5" t="s">
        <v>68</v>
      </c>
      <c r="B19" s="5" t="s">
        <v>95</v>
      </c>
      <c r="C19" s="14" t="s">
        <v>96</v>
      </c>
      <c r="D19" s="15">
        <v>14400761</v>
      </c>
      <c r="E19" s="1" t="s">
        <v>71</v>
      </c>
    </row>
    <row r="20" spans="1:5">
      <c r="A20" s="5" t="s">
        <v>68</v>
      </c>
      <c r="B20" s="5" t="s">
        <v>97</v>
      </c>
      <c r="C20" s="14" t="s">
        <v>98</v>
      </c>
      <c r="D20" s="15">
        <v>36702191</v>
      </c>
      <c r="E20" s="1" t="s">
        <v>71</v>
      </c>
    </row>
    <row r="21" spans="1:5">
      <c r="A21" s="5" t="s">
        <v>68</v>
      </c>
      <c r="B21" s="5" t="s">
        <v>99</v>
      </c>
      <c r="C21" s="14" t="s">
        <v>98</v>
      </c>
      <c r="D21" s="15">
        <v>37989535</v>
      </c>
      <c r="E21" s="1" t="s">
        <v>71</v>
      </c>
    </row>
    <row r="22" spans="1:5">
      <c r="A22" s="5" t="s">
        <v>68</v>
      </c>
      <c r="B22" s="5" t="s">
        <v>100</v>
      </c>
      <c r="C22" s="14" t="s">
        <v>101</v>
      </c>
      <c r="D22" s="15">
        <v>6852763</v>
      </c>
      <c r="E22" s="1" t="s">
        <v>71</v>
      </c>
    </row>
    <row r="23" spans="1:5">
      <c r="A23" s="5" t="s">
        <v>68</v>
      </c>
      <c r="B23" s="5" t="s">
        <v>102</v>
      </c>
      <c r="C23" s="14" t="s">
        <v>103</v>
      </c>
      <c r="D23" s="15">
        <v>9653604</v>
      </c>
      <c r="E23" s="1" t="s">
        <v>71</v>
      </c>
    </row>
    <row r="24" spans="1:5">
      <c r="A24" s="5" t="s">
        <v>68</v>
      </c>
      <c r="B24" s="5" t="s">
        <v>104</v>
      </c>
      <c r="C24" s="14" t="s">
        <v>105</v>
      </c>
      <c r="D24" s="15">
        <v>200757</v>
      </c>
      <c r="E24" s="1" t="s">
        <v>71</v>
      </c>
    </row>
    <row r="25" spans="1:5">
      <c r="A25" s="5" t="s">
        <v>68</v>
      </c>
      <c r="B25" s="5" t="s">
        <v>106</v>
      </c>
      <c r="C25" s="14" t="s">
        <v>107</v>
      </c>
      <c r="D25" s="15">
        <v>649832</v>
      </c>
      <c r="E25" s="1" t="s">
        <v>71</v>
      </c>
    </row>
    <row r="26" spans="1:5" s="14" customFormat="1" ht="27" customHeight="1">
      <c r="A26" s="22" t="s">
        <v>108</v>
      </c>
      <c r="B26" s="22"/>
      <c r="C26" s="17"/>
      <c r="D26" s="18">
        <f>SUM(D6:D25)</f>
        <v>227135644</v>
      </c>
      <c r="E26" s="1" t="s">
        <v>71</v>
      </c>
    </row>
    <row r="27" spans="1:5">
      <c r="A27" s="5" t="s">
        <v>68</v>
      </c>
      <c r="B27" s="5" t="s">
        <v>109</v>
      </c>
      <c r="C27" s="14" t="s">
        <v>110</v>
      </c>
      <c r="D27" s="15">
        <v>38530</v>
      </c>
      <c r="E27" s="1" t="s">
        <v>71</v>
      </c>
    </row>
    <row r="28" spans="1:5">
      <c r="A28" s="5" t="s">
        <v>68</v>
      </c>
      <c r="B28" s="5" t="s">
        <v>111</v>
      </c>
      <c r="C28" s="14" t="s">
        <v>112</v>
      </c>
      <c r="D28" s="15">
        <v>39560.839999999997</v>
      </c>
      <c r="E28" s="1" t="s">
        <v>71</v>
      </c>
    </row>
    <row r="29" spans="1:5">
      <c r="A29" s="5" t="s">
        <v>68</v>
      </c>
      <c r="B29" s="5" t="s">
        <v>113</v>
      </c>
      <c r="C29" s="14" t="s">
        <v>114</v>
      </c>
      <c r="D29" s="15">
        <v>352700</v>
      </c>
      <c r="E29" s="1" t="s">
        <v>71</v>
      </c>
    </row>
    <row r="30" spans="1:5">
      <c r="A30" s="5" t="s">
        <v>68</v>
      </c>
      <c r="B30" s="5" t="s">
        <v>115</v>
      </c>
      <c r="C30" s="14" t="s">
        <v>116</v>
      </c>
      <c r="D30" s="15">
        <v>710500</v>
      </c>
      <c r="E30" s="1" t="s">
        <v>71</v>
      </c>
    </row>
    <row r="31" spans="1:5">
      <c r="A31" s="5" t="s">
        <v>68</v>
      </c>
      <c r="B31" s="5" t="s">
        <v>117</v>
      </c>
      <c r="C31" s="14" t="s">
        <v>118</v>
      </c>
      <c r="D31" s="15">
        <v>119532</v>
      </c>
      <c r="E31" s="1" t="s">
        <v>71</v>
      </c>
    </row>
    <row r="32" spans="1:5">
      <c r="A32" s="5" t="s">
        <v>68</v>
      </c>
      <c r="B32" s="5" t="s">
        <v>119</v>
      </c>
      <c r="C32" s="1" t="s">
        <v>120</v>
      </c>
      <c r="D32" s="15">
        <v>24920</v>
      </c>
      <c r="E32" s="1" t="s">
        <v>71</v>
      </c>
    </row>
    <row r="33" spans="1:5">
      <c r="A33" s="5" t="s">
        <v>68</v>
      </c>
      <c r="B33" s="5" t="s">
        <v>121</v>
      </c>
      <c r="C33" s="14" t="s">
        <v>122</v>
      </c>
      <c r="D33" s="15">
        <v>36617</v>
      </c>
      <c r="E33" s="1" t="s">
        <v>71</v>
      </c>
    </row>
    <row r="34" spans="1:5">
      <c r="A34" s="5" t="s">
        <v>68</v>
      </c>
      <c r="C34" s="14" t="s">
        <v>123</v>
      </c>
      <c r="D34" s="15">
        <v>62143.99</v>
      </c>
      <c r="E34" s="1" t="s">
        <v>71</v>
      </c>
    </row>
    <row r="35" spans="1:5">
      <c r="A35" s="5" t="s">
        <v>68</v>
      </c>
      <c r="C35" s="14" t="s">
        <v>124</v>
      </c>
      <c r="D35" s="15">
        <v>245000</v>
      </c>
      <c r="E35" s="1" t="s">
        <v>71</v>
      </c>
    </row>
    <row r="36" spans="1:5">
      <c r="A36" s="5" t="s">
        <v>68</v>
      </c>
      <c r="B36" s="5" t="s">
        <v>125</v>
      </c>
      <c r="C36" s="14" t="s">
        <v>126</v>
      </c>
      <c r="D36" s="15">
        <v>17120</v>
      </c>
      <c r="E36" s="1" t="s">
        <v>71</v>
      </c>
    </row>
    <row r="37" spans="1:5">
      <c r="A37" s="5" t="s">
        <v>68</v>
      </c>
      <c r="B37" s="5" t="s">
        <v>127</v>
      </c>
      <c r="C37" s="14" t="s">
        <v>128</v>
      </c>
      <c r="D37" s="15">
        <v>80000</v>
      </c>
      <c r="E37" s="1" t="s">
        <v>71</v>
      </c>
    </row>
    <row r="38" spans="1:5">
      <c r="A38" s="5" t="s">
        <v>68</v>
      </c>
      <c r="B38" s="5" t="s">
        <v>129</v>
      </c>
      <c r="C38" s="14" t="s">
        <v>130</v>
      </c>
      <c r="D38" s="15">
        <v>86640</v>
      </c>
      <c r="E38" s="1" t="s">
        <v>71</v>
      </c>
    </row>
    <row r="39" spans="1:5">
      <c r="A39" s="5" t="s">
        <v>68</v>
      </c>
      <c r="B39" s="5" t="s">
        <v>131</v>
      </c>
      <c r="C39" s="14" t="s">
        <v>132</v>
      </c>
      <c r="D39" s="15">
        <v>53992</v>
      </c>
      <c r="E39" s="1" t="s">
        <v>71</v>
      </c>
    </row>
    <row r="40" spans="1:5">
      <c r="A40" s="5" t="s">
        <v>68</v>
      </c>
      <c r="B40" s="5" t="s">
        <v>133</v>
      </c>
      <c r="C40" s="14" t="s">
        <v>134</v>
      </c>
      <c r="D40" s="15">
        <v>5650</v>
      </c>
      <c r="E40" s="1" t="s">
        <v>71</v>
      </c>
    </row>
    <row r="41" spans="1:5">
      <c r="A41" s="5" t="s">
        <v>68</v>
      </c>
      <c r="B41" s="5" t="s">
        <v>135</v>
      </c>
      <c r="C41" s="14" t="s">
        <v>136</v>
      </c>
      <c r="D41" s="15">
        <v>19160</v>
      </c>
      <c r="E41" s="1" t="s">
        <v>71</v>
      </c>
    </row>
    <row r="42" spans="1:5">
      <c r="A42" s="5" t="s">
        <v>68</v>
      </c>
      <c r="B42" s="5" t="s">
        <v>137</v>
      </c>
      <c r="C42" s="14" t="s">
        <v>138</v>
      </c>
      <c r="D42" s="15">
        <v>77400</v>
      </c>
      <c r="E42" s="1" t="s">
        <v>71</v>
      </c>
    </row>
    <row r="43" spans="1:5">
      <c r="A43" s="5" t="s">
        <v>68</v>
      </c>
      <c r="B43" s="5" t="s">
        <v>139</v>
      </c>
      <c r="C43" s="14" t="s">
        <v>140</v>
      </c>
      <c r="D43" s="15">
        <v>60000</v>
      </c>
      <c r="E43" s="1" t="s">
        <v>71</v>
      </c>
    </row>
    <row r="44" spans="1:5">
      <c r="A44" s="5" t="s">
        <v>68</v>
      </c>
      <c r="B44" s="5" t="s">
        <v>141</v>
      </c>
      <c r="C44" s="14" t="s">
        <v>142</v>
      </c>
      <c r="D44" s="15">
        <v>23580</v>
      </c>
      <c r="E44" s="1" t="s">
        <v>71</v>
      </c>
    </row>
    <row r="45" spans="1:5">
      <c r="A45" s="5" t="s">
        <v>68</v>
      </c>
      <c r="B45" s="5" t="s">
        <v>143</v>
      </c>
      <c r="C45" s="14" t="s">
        <v>144</v>
      </c>
      <c r="D45" s="15">
        <v>34371</v>
      </c>
      <c r="E45" s="1" t="s">
        <v>71</v>
      </c>
    </row>
    <row r="46" spans="1:5" s="17" customFormat="1" ht="28.5" customHeight="1">
      <c r="A46" s="22" t="s">
        <v>145</v>
      </c>
      <c r="B46" s="22"/>
      <c r="D46" s="18">
        <f>SUM(D27:D45)</f>
        <v>2087416.8299999998</v>
      </c>
      <c r="E46" s="1" t="s">
        <v>71</v>
      </c>
    </row>
    <row r="47" spans="1:5" ht="25.5">
      <c r="A47" s="5" t="s">
        <v>146</v>
      </c>
      <c r="B47" s="5" t="s">
        <v>147</v>
      </c>
      <c r="C47" s="19" t="s">
        <v>148</v>
      </c>
      <c r="D47" s="15">
        <v>437980</v>
      </c>
      <c r="E47" s="1" t="s">
        <v>71</v>
      </c>
    </row>
    <row r="48" spans="1:5">
      <c r="A48" s="5" t="s">
        <v>146</v>
      </c>
      <c r="B48" s="5" t="s">
        <v>149</v>
      </c>
      <c r="C48" s="19" t="s">
        <v>150</v>
      </c>
      <c r="D48" s="15">
        <v>4331853</v>
      </c>
      <c r="E48" s="1" t="s">
        <v>71</v>
      </c>
    </row>
    <row r="49" spans="1:5">
      <c r="A49" s="5" t="s">
        <v>146</v>
      </c>
      <c r="B49" s="5" t="s">
        <v>151</v>
      </c>
      <c r="C49" s="19" t="s">
        <v>152</v>
      </c>
      <c r="D49" s="15">
        <v>5214287</v>
      </c>
      <c r="E49" s="1" t="s">
        <v>71</v>
      </c>
    </row>
    <row r="50" spans="1:5">
      <c r="A50" s="5" t="s">
        <v>146</v>
      </c>
      <c r="B50" s="5" t="s">
        <v>153</v>
      </c>
      <c r="C50" s="19" t="s">
        <v>154</v>
      </c>
      <c r="D50" s="15">
        <v>2961563</v>
      </c>
      <c r="E50" s="1" t="s">
        <v>71</v>
      </c>
    </row>
    <row r="51" spans="1:5">
      <c r="A51" s="5" t="s">
        <v>146</v>
      </c>
      <c r="B51" s="5" t="s">
        <v>155</v>
      </c>
      <c r="C51" s="19" t="s">
        <v>156</v>
      </c>
      <c r="D51" s="15">
        <v>5144968</v>
      </c>
      <c r="E51" s="1" t="s">
        <v>71</v>
      </c>
    </row>
    <row r="52" spans="1:5" ht="12.75" customHeight="1">
      <c r="A52" s="5" t="s">
        <v>146</v>
      </c>
      <c r="B52" s="5" t="s">
        <v>157</v>
      </c>
      <c r="C52" s="20" t="s">
        <v>158</v>
      </c>
      <c r="D52" s="15">
        <v>96416196</v>
      </c>
      <c r="E52" s="1" t="s">
        <v>71</v>
      </c>
    </row>
    <row r="53" spans="1:5">
      <c r="A53" s="5" t="s">
        <v>146</v>
      </c>
      <c r="B53" s="5" t="s">
        <v>159</v>
      </c>
      <c r="C53" s="19" t="s">
        <v>160</v>
      </c>
      <c r="D53" s="15">
        <v>14526165</v>
      </c>
      <c r="E53" s="1" t="s">
        <v>71</v>
      </c>
    </row>
    <row r="54" spans="1:5">
      <c r="A54" s="5" t="s">
        <v>146</v>
      </c>
      <c r="B54" s="5" t="s">
        <v>161</v>
      </c>
      <c r="C54" s="19" t="s">
        <v>162</v>
      </c>
      <c r="D54" s="15">
        <v>3937500</v>
      </c>
      <c r="E54" s="1" t="s">
        <v>71</v>
      </c>
    </row>
    <row r="55" spans="1:5">
      <c r="A55" s="5" t="s">
        <v>146</v>
      </c>
      <c r="B55" s="5" t="s">
        <v>163</v>
      </c>
      <c r="C55" s="19" t="s">
        <v>164</v>
      </c>
      <c r="D55" s="15">
        <v>999999</v>
      </c>
      <c r="E55" s="1" t="s">
        <v>71</v>
      </c>
    </row>
    <row r="56" spans="1:5">
      <c r="A56" s="5" t="s">
        <v>146</v>
      </c>
      <c r="B56" s="5" t="s">
        <v>165</v>
      </c>
      <c r="C56" s="19" t="s">
        <v>166</v>
      </c>
      <c r="D56" s="15">
        <v>2499999</v>
      </c>
      <c r="E56" s="1" t="s">
        <v>71</v>
      </c>
    </row>
    <row r="57" spans="1:5">
      <c r="A57" s="5" t="s">
        <v>146</v>
      </c>
      <c r="B57" s="5" t="s">
        <v>167</v>
      </c>
      <c r="C57" s="19" t="s">
        <v>168</v>
      </c>
      <c r="D57" s="15">
        <v>499998</v>
      </c>
      <c r="E57" s="1" t="s">
        <v>71</v>
      </c>
    </row>
    <row r="58" spans="1:5">
      <c r="A58" s="5" t="s">
        <v>146</v>
      </c>
      <c r="B58" s="5" t="s">
        <v>169</v>
      </c>
      <c r="C58" s="19" t="s">
        <v>170</v>
      </c>
      <c r="D58" s="15">
        <v>499998</v>
      </c>
      <c r="E58" s="1" t="s">
        <v>71</v>
      </c>
    </row>
    <row r="59" spans="1:5">
      <c r="A59" s="5" t="s">
        <v>146</v>
      </c>
      <c r="B59" s="5" t="s">
        <v>171</v>
      </c>
      <c r="C59" s="19" t="s">
        <v>172</v>
      </c>
      <c r="D59" s="15">
        <v>1363805</v>
      </c>
      <c r="E59" s="1" t="s">
        <v>71</v>
      </c>
    </row>
    <row r="60" spans="1:5">
      <c r="A60" s="5" t="s">
        <v>146</v>
      </c>
      <c r="B60" s="5" t="s">
        <v>173</v>
      </c>
      <c r="C60" s="20" t="s">
        <v>174</v>
      </c>
      <c r="D60" s="15">
        <v>499998</v>
      </c>
      <c r="E60" s="1" t="s">
        <v>71</v>
      </c>
    </row>
    <row r="61" spans="1:5">
      <c r="A61" s="5" t="s">
        <v>146</v>
      </c>
      <c r="B61" s="5" t="s">
        <v>175</v>
      </c>
      <c r="C61" s="19" t="s">
        <v>176</v>
      </c>
      <c r="D61" s="15">
        <v>1500000</v>
      </c>
      <c r="E61" s="1" t="s">
        <v>71</v>
      </c>
    </row>
    <row r="62" spans="1:5">
      <c r="A62" s="5" t="s">
        <v>146</v>
      </c>
      <c r="B62" s="5" t="s">
        <v>177</v>
      </c>
      <c r="C62" s="19" t="s">
        <v>178</v>
      </c>
      <c r="D62" s="15">
        <v>1868180</v>
      </c>
      <c r="E62" s="1" t="s">
        <v>71</v>
      </c>
    </row>
    <row r="63" spans="1:5" s="17" customFormat="1" ht="31.5" customHeight="1">
      <c r="A63" s="22" t="s">
        <v>179</v>
      </c>
      <c r="B63" s="22"/>
      <c r="C63" s="21"/>
      <c r="D63" s="18">
        <f>SUM(D47:D62)</f>
        <v>142702489</v>
      </c>
      <c r="E63" s="1" t="s">
        <v>71</v>
      </c>
    </row>
    <row r="64" spans="1:5">
      <c r="A64" s="5" t="s">
        <v>180</v>
      </c>
      <c r="B64" s="5" t="s">
        <v>181</v>
      </c>
      <c r="C64" s="14" t="s">
        <v>182</v>
      </c>
      <c r="D64" s="15">
        <v>17860418</v>
      </c>
      <c r="E64" s="1" t="s">
        <v>71</v>
      </c>
    </row>
    <row r="65" spans="1:5">
      <c r="A65" s="5" t="s">
        <v>180</v>
      </c>
      <c r="B65" s="5" t="s">
        <v>183</v>
      </c>
      <c r="C65" s="14" t="s">
        <v>184</v>
      </c>
      <c r="D65" s="15">
        <v>9853375</v>
      </c>
      <c r="E65" s="1" t="s">
        <v>71</v>
      </c>
    </row>
    <row r="66" spans="1:5">
      <c r="A66" s="5" t="s">
        <v>180</v>
      </c>
      <c r="B66" s="5" t="s">
        <v>185</v>
      </c>
      <c r="C66" s="14" t="s">
        <v>85</v>
      </c>
      <c r="D66" s="15">
        <v>14461900</v>
      </c>
      <c r="E66" s="1" t="s">
        <v>71</v>
      </c>
    </row>
    <row r="67" spans="1:5">
      <c r="A67" s="5" t="s">
        <v>180</v>
      </c>
      <c r="B67" s="5" t="s">
        <v>186</v>
      </c>
      <c r="C67" s="14" t="s">
        <v>187</v>
      </c>
      <c r="D67" s="15">
        <v>42000</v>
      </c>
      <c r="E67" s="1" t="s">
        <v>71</v>
      </c>
    </row>
    <row r="68" spans="1:5">
      <c r="A68" s="5" t="s">
        <v>180</v>
      </c>
      <c r="B68" s="5" t="s">
        <v>188</v>
      </c>
      <c r="C68" s="14" t="s">
        <v>187</v>
      </c>
      <c r="D68" s="15">
        <v>69118</v>
      </c>
      <c r="E68" s="1" t="s">
        <v>71</v>
      </c>
    </row>
    <row r="69" spans="1:5">
      <c r="A69" s="5" t="s">
        <v>180</v>
      </c>
      <c r="B69" s="5" t="s">
        <v>189</v>
      </c>
      <c r="C69" s="14" t="s">
        <v>190</v>
      </c>
      <c r="D69" s="15">
        <v>4000</v>
      </c>
      <c r="E69" s="1" t="s">
        <v>71</v>
      </c>
    </row>
    <row r="70" spans="1:5">
      <c r="A70" s="5" t="s">
        <v>180</v>
      </c>
      <c r="B70" s="5" t="s">
        <v>191</v>
      </c>
      <c r="C70" s="14" t="s">
        <v>190</v>
      </c>
      <c r="D70" s="15">
        <v>279188</v>
      </c>
      <c r="E70" s="1" t="s">
        <v>71</v>
      </c>
    </row>
    <row r="71" spans="1:5" s="17" customFormat="1" ht="31.5" customHeight="1">
      <c r="A71" s="22" t="s">
        <v>192</v>
      </c>
      <c r="B71" s="22"/>
      <c r="D71" s="18">
        <f>SUM(D64:D69)</f>
        <v>42290811</v>
      </c>
      <c r="E71" s="1" t="s">
        <v>71</v>
      </c>
    </row>
    <row r="72" spans="1:5">
      <c r="A72" s="5" t="s">
        <v>193</v>
      </c>
      <c r="B72" s="5" t="s">
        <v>194</v>
      </c>
      <c r="C72" s="14" t="s">
        <v>195</v>
      </c>
      <c r="D72" s="15">
        <v>674848</v>
      </c>
      <c r="E72" s="1" t="s">
        <v>71</v>
      </c>
    </row>
    <row r="73" spans="1:5">
      <c r="A73" s="5" t="s">
        <v>193</v>
      </c>
      <c r="B73" s="5" t="s">
        <v>196</v>
      </c>
      <c r="C73" s="14" t="s">
        <v>197</v>
      </c>
      <c r="D73" s="15">
        <v>233333</v>
      </c>
      <c r="E73" s="1" t="s">
        <v>71</v>
      </c>
    </row>
    <row r="74" spans="1:5" s="14" customFormat="1" ht="31.5" customHeight="1">
      <c r="A74" s="22" t="s">
        <v>198</v>
      </c>
      <c r="B74" s="22"/>
      <c r="C74" s="17"/>
      <c r="D74" s="18">
        <f>SUM(D72:D73)</f>
        <v>908181</v>
      </c>
      <c r="E74" s="1" t="s">
        <v>71</v>
      </c>
    </row>
    <row r="75" spans="1:5">
      <c r="A75" s="5" t="s">
        <v>199</v>
      </c>
      <c r="B75" s="5" t="s">
        <v>200</v>
      </c>
      <c r="C75" s="19" t="s">
        <v>201</v>
      </c>
      <c r="D75" s="15">
        <v>235226</v>
      </c>
      <c r="E75" s="1" t="s">
        <v>71</v>
      </c>
    </row>
    <row r="76" spans="1:5">
      <c r="A76" s="5" t="s">
        <v>199</v>
      </c>
      <c r="B76" s="5" t="s">
        <v>202</v>
      </c>
      <c r="C76" s="19" t="s">
        <v>203</v>
      </c>
      <c r="D76" s="15">
        <v>155873</v>
      </c>
      <c r="E76" s="1" t="s">
        <v>71</v>
      </c>
    </row>
    <row r="77" spans="1:5" s="17" customFormat="1" ht="31.5" customHeight="1">
      <c r="A77" s="22" t="s">
        <v>204</v>
      </c>
      <c r="B77" s="22"/>
      <c r="D77" s="18">
        <f>SUM(D75:D76)</f>
        <v>391099</v>
      </c>
      <c r="E77" s="1" t="s">
        <v>71</v>
      </c>
    </row>
    <row r="78" spans="1:5">
      <c r="A78" s="5" t="s">
        <v>205</v>
      </c>
      <c r="B78" s="5" t="s">
        <v>206</v>
      </c>
      <c r="C78" s="14" t="s">
        <v>207</v>
      </c>
      <c r="D78" s="15">
        <v>84872</v>
      </c>
      <c r="E78" s="1" t="s">
        <v>71</v>
      </c>
    </row>
    <row r="79" spans="1:5">
      <c r="A79" s="5" t="s">
        <v>205</v>
      </c>
      <c r="B79" s="5" t="s">
        <v>208</v>
      </c>
      <c r="C79" s="14" t="s">
        <v>209</v>
      </c>
      <c r="D79" s="15">
        <v>3836287</v>
      </c>
      <c r="E79" s="1" t="s">
        <v>71</v>
      </c>
    </row>
    <row r="80" spans="1:5">
      <c r="A80" s="5" t="s">
        <v>205</v>
      </c>
      <c r="B80" s="5" t="s">
        <v>210</v>
      </c>
      <c r="C80" s="14" t="s">
        <v>211</v>
      </c>
      <c r="D80" s="15">
        <v>180547</v>
      </c>
      <c r="E80" s="1" t="s">
        <v>71</v>
      </c>
    </row>
    <row r="81" spans="1:5">
      <c r="A81" s="5" t="s">
        <v>205</v>
      </c>
      <c r="C81" s="14" t="s">
        <v>212</v>
      </c>
      <c r="D81" s="15">
        <v>200000</v>
      </c>
      <c r="E81" s="1" t="s">
        <v>71</v>
      </c>
    </row>
    <row r="82" spans="1:5">
      <c r="A82" s="5" t="s">
        <v>205</v>
      </c>
      <c r="B82" s="5" t="s">
        <v>213</v>
      </c>
      <c r="C82" s="14" t="s">
        <v>214</v>
      </c>
      <c r="D82" s="15">
        <v>80000</v>
      </c>
      <c r="E82" s="1" t="s">
        <v>71</v>
      </c>
    </row>
    <row r="83" spans="1:5">
      <c r="A83" s="5" t="s">
        <v>205</v>
      </c>
      <c r="B83" s="5" t="s">
        <v>215</v>
      </c>
      <c r="C83" s="14" t="s">
        <v>216</v>
      </c>
      <c r="D83" s="15">
        <v>2461072</v>
      </c>
      <c r="E83" s="1" t="s">
        <v>71</v>
      </c>
    </row>
    <row r="84" spans="1:5">
      <c r="A84" s="5" t="s">
        <v>205</v>
      </c>
      <c r="B84" s="5" t="s">
        <v>217</v>
      </c>
      <c r="C84" s="14" t="s">
        <v>218</v>
      </c>
      <c r="D84" s="15">
        <v>1345139</v>
      </c>
      <c r="E84" s="1" t="s">
        <v>71</v>
      </c>
    </row>
    <row r="85" spans="1:5">
      <c r="A85" s="5" t="s">
        <v>205</v>
      </c>
      <c r="B85" s="5" t="s">
        <v>219</v>
      </c>
      <c r="C85" s="14" t="s">
        <v>220</v>
      </c>
      <c r="D85" s="15">
        <v>870017</v>
      </c>
      <c r="E85" s="1" t="s">
        <v>71</v>
      </c>
    </row>
    <row r="86" spans="1:5" s="14" customFormat="1" ht="31.5" customHeight="1">
      <c r="A86" s="22" t="s">
        <v>221</v>
      </c>
      <c r="B86" s="22"/>
      <c r="C86" s="17"/>
      <c r="D86" s="18">
        <f>SUM(D78:D85)</f>
        <v>9057934</v>
      </c>
      <c r="E86" s="1" t="s">
        <v>71</v>
      </c>
    </row>
    <row r="87" spans="1:5">
      <c r="A87" s="5" t="s">
        <v>222</v>
      </c>
      <c r="B87" s="5" t="s">
        <v>223</v>
      </c>
      <c r="C87" s="14" t="s">
        <v>224</v>
      </c>
      <c r="D87" s="15">
        <v>7001</v>
      </c>
      <c r="E87" s="1" t="s">
        <v>71</v>
      </c>
    </row>
    <row r="88" spans="1:5">
      <c r="A88" s="5" t="s">
        <v>225</v>
      </c>
      <c r="B88" s="5" t="s">
        <v>226</v>
      </c>
      <c r="C88" s="14" t="s">
        <v>227</v>
      </c>
      <c r="D88" s="15">
        <v>2297677</v>
      </c>
      <c r="E88" s="1" t="s">
        <v>71</v>
      </c>
    </row>
    <row r="89" spans="1:5" s="14" customFormat="1" ht="28.5" customHeight="1">
      <c r="A89" s="22" t="s">
        <v>228</v>
      </c>
      <c r="B89" s="22"/>
      <c r="C89" s="17"/>
      <c r="D89" s="18">
        <f>SUM(D87:D88)</f>
        <v>2304678</v>
      </c>
      <c r="E89" s="1" t="s">
        <v>71</v>
      </c>
    </row>
    <row r="90" spans="1:5" s="14" customFormat="1" ht="25.5" customHeight="1">
      <c r="A90" s="22" t="s">
        <v>229</v>
      </c>
      <c r="B90" s="22"/>
      <c r="C90" s="22"/>
      <c r="D90" s="18">
        <f>SUM(D89,D74,D86,D71,D77,D63,D46,D26)</f>
        <v>426878252.83000004</v>
      </c>
      <c r="E90" s="1" t="s">
        <v>71</v>
      </c>
    </row>
    <row r="92" spans="1:5">
      <c r="A92" s="23" t="s">
        <v>2</v>
      </c>
      <c r="B92" s="23"/>
      <c r="C92" s="23"/>
    </row>
  </sheetData>
  <sheetProtection selectLockedCells="1" selectUnlockedCells="1"/>
  <mergeCells count="10">
    <mergeCell ref="A86:B86"/>
    <mergeCell ref="A89:B89"/>
    <mergeCell ref="A90:C90"/>
    <mergeCell ref="A92:C92"/>
    <mergeCell ref="A26:B26"/>
    <mergeCell ref="A46:B46"/>
    <mergeCell ref="A63:B63"/>
    <mergeCell ref="A71:B71"/>
    <mergeCell ref="A74:B74"/>
    <mergeCell ref="A77:B77"/>
  </mergeCells>
  <pageMargins left="0.74791666666666667" right="0.74791666666666667" top="0.98402777777777772" bottom="0.98402777777777772" header="0.51180555555555551" footer="0.51180555555555551"/>
  <pageSetup paperSize="9" scale="63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Proyectos LIFE</vt:lpstr>
      <vt:lpstr>Participación</vt:lpstr>
      <vt:lpstr>Procedencia_fondos</vt:lpstr>
      <vt:lpstr>Proyectos_aprobados</vt:lpstr>
      <vt:lpstr>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dcterms:created xsi:type="dcterms:W3CDTF">2012-11-09T08:08:14Z</dcterms:created>
  <dcterms:modified xsi:type="dcterms:W3CDTF">2014-03-10T15:13:34Z</dcterms:modified>
</cp:coreProperties>
</file>