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20" windowWidth="15180" windowHeight="8835"/>
  </bookViews>
  <sheets>
    <sheet name="Evolución" sheetId="2" r:id="rId1"/>
    <sheet name="Evolución_Actividad" sheetId="3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B48" i="3"/>
  <c r="C47" s="1"/>
  <c r="P26" i="2"/>
  <c r="P25"/>
  <c r="P24"/>
  <c r="P23"/>
  <c r="P22"/>
  <c r="P21"/>
  <c r="P20"/>
  <c r="Q12"/>
  <c r="P27" s="1"/>
  <c r="O21"/>
  <c r="O22"/>
  <c r="O23"/>
  <c r="O24"/>
  <c r="O25"/>
  <c r="O26"/>
  <c r="P12"/>
  <c r="O27" s="1"/>
  <c r="O20"/>
  <c r="O19"/>
  <c r="J12"/>
  <c r="I27" s="1"/>
  <c r="K12"/>
  <c r="J27" s="1"/>
  <c r="L12"/>
  <c r="K27" s="1"/>
  <c r="M12"/>
  <c r="L27" s="1"/>
  <c r="N12"/>
  <c r="M27" s="1"/>
  <c r="O12"/>
  <c r="N27" s="1"/>
  <c r="B19"/>
  <c r="C19"/>
  <c r="D19"/>
  <c r="E19"/>
  <c r="F19"/>
  <c r="G19"/>
  <c r="H19"/>
  <c r="I19"/>
  <c r="J19"/>
  <c r="K19"/>
  <c r="L19"/>
  <c r="M19"/>
  <c r="N19"/>
  <c r="B20"/>
  <c r="C20"/>
  <c r="D20"/>
  <c r="E20"/>
  <c r="F20"/>
  <c r="G20"/>
  <c r="H20"/>
  <c r="I20"/>
  <c r="J20"/>
  <c r="K20"/>
  <c r="L20"/>
  <c r="M20"/>
  <c r="N20"/>
  <c r="B21"/>
  <c r="C21"/>
  <c r="D21"/>
  <c r="E21"/>
  <c r="F21"/>
  <c r="G21"/>
  <c r="H21"/>
  <c r="I21"/>
  <c r="J21"/>
  <c r="K21"/>
  <c r="L21"/>
  <c r="M21"/>
  <c r="N21"/>
  <c r="B22"/>
  <c r="C22"/>
  <c r="D22"/>
  <c r="E22"/>
  <c r="F22"/>
  <c r="G22"/>
  <c r="H22"/>
  <c r="I22"/>
  <c r="J22"/>
  <c r="K22"/>
  <c r="L22"/>
  <c r="M22"/>
  <c r="N22"/>
  <c r="B23"/>
  <c r="C23"/>
  <c r="D23"/>
  <c r="E23"/>
  <c r="F23"/>
  <c r="G23"/>
  <c r="H23"/>
  <c r="I23"/>
  <c r="J23"/>
  <c r="K23"/>
  <c r="L23"/>
  <c r="M23"/>
  <c r="N23"/>
  <c r="B24"/>
  <c r="C24"/>
  <c r="D24"/>
  <c r="E24"/>
  <c r="F24"/>
  <c r="G24"/>
  <c r="H24"/>
  <c r="I24"/>
  <c r="J24"/>
  <c r="K24"/>
  <c r="L24"/>
  <c r="M24"/>
  <c r="N24"/>
  <c r="B25"/>
  <c r="C25"/>
  <c r="D25"/>
  <c r="E25"/>
  <c r="F25"/>
  <c r="G25"/>
  <c r="H25"/>
  <c r="I25"/>
  <c r="J25"/>
  <c r="K25"/>
  <c r="L25"/>
  <c r="M25"/>
  <c r="N25"/>
  <c r="B26"/>
  <c r="C26"/>
  <c r="D26"/>
  <c r="E26"/>
  <c r="F26"/>
  <c r="G26"/>
  <c r="H26"/>
  <c r="I26"/>
  <c r="J26"/>
  <c r="K26"/>
  <c r="L26"/>
  <c r="M26"/>
  <c r="N26"/>
  <c r="B27"/>
  <c r="C27"/>
  <c r="D27"/>
  <c r="E27"/>
  <c r="F27"/>
  <c r="G27"/>
  <c r="H27"/>
  <c r="P19"/>
  <c r="C37" i="3" l="1"/>
  <c r="C41"/>
  <c r="C36"/>
  <c r="C40"/>
  <c r="C44"/>
  <c r="C35"/>
  <c r="C39"/>
  <c r="C43"/>
  <c r="C38"/>
  <c r="C42"/>
  <c r="C46"/>
  <c r="C45"/>
</calcChain>
</file>

<file path=xl/sharedStrings.xml><?xml version="1.0" encoding="utf-8"?>
<sst xmlns="http://schemas.openxmlformats.org/spreadsheetml/2006/main" count="75" uniqueCount="37">
  <si>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</si>
  <si>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</si>
  <si>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</si>
  <si>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</si>
  <si>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</si>
  <si>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</si>
  <si>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</si>
  <si>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</si>
  <si>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</si>
  <si>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Evolución de la producción declarada de residuos peligrosos en Andalucía. Índice 1997=100</t>
  </si>
  <si>
    <t>Agricultura, industria agrícola</t>
  </si>
  <si>
    <t>Descontaminación, eliminación de residuos</t>
  </si>
  <si>
    <t>Energía</t>
  </si>
  <si>
    <t>Industria química</t>
  </si>
  <si>
    <t>Metalurgia. Const. Mecánica y eléctrica</t>
  </si>
  <si>
    <t>Minerales no metálicos, materiales de construcción. Cerámica y vidrio</t>
  </si>
  <si>
    <t>Papel, cartón, imprenta</t>
  </si>
  <si>
    <t>Paraquímica</t>
  </si>
  <si>
    <t>Recuperación de residuos</t>
  </si>
  <si>
    <t>Servicios colectivos</t>
  </si>
  <si>
    <t>Servicios comerciales</t>
  </si>
  <si>
    <t>Servicios domésticos</t>
  </si>
  <si>
    <t>Textiles. Cueros. Madera y muebles. Industrias diversas</t>
  </si>
  <si>
    <t>%</t>
  </si>
  <si>
    <t>Toneladas</t>
  </si>
  <si>
    <t>Producción declarada por grupo de actividad 2012</t>
  </si>
  <si>
    <t>Total</t>
  </si>
  <si>
    <t>Otros (*)</t>
  </si>
  <si>
    <t>Producción declarada por grupo de actividad 2011</t>
  </si>
  <si>
    <t xml:space="preserve">Fuente: </t>
  </si>
  <si>
    <t>Unidad de medida</t>
  </si>
  <si>
    <t>toneladas/año</t>
  </si>
  <si>
    <t>Observaciones de la tabla:</t>
  </si>
  <si>
    <t>Evolución de la producción declarada de residuos peligrosos en Andalucía, 1996-2013.</t>
  </si>
  <si>
    <t>Producción declarada por grupo de actividad 2013</t>
  </si>
  <si>
    <t>(*) En el apartado "Otros" se incluyen los residuos porcedentes de los grupos de actividad: Papel, cartón e imprenta, Servicios domésticos y Textiles; Cueros; Madera y Muebles e Industrias diversas.</t>
  </si>
  <si>
    <t>Consejería de Medio Ambiente y Ordenación del Territorio. Red de Información Ambiental de Andalucía, 2015.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</si>
</sst>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17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Fill="1" applyBorder="1"/>
    <xf numFmtId="0" fontId="7" fillId="0" borderId="0" xfId="0" applyFont="1" applyFill="1" applyBorder="1"/>
    <xf numFmtId="3" fontId="0" fillId="0" borderId="0" xfId="0" applyNumberFormat="1" applyFill="1" applyBorder="1"/>
    <xf numFmtId="0" fontId="6" fillId="0" borderId="0" xfId="0" applyFont="1" applyFill="1" applyBorder="1"/>
    <xf numFmtId="3" fontId="5" fillId="0" borderId="0" xfId="0" applyNumberFormat="1" applyFont="1" applyFill="1" applyBorder="1"/>
    <xf numFmtId="0" fontId="1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0" fontId="3" fillId="0" borderId="0" xfId="0" applyFont="1"/>
    <xf numFmtId="4" fontId="4" fillId="0" borderId="0" xfId="0" applyNumberFormat="1" applyFont="1" applyFill="1" applyBorder="1"/>
    <xf numFmtId="0" fontId="7" fillId="0" borderId="0" xfId="0" applyFont="1"/>
    <xf numFmtId="0" fontId="5" fillId="0" borderId="0" xfId="0" applyFont="1"/>
    <xf numFmtId="0" fontId="8" fillId="0" borderId="0" xfId="0" applyFont="1"/>
    <xf numFmtId="0" fontId="5" fillId="0" borderId="0" xfId="0" applyFont="1" applyFill="1" applyBorder="1" applyAlignment="1">
      <alignment horizontal="right"/>
    </xf>
    <xf numFmtId="0" fontId="5" fillId="0" borderId="0" xfId="0" quotePrefix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/>
    <xf numFmtId="3" fontId="4" fillId="0" borderId="0" xfId="1" applyNumberFormat="1" applyFont="1"/>
    <xf numFmtId="3" fontId="4" fillId="0" borderId="0" xfId="0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/>
    <xf numFmtId="3" fontId="11" fillId="0" borderId="0" xfId="0" applyNumberFormat="1" applyFont="1"/>
    <xf numFmtId="0" fontId="12" fillId="0" borderId="0" xfId="0" applyFont="1"/>
    <xf numFmtId="0" fontId="13" fillId="0" borderId="0" xfId="0" applyFont="1"/>
    <xf numFmtId="0" fontId="12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11" fillId="0" borderId="0" xfId="0" applyFont="1" applyFill="1" applyBorder="1"/>
    <xf numFmtId="3" fontId="14" fillId="0" borderId="0" xfId="0" applyNumberFormat="1" applyFont="1" applyFill="1" applyBorder="1" applyAlignment="1">
      <alignment horizontal="right" wrapText="1"/>
    </xf>
    <xf numFmtId="3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right" wrapText="1"/>
    </xf>
    <xf numFmtId="3" fontId="15" fillId="0" borderId="0" xfId="0" applyNumberFormat="1" applyFont="1" applyFill="1" applyBorder="1" applyAlignment="1">
      <alignment horizontal="right" wrapText="1"/>
    </xf>
    <xf numFmtId="3" fontId="12" fillId="0" borderId="0" xfId="0" applyNumberFormat="1" applyFont="1"/>
    <xf numFmtId="3" fontId="12" fillId="0" borderId="0" xfId="0" applyNumberFormat="1" applyFont="1" applyFill="1" applyBorder="1"/>
    <xf numFmtId="0" fontId="11" fillId="0" borderId="0" xfId="0" applyFont="1"/>
    <xf numFmtId="3" fontId="5" fillId="0" borderId="0" xfId="1" applyNumberFormat="1" applyFont="1"/>
    <xf numFmtId="3" fontId="5" fillId="0" borderId="0" xfId="0" applyNumberFormat="1" applyFont="1" applyFill="1"/>
    <xf numFmtId="2" fontId="4" fillId="0" borderId="0" xfId="0" applyNumberFormat="1" applyFont="1" applyFill="1" applyBorder="1"/>
    <xf numFmtId="0" fontId="4" fillId="0" borderId="0" xfId="0" applyFont="1" applyFill="1"/>
    <xf numFmtId="0" fontId="4" fillId="0" borderId="0" xfId="0" applyFont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Fill="1" applyBorder="1"/>
    <xf numFmtId="0" fontId="4" fillId="0" borderId="4" xfId="0" applyFont="1" applyBorder="1"/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wrapText="1"/>
    </xf>
    <xf numFmtId="0" fontId="5" fillId="0" borderId="6" xfId="0" applyFont="1" applyFill="1" applyBorder="1"/>
    <xf numFmtId="3" fontId="4" fillId="0" borderId="0" xfId="0" applyNumberFormat="1" applyFont="1" applyFill="1" applyBorder="1" applyAlignment="1">
      <alignment vertical="center"/>
    </xf>
    <xf numFmtId="2" fontId="4" fillId="0" borderId="5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2" fontId="4" fillId="0" borderId="11" xfId="0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" fontId="16" fillId="0" borderId="0" xfId="0" applyNumberFormat="1" applyFont="1" applyFill="1" applyBorder="1"/>
    <xf numFmtId="4" fontId="5" fillId="0" borderId="0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ea typeface="Tahoma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de la producción declarada de residuos peligrosos en Andalucía,</a:t>
            </a: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</a:t>
            </a: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1997-2013</a:t>
            </a:r>
          </a:p>
        </c:rich>
      </c:tx>
      <c:layout>
        <c:manualLayout>
          <c:xMode val="edge"/>
          <c:yMode val="edge"/>
          <c:x val="0.16974404705435925"/>
          <c:y val="2.121561335445315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716814159292073"/>
          <c:y val="0.18801435534843869"/>
          <c:w val="0.83185840707964664"/>
          <c:h val="0.67227963851457417"/>
        </c:manualLayout>
      </c:layout>
      <c:lineChart>
        <c:grouping val="standard"/>
        <c:ser>
          <c:idx val="0"/>
          <c:order val="0"/>
          <c:tx>
            <c:strRef>
              <c:f>[1]evolución!$T$25</c:f>
              <c:strCache>
                <c:ptCount val="1"/>
                <c:pt idx="0">
                  <c:v>Andalucía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[1]evolución!$U$16:$AC$16</c:f>
              <c:numCache>
                <c:formatCode>General</c:formatCode>
                <c:ptCount val="9"/>
                <c:pt idx="0">
                  <c:v>1997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[1]evolución!$U$25:$AC$25</c:f>
              <c:numCache>
                <c:formatCode>General</c:formatCode>
                <c:ptCount val="9"/>
                <c:pt idx="0">
                  <c:v>100</c:v>
                </c:pt>
                <c:pt idx="1">
                  <c:v>146.85747594592999</c:v>
                </c:pt>
                <c:pt idx="2">
                  <c:v>155.18121716545659</c:v>
                </c:pt>
                <c:pt idx="3">
                  <c:v>173.78032583672746</c:v>
                </c:pt>
                <c:pt idx="4">
                  <c:v>178.76527359659997</c:v>
                </c:pt>
                <c:pt idx="5">
                  <c:v>220.36629773921265</c:v>
                </c:pt>
                <c:pt idx="6">
                  <c:v>200.16830470456287</c:v>
                </c:pt>
                <c:pt idx="7">
                  <c:v>182.9496487810637</c:v>
                </c:pt>
                <c:pt idx="8">
                  <c:v>185.08267664246506</c:v>
                </c:pt>
              </c:numCache>
            </c:numRef>
          </c:val>
          <c:smooth val="1"/>
        </c:ser>
        <c:marker val="1"/>
        <c:axId val="77690752"/>
        <c:axId val="88061056"/>
      </c:lineChart>
      <c:catAx>
        <c:axId val="776907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Tahoma"/>
                <a:cs typeface="Arial" pitchFamily="34" charset="0"/>
              </a:defRPr>
            </a:pPr>
            <a:endParaRPr lang="es-ES"/>
          </a:p>
        </c:txPr>
        <c:crossAx val="88061056"/>
        <c:crosses val="autoZero"/>
        <c:auto val="1"/>
        <c:lblAlgn val="ctr"/>
        <c:lblOffset val="100"/>
        <c:tickLblSkip val="1"/>
        <c:tickMarkSkip val="1"/>
      </c:catAx>
      <c:valAx>
        <c:axId val="88061056"/>
        <c:scaling>
          <c:orientation val="minMax"/>
          <c:max val="250"/>
          <c:min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Tahoma"/>
                    <a:cs typeface="Arial" pitchFamily="34" charset="0"/>
                  </a:defRPr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Índice 1997=100</a:t>
                </a:r>
              </a:p>
            </c:rich>
          </c:tx>
          <c:layout>
            <c:manualLayout>
              <c:xMode val="edge"/>
              <c:yMode val="edge"/>
              <c:x val="3.5398242523699858E-2"/>
              <c:y val="0.367647058823529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Tahoma"/>
                <a:cs typeface="Arial" pitchFamily="34" charset="0"/>
              </a:defRPr>
            </a:pPr>
            <a:endParaRPr lang="es-ES"/>
          </a:p>
        </c:txPr>
        <c:crossAx val="77690752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</a:rPr>
              <a:t>Comparativa de la producción declarada de residuos peligrosos en Andalucía, 1997,</a:t>
            </a: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2007 y 2013</a:t>
            </a:r>
            <a:endParaRPr lang="es-ES" sz="1300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>
        <c:manualLayout>
          <c:xMode val="edge"/>
          <c:yMode val="edge"/>
          <c:x val="0.12811503900823423"/>
          <c:y val="2.0190872333492024E-2"/>
        </c:manualLayout>
      </c:layout>
      <c:spPr>
        <a:solidFill>
          <a:sysClr val="window" lastClr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408734325094598"/>
          <c:y val="0.14979534169372533"/>
          <c:w val="0.76736732583372658"/>
          <c:h val="0.64077143331679243"/>
        </c:manualLayout>
      </c:layout>
      <c:barChart>
        <c:barDir val="bar"/>
        <c:grouping val="stacked"/>
        <c:ser>
          <c:idx val="0"/>
          <c:order val="0"/>
          <c:tx>
            <c:strRef>
              <c:f>[1]evolución!$W$48</c:f>
              <c:strCache>
                <c:ptCount val="1"/>
                <c:pt idx="0">
                  <c:v>1997 (Año mínima producción en Andalucía)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cat>
            <c:strRef>
              <c:f>[1]evolución!$V$49:$V$57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[1]evolución!$W$49:$W$57</c:f>
              <c:numCache>
                <c:formatCode>General</c:formatCode>
                <c:ptCount val="9"/>
                <c:pt idx="0">
                  <c:v>5325</c:v>
                </c:pt>
                <c:pt idx="1">
                  <c:v>58894</c:v>
                </c:pt>
                <c:pt idx="2">
                  <c:v>1494</c:v>
                </c:pt>
                <c:pt idx="3">
                  <c:v>1739</c:v>
                </c:pt>
                <c:pt idx="4">
                  <c:v>46636</c:v>
                </c:pt>
                <c:pt idx="5">
                  <c:v>2355</c:v>
                </c:pt>
                <c:pt idx="6">
                  <c:v>2399</c:v>
                </c:pt>
                <c:pt idx="7">
                  <c:v>16686</c:v>
                </c:pt>
                <c:pt idx="8">
                  <c:v>135528</c:v>
                </c:pt>
              </c:numCache>
            </c:numRef>
          </c:val>
        </c:ser>
        <c:ser>
          <c:idx val="1"/>
          <c:order val="1"/>
          <c:tx>
            <c:strRef>
              <c:f>[1]evolución!$X$48</c:f>
              <c:strCache>
                <c:ptCount val="1"/>
                <c:pt idx="0">
                  <c:v>2007 (Año máxima producción en Andalucía)</c:v>
                </c:pt>
              </c:strCache>
            </c:strRef>
          </c:tx>
          <c:cat>
            <c:strRef>
              <c:f>[1]evolución!$V$49:$V$57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[1]evolución!$X$49:$X$57</c:f>
              <c:numCache>
                <c:formatCode>General</c:formatCode>
                <c:ptCount val="9"/>
                <c:pt idx="0">
                  <c:v>59160.373</c:v>
                </c:pt>
                <c:pt idx="1">
                  <c:v>87726.979000000007</c:v>
                </c:pt>
                <c:pt idx="2">
                  <c:v>11475.125</c:v>
                </c:pt>
                <c:pt idx="3">
                  <c:v>10496.388999999999</c:v>
                </c:pt>
                <c:pt idx="4">
                  <c:v>85462.508000000002</c:v>
                </c:pt>
                <c:pt idx="5">
                  <c:v>11132.423000000001</c:v>
                </c:pt>
                <c:pt idx="6">
                  <c:v>8858.2880000000005</c:v>
                </c:pt>
                <c:pt idx="7">
                  <c:v>44298.713000000003</c:v>
                </c:pt>
                <c:pt idx="8">
                  <c:v>318610.79800000001</c:v>
                </c:pt>
              </c:numCache>
            </c:numRef>
          </c:val>
        </c:ser>
        <c:ser>
          <c:idx val="2"/>
          <c:order val="2"/>
          <c:tx>
            <c:strRef>
              <c:f>[1]evolución!$Y$48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[1]evolución!$V$49:$V$57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[1]evolución!$Y$49:$Y$57</c:f>
              <c:numCache>
                <c:formatCode>General</c:formatCode>
                <c:ptCount val="9"/>
                <c:pt idx="0">
                  <c:v>42433.487000000001</c:v>
                </c:pt>
                <c:pt idx="1">
                  <c:v>63095.275000000001</c:v>
                </c:pt>
                <c:pt idx="2">
                  <c:v>7462.4519999999793</c:v>
                </c:pt>
                <c:pt idx="3">
                  <c:v>9911.7769999999946</c:v>
                </c:pt>
                <c:pt idx="4">
                  <c:v>58831.52399999999</c:v>
                </c:pt>
                <c:pt idx="5">
                  <c:v>7249.332999999996</c:v>
                </c:pt>
                <c:pt idx="6">
                  <c:v>11609.365000000013</c:v>
                </c:pt>
                <c:pt idx="7">
                  <c:v>50245.637000000061</c:v>
                </c:pt>
                <c:pt idx="8">
                  <c:v>250838.85000000003</c:v>
                </c:pt>
              </c:numCache>
            </c:numRef>
          </c:val>
        </c:ser>
        <c:gapWidth val="70"/>
        <c:overlap val="100"/>
        <c:axId val="88078976"/>
        <c:axId val="88113536"/>
      </c:barChart>
      <c:catAx>
        <c:axId val="88078976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113536"/>
        <c:crosses val="autoZero"/>
        <c:auto val="1"/>
        <c:lblAlgn val="ctr"/>
        <c:lblOffset val="100"/>
        <c:tickLblSkip val="1"/>
        <c:tickMarkSkip val="1"/>
      </c:catAx>
      <c:valAx>
        <c:axId val="88113536"/>
        <c:scaling>
          <c:orientation val="minMax"/>
          <c:max val="750000"/>
          <c:min val="0"/>
        </c:scaling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100" b="0"/>
                  <a:t>Toneladas</a:t>
                </a:r>
              </a:p>
            </c:rich>
          </c:tx>
          <c:layout>
            <c:manualLayout>
              <c:xMode val="edge"/>
              <c:yMode val="edge"/>
              <c:x val="0.1237924745981205"/>
              <c:y val="0.8650369740482279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078976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2081390311647948E-2"/>
          <c:y val="0.93004999069492889"/>
          <c:w val="0.85741202252631044"/>
          <c:h val="4.5146410488419941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4520B"/>
                </a:solidFill>
                <a:latin typeface="Arial"/>
                <a:ea typeface="Arial"/>
                <a:cs typeface="Arial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</a:rPr>
              <a:t>Contribución a la produccción declarada de residuos peligrosos </a:t>
            </a:r>
          </a:p>
          <a:p>
            <a:pPr>
              <a:defRPr sz="800" b="1" i="0" u="none" strike="noStrike" baseline="0">
                <a:solidFill>
                  <a:srgbClr val="F4520B"/>
                </a:solidFill>
                <a:latin typeface="Arial"/>
                <a:ea typeface="Arial"/>
                <a:cs typeface="Arial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</a:rPr>
              <a:t>por grupo de actividad, 2013</a:t>
            </a:r>
          </a:p>
        </c:rich>
      </c:tx>
      <c:layout>
        <c:manualLayout>
          <c:xMode val="edge"/>
          <c:yMode val="edge"/>
          <c:x val="0.19766413558890231"/>
          <c:y val="3.652217157065895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979062389497374"/>
          <c:y val="0.27369936094944697"/>
          <c:w val="0.27487695916568372"/>
          <c:h val="0.39364173228346488"/>
        </c:manualLayout>
      </c:layout>
      <c:pieChart>
        <c:varyColors val="1"/>
        <c:ser>
          <c:idx val="0"/>
          <c:order val="0"/>
          <c:spPr>
            <a:ln w="25400">
              <a:noFill/>
            </a:ln>
          </c:spPr>
          <c:dPt>
            <c:idx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chemeClr val="bg1">
                  <a:lumMod val="65000"/>
                </a:schemeClr>
              </a:solidFill>
              <a:ln w="12700">
                <a:noFill/>
                <a:prstDash val="solid"/>
              </a:ln>
            </c:spPr>
          </c:dPt>
          <c:dPt>
            <c:idx val="3"/>
            <c:spPr>
              <a:solidFill>
                <a:srgbClr val="D1EAFB"/>
              </a:solidFill>
              <a:ln w="25400">
                <a:noFill/>
              </a:ln>
            </c:spPr>
          </c:dPt>
          <c:dPt>
            <c:idx val="4"/>
            <c:spPr>
              <a:solidFill>
                <a:schemeClr val="accent2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99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4"/>
              <c:layout>
                <c:manualLayout>
                  <c:x val="-3.652820816752745E-2"/>
                  <c:y val="5.3579387083656796E-2"/>
                </c:manualLayout>
              </c:layout>
              <c:dLblPos val="bestFit"/>
              <c:showLegendKey val="1"/>
              <c:showCatName val="1"/>
              <c:showPercent val="1"/>
            </c:dLbl>
            <c:dLbl>
              <c:idx val="8"/>
              <c:layout>
                <c:manualLayout>
                  <c:x val="-5.3268189673634246E-2"/>
                  <c:y val="-2.6980572152099092E-2"/>
                </c:manualLayout>
              </c:layout>
              <c:dLblPos val="bestFit"/>
              <c:showLegendKey val="1"/>
              <c:showCatName val="1"/>
              <c:showPercent val="1"/>
            </c:dLbl>
            <c:dLbl>
              <c:idx val="9"/>
              <c:layout>
                <c:manualLayout>
                  <c:x val="-4.9250200461185237E-2"/>
                  <c:y val="-6.5370685448238666E-2"/>
                </c:manualLayout>
              </c:layout>
              <c:dLblPos val="bestFit"/>
              <c:showLegendKey val="1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[1]evolución!$A$52:$A$62</c:f>
              <c:strCache>
                <c:ptCount val="11"/>
                <c:pt idx="0">
                  <c:v>Agricultura, industria agrícola</c:v>
                </c:pt>
                <c:pt idx="1">
                  <c:v>Descontaminación, eliminación de residuos</c:v>
                </c:pt>
                <c:pt idx="2">
                  <c:v>Energía</c:v>
                </c:pt>
                <c:pt idx="3">
                  <c:v>Industria química</c:v>
                </c:pt>
                <c:pt idx="4">
                  <c:v>Metalurgia. Const. Mecánica y eléctrica</c:v>
                </c:pt>
                <c:pt idx="5">
                  <c:v>Minerales no metálicos, materiales de construcción. Cerámica y vidrio</c:v>
                </c:pt>
                <c:pt idx="6">
                  <c:v>Paraquímica</c:v>
                </c:pt>
                <c:pt idx="7">
                  <c:v>Recuperación de residuos</c:v>
                </c:pt>
                <c:pt idx="8">
                  <c:v>Servicios colectivos</c:v>
                </c:pt>
                <c:pt idx="9">
                  <c:v>Servicios comerciales</c:v>
                </c:pt>
                <c:pt idx="10">
                  <c:v>Otros</c:v>
                </c:pt>
              </c:strCache>
            </c:strRef>
          </c:cat>
          <c:val>
            <c:numRef>
              <c:f>[1]evolución!$B$52:$B$62</c:f>
              <c:numCache>
                <c:formatCode>General</c:formatCode>
                <c:ptCount val="11"/>
                <c:pt idx="0">
                  <c:v>1968.6909999999998</c:v>
                </c:pt>
                <c:pt idx="1">
                  <c:v>10023.288000000002</c:v>
                </c:pt>
                <c:pt idx="2">
                  <c:v>14028.862000000001</c:v>
                </c:pt>
                <c:pt idx="3">
                  <c:v>22515.821999999996</c:v>
                </c:pt>
                <c:pt idx="4">
                  <c:v>71651.947000000015</c:v>
                </c:pt>
                <c:pt idx="5">
                  <c:v>4149.9030000000002</c:v>
                </c:pt>
                <c:pt idx="6">
                  <c:v>23775.637999999999</c:v>
                </c:pt>
                <c:pt idx="7">
                  <c:v>62162.03899999999</c:v>
                </c:pt>
                <c:pt idx="8">
                  <c:v>16975.658000000003</c:v>
                </c:pt>
                <c:pt idx="9">
                  <c:v>21804.791999999987</c:v>
                </c:pt>
                <c:pt idx="10">
                  <c:v>1782.21</c:v>
                </c:pt>
              </c:numCache>
            </c:numRef>
          </c:val>
        </c:ser>
        <c:dLbls>
          <c:showPercent val="1"/>
        </c:dLbls>
        <c:firstSliceAng val="26"/>
      </c:pieChart>
      <c:spPr>
        <a:noFill/>
        <a:ln w="25400">
          <a:noFill/>
        </a:ln>
      </c:spPr>
    </c:plotArea>
    <c:plotVisOnly val="1"/>
    <c:dispBlanksAs val="zero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114300</xdr:rowOff>
    </xdr:from>
    <xdr:to>
      <xdr:col>5</xdr:col>
      <xdr:colOff>152400</xdr:colOff>
      <xdr:row>0</xdr:row>
      <xdr:rowOff>1181100</xdr:rowOff>
    </xdr:to>
    <xdr:pic>
      <xdr:nvPicPr>
        <xdr:cNvPr id="1040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114300"/>
          <a:ext cx="35052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32</xdr:row>
      <xdr:rowOff>47625</xdr:rowOff>
    </xdr:from>
    <xdr:to>
      <xdr:col>13</xdr:col>
      <xdr:colOff>38100</xdr:colOff>
      <xdr:row>54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238124</xdr:colOff>
      <xdr:row>32</xdr:row>
      <xdr:rowOff>38100</xdr:rowOff>
    </xdr:from>
    <xdr:to>
      <xdr:col>24</xdr:col>
      <xdr:colOff>381000</xdr:colOff>
      <xdr:row>56</xdr:row>
      <xdr:rowOff>119683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0</xdr:col>
      <xdr:colOff>3257550</xdr:colOff>
      <xdr:row>0</xdr:row>
      <xdr:rowOff>1028700</xdr:rowOff>
    </xdr:to>
    <xdr:pic>
      <xdr:nvPicPr>
        <xdr:cNvPr id="922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47625"/>
          <a:ext cx="32289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600075</xdr:colOff>
      <xdr:row>1</xdr:row>
      <xdr:rowOff>123825</xdr:rowOff>
    </xdr:from>
    <xdr:to>
      <xdr:col>19</xdr:col>
      <xdr:colOff>266701</xdr:colOff>
      <xdr:row>28</xdr:row>
      <xdr:rowOff>95250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</cdr:x>
      <cdr:y>0.88618</cdr:y>
    </cdr:from>
    <cdr:to>
      <cdr:x>0.94222</cdr:x>
      <cdr:y>0.98316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57251" y="4009413"/>
          <a:ext cx="7219950" cy="438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>
              <a:latin typeface="Arial" pitchFamily="34" charset="0"/>
              <a:cs typeface="Arial" pitchFamily="34" charset="0"/>
            </a:rPr>
            <a:t>Nota</a:t>
          </a:r>
          <a:r>
            <a:rPr lang="es-ES" sz="1100">
              <a:latin typeface="Arial" pitchFamily="34" charset="0"/>
              <a:cs typeface="Arial" pitchFamily="34" charset="0"/>
            </a:rPr>
            <a:t>: En el apartado "Otros" se incluyen los residuos porcedentes de los grupos de actividad: Papel, cartón e imprenta, Servicios domésticos y Textiles; Cueros; Madera y Muebles e Industrias diversas.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on/indicador%20producci&#243;n%20peligrosos_IMA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volución"/>
      <sheetName val="rp_PIB"/>
    </sheetNames>
    <sheetDataSet>
      <sheetData sheetId="0">
        <row r="16">
          <cell r="U16">
            <v>1997</v>
          </cell>
          <cell r="V16">
            <v>2000</v>
          </cell>
          <cell r="W16">
            <v>2002</v>
          </cell>
          <cell r="X16">
            <v>2004</v>
          </cell>
          <cell r="Y16">
            <v>2006</v>
          </cell>
          <cell r="Z16">
            <v>2008</v>
          </cell>
          <cell r="AA16">
            <v>2010</v>
          </cell>
          <cell r="AB16">
            <v>2012</v>
          </cell>
          <cell r="AC16">
            <v>2013</v>
          </cell>
        </row>
        <row r="25">
          <cell r="T25" t="str">
            <v>Andalucía</v>
          </cell>
          <cell r="U25">
            <v>100</v>
          </cell>
          <cell r="V25">
            <v>146.85747594592999</v>
          </cell>
          <cell r="W25">
            <v>155.18121716545659</v>
          </cell>
          <cell r="X25">
            <v>173.78032583672746</v>
          </cell>
          <cell r="Y25">
            <v>178.76527359659997</v>
          </cell>
          <cell r="Z25">
            <v>220.36629773921265</v>
          </cell>
          <cell r="AA25">
            <v>200.16830470456287</v>
          </cell>
          <cell r="AB25">
            <v>182.9496487810637</v>
          </cell>
          <cell r="AC25">
            <v>185.08267664246506</v>
          </cell>
        </row>
        <row r="48">
          <cell r="W48" t="str">
            <v>1997 (Año mínima producción en Andalucía)</v>
          </cell>
          <cell r="X48" t="str">
            <v>2007 (Año máxima producción en Andalucía)</v>
          </cell>
          <cell r="Y48">
            <v>2013</v>
          </cell>
        </row>
        <row r="49">
          <cell r="V49" t="str">
            <v>Almería</v>
          </cell>
          <cell r="W49">
            <v>5325</v>
          </cell>
          <cell r="X49">
            <v>59160.373</v>
          </cell>
          <cell r="Y49">
            <v>42433.487000000001</v>
          </cell>
        </row>
        <row r="50">
          <cell r="V50" t="str">
            <v>Cádiz</v>
          </cell>
          <cell r="W50">
            <v>58894</v>
          </cell>
          <cell r="X50">
            <v>87726.979000000007</v>
          </cell>
          <cell r="Y50">
            <v>63095.275000000001</v>
          </cell>
        </row>
        <row r="51">
          <cell r="V51" t="str">
            <v>Córdoba</v>
          </cell>
          <cell r="W51">
            <v>1494</v>
          </cell>
          <cell r="X51">
            <v>11475.125</v>
          </cell>
          <cell r="Y51">
            <v>7462.4519999999793</v>
          </cell>
        </row>
        <row r="52">
          <cell r="A52" t="str">
            <v>Agricultura, industria agrícola</v>
          </cell>
          <cell r="B52">
            <v>1968.6909999999998</v>
          </cell>
          <cell r="V52" t="str">
            <v>Granada</v>
          </cell>
          <cell r="W52">
            <v>1739</v>
          </cell>
          <cell r="X52">
            <v>10496.388999999999</v>
          </cell>
          <cell r="Y52">
            <v>9911.7769999999946</v>
          </cell>
        </row>
        <row r="53">
          <cell r="A53" t="str">
            <v>Descontaminación, eliminación de residuos</v>
          </cell>
          <cell r="B53">
            <v>10023.288000000002</v>
          </cell>
          <cell r="V53" t="str">
            <v>Huelva</v>
          </cell>
          <cell r="W53">
            <v>46636</v>
          </cell>
          <cell r="X53">
            <v>85462.508000000002</v>
          </cell>
          <cell r="Y53">
            <v>58831.52399999999</v>
          </cell>
        </row>
        <row r="54">
          <cell r="A54" t="str">
            <v>Energía</v>
          </cell>
          <cell r="B54">
            <v>14028.862000000001</v>
          </cell>
          <cell r="V54" t="str">
            <v>Jaén</v>
          </cell>
          <cell r="W54">
            <v>2355</v>
          </cell>
          <cell r="X54">
            <v>11132.423000000001</v>
          </cell>
          <cell r="Y54">
            <v>7249.332999999996</v>
          </cell>
        </row>
        <row r="55">
          <cell r="A55" t="str">
            <v>Industria química</v>
          </cell>
          <cell r="B55">
            <v>22515.821999999996</v>
          </cell>
          <cell r="V55" t="str">
            <v>Málaga</v>
          </cell>
          <cell r="W55">
            <v>2399</v>
          </cell>
          <cell r="X55">
            <v>8858.2880000000005</v>
          </cell>
          <cell r="Y55">
            <v>11609.365000000013</v>
          </cell>
        </row>
        <row r="56">
          <cell r="A56" t="str">
            <v>Metalurgia. Const. Mecánica y eléctrica</v>
          </cell>
          <cell r="B56">
            <v>71651.947000000015</v>
          </cell>
          <cell r="V56" t="str">
            <v>Sevilla</v>
          </cell>
          <cell r="W56">
            <v>16686</v>
          </cell>
          <cell r="X56">
            <v>44298.713000000003</v>
          </cell>
          <cell r="Y56">
            <v>50245.637000000061</v>
          </cell>
        </row>
        <row r="57">
          <cell r="A57" t="str">
            <v>Minerales no metálicos, materiales de construcción. Cerámica y vidrio</v>
          </cell>
          <cell r="B57">
            <v>4149.9030000000002</v>
          </cell>
          <cell r="V57" t="str">
            <v>Andalucía</v>
          </cell>
          <cell r="W57">
            <v>135528</v>
          </cell>
          <cell r="X57">
            <v>318610.79800000001</v>
          </cell>
          <cell r="Y57">
            <v>250838.85000000003</v>
          </cell>
        </row>
        <row r="58">
          <cell r="A58" t="str">
            <v>Paraquímica</v>
          </cell>
          <cell r="B58">
            <v>23775.637999999999</v>
          </cell>
        </row>
        <row r="59">
          <cell r="A59" t="str">
            <v>Recuperación de residuos</v>
          </cell>
          <cell r="B59">
            <v>62162.03899999999</v>
          </cell>
        </row>
        <row r="60">
          <cell r="A60" t="str">
            <v>Servicios colectivos</v>
          </cell>
          <cell r="B60">
            <v>16975.658000000003</v>
          </cell>
        </row>
        <row r="61">
          <cell r="A61" t="str">
            <v>Servicios comerciales</v>
          </cell>
          <cell r="B61">
            <v>21804.791999999987</v>
          </cell>
        </row>
        <row r="62">
          <cell r="A62" t="str">
            <v>Otros</v>
          </cell>
          <cell r="B62">
            <v>1782.21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0"/>
  <sheetViews>
    <sheetView tabSelected="1" topLeftCell="A13" zoomScaleNormal="100" workbookViewId="0">
      <selection activeCell="T30" sqref="T30"/>
    </sheetView>
  </sheetViews>
  <sheetFormatPr baseColWidth="10" defaultRowHeight="12.75"/>
  <cols>
    <col min="1" max="1" width="19.42578125" style="1" customWidth="1"/>
    <col min="2" max="2" width="7.85546875" style="1" bestFit="1" customWidth="1"/>
    <col min="3" max="3" width="10.140625" style="1" bestFit="1" customWidth="1"/>
    <col min="4" max="4" width="9.85546875" style="1" bestFit="1" customWidth="1"/>
    <col min="5" max="5" width="8" style="1" customWidth="1"/>
    <col min="6" max="6" width="9.28515625" style="1" customWidth="1"/>
    <col min="7" max="7" width="8.7109375" style="1" customWidth="1"/>
    <col min="8" max="8" width="8.5703125" style="1" customWidth="1"/>
    <col min="9" max="9" width="7.5703125" style="1" bestFit="1" customWidth="1"/>
    <col min="10" max="11" width="7.85546875" style="1" customWidth="1"/>
    <col min="12" max="12" width="8.5703125" style="1" customWidth="1"/>
    <col min="13" max="13" width="8.28515625" style="1" customWidth="1"/>
    <col min="14" max="14" width="8" style="1" customWidth="1"/>
    <col min="15" max="15" width="8.5703125" style="1" customWidth="1"/>
    <col min="16" max="16" width="9.28515625" style="1" customWidth="1"/>
    <col min="17" max="18" width="8.7109375" style="1" customWidth="1"/>
    <col min="19" max="21" width="11.42578125" style="1"/>
    <col min="22" max="22" width="14.28515625" style="1" customWidth="1"/>
    <col min="23" max="16384" width="11.42578125" style="1"/>
  </cols>
  <sheetData>
    <row r="1" spans="1:23" ht="120" customHeight="1"/>
    <row r="2" spans="1:23" s="2" customFormat="1" ht="18.75" customHeight="1">
      <c r="A2" s="16" t="s">
        <v>33</v>
      </c>
      <c r="B2" s="17"/>
      <c r="C2" s="17"/>
      <c r="D2" s="17"/>
      <c r="E2" s="17"/>
      <c r="F2" s="17"/>
      <c r="G2" s="17"/>
      <c r="H2" s="17"/>
      <c r="I2" s="17"/>
      <c r="J2" s="16"/>
      <c r="K2" s="16"/>
      <c r="L2" s="16"/>
      <c r="M2" s="16"/>
      <c r="N2" s="16"/>
      <c r="O2" s="16"/>
      <c r="P2" s="16"/>
      <c r="Q2" s="16"/>
      <c r="R2" s="16"/>
    </row>
    <row r="3" spans="1:23" s="2" customFormat="1">
      <c r="A3" s="4"/>
      <c r="B3" s="18">
        <v>1996</v>
      </c>
      <c r="C3" s="18">
        <v>1997</v>
      </c>
      <c r="D3" s="4">
        <v>1998</v>
      </c>
      <c r="E3" s="4">
        <v>1999</v>
      </c>
      <c r="F3" s="4">
        <v>2000</v>
      </c>
      <c r="G3" s="4">
        <v>2001</v>
      </c>
      <c r="H3" s="4">
        <v>2002</v>
      </c>
      <c r="I3" s="4">
        <v>2003</v>
      </c>
      <c r="J3" s="16">
        <v>2004</v>
      </c>
      <c r="K3" s="16">
        <v>2005</v>
      </c>
      <c r="L3" s="16">
        <v>2006</v>
      </c>
      <c r="M3" s="16">
        <v>2007</v>
      </c>
      <c r="N3" s="16">
        <v>2008</v>
      </c>
      <c r="O3" s="19">
        <v>2009</v>
      </c>
      <c r="P3" s="4">
        <v>2010</v>
      </c>
      <c r="Q3" s="4">
        <v>2011</v>
      </c>
      <c r="R3" s="4">
        <v>2012</v>
      </c>
      <c r="S3" s="4">
        <v>2013</v>
      </c>
      <c r="T3" s="11"/>
      <c r="U3" s="12"/>
      <c r="V3" s="14"/>
      <c r="W3" s="4"/>
    </row>
    <row r="4" spans="1:23">
      <c r="A4" s="11" t="s">
        <v>0</v>
      </c>
      <c r="B4" s="20">
        <v>3291</v>
      </c>
      <c r="C4" s="20">
        <v>5325</v>
      </c>
      <c r="D4" s="20">
        <v>4829</v>
      </c>
      <c r="E4" s="20">
        <v>3465</v>
      </c>
      <c r="F4" s="20">
        <v>3915</v>
      </c>
      <c r="G4" s="20">
        <v>3154</v>
      </c>
      <c r="H4" s="20">
        <v>7079</v>
      </c>
      <c r="I4" s="20">
        <v>7059</v>
      </c>
      <c r="J4" s="21">
        <v>10649</v>
      </c>
      <c r="K4" s="21">
        <v>9763.3039999999983</v>
      </c>
      <c r="L4" s="21">
        <v>8477</v>
      </c>
      <c r="M4" s="12">
        <v>59160.373</v>
      </c>
      <c r="N4" s="12">
        <v>56322.222000000009</v>
      </c>
      <c r="O4" s="12">
        <v>47313.425999999999</v>
      </c>
      <c r="P4" s="12">
        <v>53319</v>
      </c>
      <c r="Q4" s="22">
        <v>38322.786</v>
      </c>
      <c r="R4" s="22">
        <v>28436</v>
      </c>
      <c r="S4" s="22">
        <v>42433.487000000001</v>
      </c>
      <c r="T4" s="11"/>
      <c r="U4" s="8"/>
      <c r="V4" s="71"/>
      <c r="W4" s="14"/>
    </row>
    <row r="5" spans="1:23">
      <c r="A5" s="11" t="s">
        <v>1</v>
      </c>
      <c r="B5" s="20">
        <v>15065</v>
      </c>
      <c r="C5" s="20">
        <v>58894</v>
      </c>
      <c r="D5" s="20">
        <v>84714</v>
      </c>
      <c r="E5" s="20">
        <v>100504</v>
      </c>
      <c r="F5" s="20">
        <v>107936</v>
      </c>
      <c r="G5" s="20">
        <v>70479</v>
      </c>
      <c r="H5" s="20">
        <v>94462</v>
      </c>
      <c r="I5" s="20">
        <v>134608</v>
      </c>
      <c r="J5" s="21">
        <v>88925</v>
      </c>
      <c r="K5" s="21">
        <v>83795.516999999978</v>
      </c>
      <c r="L5" s="21">
        <v>84106</v>
      </c>
      <c r="M5" s="12">
        <v>87726.979000000007</v>
      </c>
      <c r="N5" s="12">
        <v>91223.43</v>
      </c>
      <c r="O5" s="12">
        <v>57212.487999999998</v>
      </c>
      <c r="P5" s="12">
        <v>63116.526000000078</v>
      </c>
      <c r="Q5" s="22">
        <v>55988.832000000053</v>
      </c>
      <c r="R5" s="22">
        <v>58347</v>
      </c>
      <c r="S5" s="22">
        <v>63095.275000000001</v>
      </c>
      <c r="T5" s="4"/>
      <c r="U5" s="8"/>
      <c r="V5" s="71"/>
      <c r="W5" s="14"/>
    </row>
    <row r="6" spans="1:23">
      <c r="A6" s="11" t="s">
        <v>2</v>
      </c>
      <c r="B6" s="20">
        <v>4578</v>
      </c>
      <c r="C6" s="20">
        <v>1494</v>
      </c>
      <c r="D6" s="20">
        <v>1661</v>
      </c>
      <c r="E6" s="20">
        <v>1894</v>
      </c>
      <c r="F6" s="20">
        <v>2411</v>
      </c>
      <c r="G6" s="20">
        <v>3241</v>
      </c>
      <c r="H6" s="20">
        <v>1484</v>
      </c>
      <c r="I6" s="20">
        <v>5097</v>
      </c>
      <c r="J6" s="21">
        <v>6208</v>
      </c>
      <c r="K6" s="21">
        <v>8205.1470000000008</v>
      </c>
      <c r="L6" s="21">
        <v>8271</v>
      </c>
      <c r="M6" s="12">
        <v>11475.125</v>
      </c>
      <c r="N6" s="12">
        <v>9283.0300000000097</v>
      </c>
      <c r="O6" s="12">
        <v>8478.3660000000018</v>
      </c>
      <c r="P6" s="12">
        <v>9334.196999999991</v>
      </c>
      <c r="Q6" s="22">
        <v>8966.7620000000697</v>
      </c>
      <c r="R6" s="22">
        <v>8322</v>
      </c>
      <c r="S6" s="22">
        <v>7462.4519999999793</v>
      </c>
      <c r="T6" s="12"/>
      <c r="U6" s="8"/>
      <c r="V6" s="70"/>
      <c r="W6" s="14"/>
    </row>
    <row r="7" spans="1:23">
      <c r="A7" s="11" t="s">
        <v>3</v>
      </c>
      <c r="B7" s="20">
        <v>1446</v>
      </c>
      <c r="C7" s="20">
        <v>1739</v>
      </c>
      <c r="D7" s="20">
        <v>2447</v>
      </c>
      <c r="E7" s="20">
        <v>3710</v>
      </c>
      <c r="F7" s="20">
        <v>3697</v>
      </c>
      <c r="G7" s="20">
        <v>4949</v>
      </c>
      <c r="H7" s="20">
        <v>6174</v>
      </c>
      <c r="I7" s="20">
        <v>6634</v>
      </c>
      <c r="J7" s="21">
        <v>8861</v>
      </c>
      <c r="K7" s="21">
        <v>10388.793</v>
      </c>
      <c r="L7" s="21">
        <v>10042</v>
      </c>
      <c r="M7" s="12">
        <v>10496.388999999999</v>
      </c>
      <c r="N7" s="12">
        <v>9538.3309999999965</v>
      </c>
      <c r="O7" s="12">
        <v>9364.5249999999978</v>
      </c>
      <c r="P7" s="12">
        <v>33637.597999999933</v>
      </c>
      <c r="Q7" s="22">
        <v>5716.4519999999957</v>
      </c>
      <c r="R7" s="22">
        <v>12491</v>
      </c>
      <c r="S7" s="22">
        <v>9911.7769999999946</v>
      </c>
      <c r="T7" s="12"/>
      <c r="U7" s="8"/>
      <c r="V7" s="70"/>
      <c r="W7" s="14"/>
    </row>
    <row r="8" spans="1:23">
      <c r="A8" s="11" t="s">
        <v>4</v>
      </c>
      <c r="B8" s="20">
        <v>37229</v>
      </c>
      <c r="C8" s="20">
        <v>46636</v>
      </c>
      <c r="D8" s="20">
        <v>44922</v>
      </c>
      <c r="E8" s="20">
        <v>52875</v>
      </c>
      <c r="F8" s="20">
        <v>50265</v>
      </c>
      <c r="G8" s="20">
        <v>59797</v>
      </c>
      <c r="H8" s="23">
        <v>65408</v>
      </c>
      <c r="I8" s="23">
        <v>98381</v>
      </c>
      <c r="J8" s="21">
        <v>76952</v>
      </c>
      <c r="K8" s="21">
        <v>72267.642000000007</v>
      </c>
      <c r="L8" s="21">
        <v>74436</v>
      </c>
      <c r="M8" s="12">
        <v>85462.508000000002</v>
      </c>
      <c r="N8" s="12">
        <v>69659.232000000018</v>
      </c>
      <c r="O8" s="12">
        <v>48100.000999999989</v>
      </c>
      <c r="P8" s="12">
        <v>58037.26399999993</v>
      </c>
      <c r="Q8" s="22">
        <v>64134.825000000019</v>
      </c>
      <c r="R8" s="22">
        <v>74340</v>
      </c>
      <c r="S8" s="22">
        <v>58831.52399999999</v>
      </c>
      <c r="T8" s="12"/>
      <c r="U8" s="8"/>
      <c r="V8" s="70"/>
      <c r="W8" s="14"/>
    </row>
    <row r="9" spans="1:23">
      <c r="A9" s="11" t="s">
        <v>5</v>
      </c>
      <c r="B9" s="20">
        <v>1653</v>
      </c>
      <c r="C9" s="20">
        <v>2355</v>
      </c>
      <c r="D9" s="20">
        <v>2666</v>
      </c>
      <c r="E9" s="20">
        <v>3329</v>
      </c>
      <c r="F9" s="20">
        <v>2612</v>
      </c>
      <c r="G9" s="20">
        <v>5584</v>
      </c>
      <c r="H9" s="20">
        <v>3391</v>
      </c>
      <c r="I9" s="20">
        <v>6967</v>
      </c>
      <c r="J9" s="21">
        <v>8368</v>
      </c>
      <c r="K9" s="21">
        <v>8746.482</v>
      </c>
      <c r="L9" s="21">
        <v>11089</v>
      </c>
      <c r="M9" s="12">
        <v>11132.423000000001</v>
      </c>
      <c r="N9" s="12">
        <v>8924.7250000000058</v>
      </c>
      <c r="O9" s="12">
        <v>8684.3300000000072</v>
      </c>
      <c r="P9" s="12">
        <v>7771.0280000000112</v>
      </c>
      <c r="Q9" s="22">
        <v>7136.5000000000027</v>
      </c>
      <c r="R9" s="22">
        <v>6400</v>
      </c>
      <c r="S9" s="22">
        <v>7249.332999999996</v>
      </c>
      <c r="T9" s="12"/>
      <c r="U9" s="8"/>
      <c r="V9" s="14"/>
      <c r="W9" s="14"/>
    </row>
    <row r="10" spans="1:23">
      <c r="A10" s="11" t="s">
        <v>6</v>
      </c>
      <c r="B10" s="20">
        <v>2167</v>
      </c>
      <c r="C10" s="20">
        <v>2399</v>
      </c>
      <c r="D10" s="20">
        <v>2379</v>
      </c>
      <c r="E10" s="20">
        <v>2818</v>
      </c>
      <c r="F10" s="20">
        <v>3461</v>
      </c>
      <c r="G10" s="20">
        <v>4917</v>
      </c>
      <c r="H10" s="23">
        <v>4426</v>
      </c>
      <c r="I10" s="23">
        <v>4946</v>
      </c>
      <c r="J10" s="21">
        <v>5328</v>
      </c>
      <c r="K10" s="21">
        <v>6012.8580000000002</v>
      </c>
      <c r="L10" s="21">
        <v>8297</v>
      </c>
      <c r="M10" s="12">
        <v>8858.2880000000005</v>
      </c>
      <c r="N10" s="12">
        <v>8475.0350000000035</v>
      </c>
      <c r="O10" s="12">
        <v>8923.7039999999979</v>
      </c>
      <c r="P10" s="12">
        <v>10306.053999999991</v>
      </c>
      <c r="Q10" s="22">
        <v>9613.9340000000921</v>
      </c>
      <c r="R10" s="22">
        <v>9176</v>
      </c>
      <c r="S10" s="22">
        <v>11609.365000000013</v>
      </c>
      <c r="T10" s="12"/>
      <c r="U10" s="8"/>
      <c r="V10" s="71"/>
      <c r="W10" s="14"/>
    </row>
    <row r="11" spans="1:23">
      <c r="A11" s="11" t="s">
        <v>7</v>
      </c>
      <c r="B11" s="20">
        <v>13252</v>
      </c>
      <c r="C11" s="20">
        <v>16686</v>
      </c>
      <c r="D11" s="20">
        <v>21384</v>
      </c>
      <c r="E11" s="20">
        <v>21677</v>
      </c>
      <c r="F11" s="20">
        <v>24736</v>
      </c>
      <c r="G11" s="20">
        <v>26331</v>
      </c>
      <c r="H11" s="23">
        <v>27890</v>
      </c>
      <c r="I11" s="23">
        <v>28800</v>
      </c>
      <c r="J11" s="21">
        <v>30230</v>
      </c>
      <c r="K11" s="21">
        <v>36028.386000000013</v>
      </c>
      <c r="L11" s="21">
        <v>37559</v>
      </c>
      <c r="M11" s="12">
        <v>44298.713000000003</v>
      </c>
      <c r="N11" s="12">
        <v>45232.031000000105</v>
      </c>
      <c r="O11" s="12">
        <v>45043.08600000001</v>
      </c>
      <c r="P11" s="12">
        <v>35762.432999999997</v>
      </c>
      <c r="Q11" s="22">
        <v>36585.183000000055</v>
      </c>
      <c r="R11" s="22">
        <v>50436</v>
      </c>
      <c r="S11" s="22">
        <v>50245.637000000061</v>
      </c>
      <c r="T11" s="12"/>
      <c r="U11" s="8"/>
      <c r="V11" s="70"/>
      <c r="W11" s="14"/>
    </row>
    <row r="12" spans="1:23">
      <c r="A12" s="11" t="s">
        <v>8</v>
      </c>
      <c r="B12" s="24">
        <v>78679</v>
      </c>
      <c r="C12" s="24">
        <v>135528</v>
      </c>
      <c r="D12" s="24">
        <v>165002</v>
      </c>
      <c r="E12" s="24">
        <v>190271</v>
      </c>
      <c r="F12" s="24">
        <v>199033</v>
      </c>
      <c r="G12" s="24">
        <v>178456</v>
      </c>
      <c r="H12" s="24">
        <v>210314</v>
      </c>
      <c r="I12" s="24">
        <v>292494</v>
      </c>
      <c r="J12" s="25">
        <f t="shared" ref="J12:Q12" si="0">SUM(J4:J11)</f>
        <v>235521</v>
      </c>
      <c r="K12" s="25">
        <f t="shared" si="0"/>
        <v>235208.12900000002</v>
      </c>
      <c r="L12" s="25">
        <f t="shared" si="0"/>
        <v>242277</v>
      </c>
      <c r="M12" s="40">
        <f t="shared" si="0"/>
        <v>318610.79800000001</v>
      </c>
      <c r="N12" s="8">
        <f t="shared" si="0"/>
        <v>298658.03600000014</v>
      </c>
      <c r="O12" s="8">
        <f t="shared" si="0"/>
        <v>233119.92600000001</v>
      </c>
      <c r="P12" s="8">
        <f t="shared" si="0"/>
        <v>271284.09999999998</v>
      </c>
      <c r="Q12" s="8">
        <f t="shared" si="0"/>
        <v>226465.27400000027</v>
      </c>
      <c r="R12" s="39">
        <v>247948</v>
      </c>
      <c r="S12" s="39">
        <v>250838.85000000003</v>
      </c>
      <c r="T12" s="12"/>
      <c r="U12" s="8"/>
      <c r="V12" s="14"/>
      <c r="W12" s="14"/>
    </row>
    <row r="13" spans="1:23">
      <c r="A13" s="3"/>
      <c r="B13" s="3"/>
      <c r="C13" s="3"/>
      <c r="D13" s="3"/>
      <c r="E13" s="3"/>
      <c r="F13" s="3"/>
      <c r="G13" s="3"/>
      <c r="H13" s="3"/>
      <c r="I13" s="3"/>
      <c r="J13" s="21"/>
      <c r="K13" s="21"/>
      <c r="L13" s="21"/>
      <c r="M13" s="3"/>
      <c r="N13" s="3"/>
      <c r="O13" s="11"/>
      <c r="P13" s="12"/>
      <c r="Q13" s="12"/>
      <c r="R13" s="12"/>
      <c r="S13" s="12"/>
      <c r="T13" s="12"/>
      <c r="U13" s="12"/>
      <c r="V13" s="12"/>
      <c r="W13" s="14"/>
    </row>
    <row r="14" spans="1:2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1"/>
      <c r="P14" s="12"/>
      <c r="Q14" s="12"/>
      <c r="R14" s="12"/>
      <c r="S14" s="12"/>
      <c r="T14" s="12"/>
      <c r="U14" s="12"/>
      <c r="V14" s="12"/>
      <c r="W14" s="14"/>
    </row>
    <row r="15" spans="1:2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1"/>
      <c r="P15" s="12"/>
      <c r="Q15" s="12"/>
      <c r="R15" s="12"/>
      <c r="S15" s="12"/>
      <c r="T15" s="12"/>
      <c r="U15" s="12"/>
      <c r="V15" s="12"/>
      <c r="W15" s="14"/>
    </row>
    <row r="16" spans="1:2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1"/>
      <c r="P16" s="12"/>
      <c r="Q16" s="12"/>
      <c r="R16" s="12"/>
      <c r="S16" s="12"/>
      <c r="T16" s="12"/>
      <c r="U16" s="12"/>
      <c r="V16" s="12"/>
      <c r="W16" s="14"/>
    </row>
    <row r="17" spans="1:27">
      <c r="A17" s="16" t="s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  <c r="P17" s="8"/>
      <c r="Q17" s="8"/>
      <c r="R17" s="8"/>
      <c r="S17" s="8"/>
      <c r="T17" s="8"/>
      <c r="U17" s="8"/>
      <c r="V17" s="8"/>
      <c r="W17" s="14"/>
    </row>
    <row r="18" spans="1:27">
      <c r="A18" s="3"/>
      <c r="B18" s="16">
        <v>1997</v>
      </c>
      <c r="C18" s="16">
        <v>1998</v>
      </c>
      <c r="D18" s="16">
        <v>1999</v>
      </c>
      <c r="E18" s="16">
        <v>2000</v>
      </c>
      <c r="F18" s="16">
        <v>2001</v>
      </c>
      <c r="G18" s="16">
        <v>2002</v>
      </c>
      <c r="H18" s="16">
        <v>2003</v>
      </c>
      <c r="I18" s="16">
        <v>2004</v>
      </c>
      <c r="J18" s="16">
        <v>2005</v>
      </c>
      <c r="K18" s="16">
        <v>2006</v>
      </c>
      <c r="L18" s="16">
        <v>2007</v>
      </c>
      <c r="M18" s="16">
        <v>2008</v>
      </c>
      <c r="N18" s="16">
        <v>2009</v>
      </c>
      <c r="O18" s="16">
        <v>2010</v>
      </c>
      <c r="P18" s="4">
        <v>2011</v>
      </c>
      <c r="Q18" s="4">
        <v>2012</v>
      </c>
      <c r="R18" s="4">
        <v>2013</v>
      </c>
      <c r="S18" s="4"/>
      <c r="T18" s="11"/>
      <c r="U18" s="11"/>
      <c r="V18" s="11"/>
      <c r="W18" s="11"/>
      <c r="X18" s="14"/>
    </row>
    <row r="19" spans="1:27">
      <c r="A19" s="3" t="s">
        <v>0</v>
      </c>
      <c r="B19" s="21">
        <f t="shared" ref="B19:P19" si="1">(C4*100)/$C4</f>
        <v>100</v>
      </c>
      <c r="C19" s="21">
        <f t="shared" si="1"/>
        <v>90.685446009389665</v>
      </c>
      <c r="D19" s="21">
        <f t="shared" si="1"/>
        <v>65.070422535211264</v>
      </c>
      <c r="E19" s="21">
        <f t="shared" si="1"/>
        <v>73.521126760563376</v>
      </c>
      <c r="F19" s="21">
        <f t="shared" si="1"/>
        <v>59.230046948356808</v>
      </c>
      <c r="G19" s="21">
        <f t="shared" si="1"/>
        <v>132.93896713615024</v>
      </c>
      <c r="H19" s="21">
        <f t="shared" si="1"/>
        <v>132.56338028169014</v>
      </c>
      <c r="I19" s="21">
        <f t="shared" si="1"/>
        <v>199.98122065727699</v>
      </c>
      <c r="J19" s="21">
        <f t="shared" si="1"/>
        <v>183.34843192488259</v>
      </c>
      <c r="K19" s="21">
        <f t="shared" si="1"/>
        <v>159.19248826291079</v>
      </c>
      <c r="L19" s="21">
        <f t="shared" si="1"/>
        <v>1110.9929201877933</v>
      </c>
      <c r="M19" s="21">
        <f t="shared" si="1"/>
        <v>1057.6943098591551</v>
      </c>
      <c r="N19" s="21">
        <f t="shared" si="1"/>
        <v>888.51504225352107</v>
      </c>
      <c r="O19" s="21">
        <f t="shared" si="1"/>
        <v>1001.2957746478874</v>
      </c>
      <c r="P19" s="21">
        <f t="shared" si="1"/>
        <v>719.67673239436624</v>
      </c>
      <c r="Q19" s="21">
        <v>534.00938967136153</v>
      </c>
      <c r="R19" s="21">
        <v>796.87299530516441</v>
      </c>
      <c r="S19" s="21"/>
      <c r="T19" s="11"/>
      <c r="U19" s="11"/>
      <c r="V19" s="11"/>
      <c r="W19" s="10"/>
      <c r="X19" s="11"/>
      <c r="Y19" s="11"/>
      <c r="Z19" s="11"/>
      <c r="AA19" s="11"/>
    </row>
    <row r="20" spans="1:27">
      <c r="A20" s="3" t="s">
        <v>1</v>
      </c>
      <c r="B20" s="21">
        <f t="shared" ref="B20:B27" si="2">(C5*100)/$C5</f>
        <v>100</v>
      </c>
      <c r="C20" s="21">
        <f t="shared" ref="C20:K27" si="3">(D5*100)/$C5</f>
        <v>143.84147790946446</v>
      </c>
      <c r="D20" s="21">
        <f t="shared" si="3"/>
        <v>170.6523584745475</v>
      </c>
      <c r="E20" s="21">
        <f t="shared" si="3"/>
        <v>183.27164057459163</v>
      </c>
      <c r="F20" s="21">
        <f t="shared" si="3"/>
        <v>119.67093422080347</v>
      </c>
      <c r="G20" s="21">
        <f t="shared" si="3"/>
        <v>160.39324888783239</v>
      </c>
      <c r="H20" s="21">
        <f t="shared" si="3"/>
        <v>228.5597853771182</v>
      </c>
      <c r="I20" s="21">
        <f t="shared" si="3"/>
        <v>150.99161204876557</v>
      </c>
      <c r="J20" s="21">
        <f t="shared" si="3"/>
        <v>142.28192515366587</v>
      </c>
      <c r="K20" s="21">
        <f t="shared" si="3"/>
        <v>142.80911468061262</v>
      </c>
      <c r="L20" s="21">
        <f t="shared" ref="L20:L27" si="4">(M5*100)/$C5</f>
        <v>148.95741331884403</v>
      </c>
      <c r="M20" s="21">
        <f t="shared" ref="M20:O27" si="5">(N5*100)/$C5</f>
        <v>154.89426766733453</v>
      </c>
      <c r="N20" s="21">
        <f t="shared" si="5"/>
        <v>97.144850069616595</v>
      </c>
      <c r="O20" s="21">
        <f t="shared" si="5"/>
        <v>107.16970489353768</v>
      </c>
      <c r="P20" s="21">
        <f t="shared" ref="P20:P27" si="6">(Q5*100)/$C5</f>
        <v>95.0671239854655</v>
      </c>
      <c r="Q20" s="21">
        <v>99.071212687200727</v>
      </c>
      <c r="R20" s="21">
        <v>107.133621421537</v>
      </c>
      <c r="S20" s="21"/>
      <c r="T20" s="3"/>
      <c r="U20" s="3"/>
      <c r="V20" s="3"/>
      <c r="W20" s="13"/>
      <c r="X20" s="3"/>
      <c r="Y20" s="3"/>
      <c r="Z20" s="3"/>
      <c r="AA20" s="3"/>
    </row>
    <row r="21" spans="1:27">
      <c r="A21" s="3" t="s">
        <v>2</v>
      </c>
      <c r="B21" s="21">
        <f t="shared" si="2"/>
        <v>100</v>
      </c>
      <c r="C21" s="21">
        <f t="shared" si="3"/>
        <v>111.17804551539491</v>
      </c>
      <c r="D21" s="21">
        <f t="shared" si="3"/>
        <v>126.77376171352076</v>
      </c>
      <c r="E21" s="21">
        <f t="shared" si="3"/>
        <v>161.37884872824631</v>
      </c>
      <c r="F21" s="21">
        <f t="shared" si="3"/>
        <v>216.93440428380188</v>
      </c>
      <c r="G21" s="21">
        <f t="shared" si="3"/>
        <v>99.33065595716198</v>
      </c>
      <c r="H21" s="21">
        <f t="shared" si="3"/>
        <v>341.16465863453817</v>
      </c>
      <c r="I21" s="21">
        <f t="shared" si="3"/>
        <v>415.52878179384203</v>
      </c>
      <c r="J21" s="21">
        <f t="shared" si="3"/>
        <v>549.20662650602412</v>
      </c>
      <c r="K21" s="21">
        <f t="shared" si="3"/>
        <v>553.61445783132535</v>
      </c>
      <c r="L21" s="21">
        <f t="shared" si="4"/>
        <v>768.08065595716198</v>
      </c>
      <c r="M21" s="21">
        <f t="shared" si="5"/>
        <v>621.35408299866197</v>
      </c>
      <c r="N21" s="21">
        <f t="shared" si="5"/>
        <v>567.49437751004029</v>
      </c>
      <c r="O21" s="21">
        <f t="shared" si="5"/>
        <v>624.77891566264998</v>
      </c>
      <c r="P21" s="21">
        <f t="shared" si="6"/>
        <v>600.1848728246365</v>
      </c>
      <c r="Q21" s="21">
        <v>557.02811244979921</v>
      </c>
      <c r="R21" s="21">
        <v>499.49477911646449</v>
      </c>
      <c r="S21" s="21"/>
      <c r="T21" s="3"/>
      <c r="U21" s="3"/>
      <c r="V21" s="3"/>
      <c r="W21" s="13"/>
      <c r="X21" s="3"/>
      <c r="Y21" s="3"/>
      <c r="Z21" s="3"/>
      <c r="AA21" s="3"/>
    </row>
    <row r="22" spans="1:27">
      <c r="A22" s="3" t="s">
        <v>3</v>
      </c>
      <c r="B22" s="21">
        <f t="shared" si="2"/>
        <v>100</v>
      </c>
      <c r="C22" s="21">
        <f t="shared" si="3"/>
        <v>140.71305347901094</v>
      </c>
      <c r="D22" s="21">
        <f t="shared" si="3"/>
        <v>213.34100057504313</v>
      </c>
      <c r="E22" s="21">
        <f t="shared" si="3"/>
        <v>212.59344450833814</v>
      </c>
      <c r="F22" s="21">
        <f t="shared" si="3"/>
        <v>284.58884416331227</v>
      </c>
      <c r="G22" s="21">
        <f t="shared" si="3"/>
        <v>355.03162737205292</v>
      </c>
      <c r="H22" s="21">
        <f t="shared" si="3"/>
        <v>381.4836112708453</v>
      </c>
      <c r="I22" s="21">
        <f t="shared" si="3"/>
        <v>509.54571592869468</v>
      </c>
      <c r="J22" s="21">
        <f t="shared" si="3"/>
        <v>597.40040253018969</v>
      </c>
      <c r="K22" s="21">
        <f t="shared" si="3"/>
        <v>577.45830937320295</v>
      </c>
      <c r="L22" s="21">
        <f t="shared" si="4"/>
        <v>603.58763657274289</v>
      </c>
      <c r="M22" s="21">
        <f t="shared" si="5"/>
        <v>548.4951696377226</v>
      </c>
      <c r="N22" s="21">
        <f t="shared" si="5"/>
        <v>538.50057504312815</v>
      </c>
      <c r="O22" s="21">
        <f t="shared" si="5"/>
        <v>1934.3069580218478</v>
      </c>
      <c r="P22" s="21">
        <f t="shared" si="6"/>
        <v>328.72064404830337</v>
      </c>
      <c r="Q22" s="21">
        <v>718.28637147786083</v>
      </c>
      <c r="R22" s="21">
        <v>569.96992524439304</v>
      </c>
      <c r="S22" s="21"/>
      <c r="T22" s="3"/>
      <c r="U22" s="3"/>
      <c r="V22" s="3"/>
      <c r="W22" s="13"/>
      <c r="X22" s="3"/>
      <c r="Y22" s="3"/>
      <c r="Z22" s="3"/>
      <c r="AA22" s="3"/>
    </row>
    <row r="23" spans="1:27">
      <c r="A23" s="3" t="s">
        <v>4</v>
      </c>
      <c r="B23" s="21">
        <f t="shared" si="2"/>
        <v>100</v>
      </c>
      <c r="C23" s="21">
        <f t="shared" si="3"/>
        <v>96.324727678188523</v>
      </c>
      <c r="D23" s="21">
        <f t="shared" si="3"/>
        <v>113.37807702204306</v>
      </c>
      <c r="E23" s="21">
        <f t="shared" si="3"/>
        <v>107.78154215627413</v>
      </c>
      <c r="F23" s="21">
        <f t="shared" si="3"/>
        <v>128.22068788060724</v>
      </c>
      <c r="G23" s="21">
        <f t="shared" si="3"/>
        <v>140.25216570889441</v>
      </c>
      <c r="H23" s="21">
        <f t="shared" si="3"/>
        <v>210.95505617977528</v>
      </c>
      <c r="I23" s="21">
        <f t="shared" si="3"/>
        <v>165.00557509220346</v>
      </c>
      <c r="J23" s="21">
        <f t="shared" si="3"/>
        <v>154.96106441375764</v>
      </c>
      <c r="K23" s="21">
        <f t="shared" si="3"/>
        <v>159.61060125225148</v>
      </c>
      <c r="L23" s="21">
        <f t="shared" si="4"/>
        <v>183.25437001458101</v>
      </c>
      <c r="M23" s="21">
        <f t="shared" si="5"/>
        <v>149.36793893129774</v>
      </c>
      <c r="N23" s="21">
        <f t="shared" si="5"/>
        <v>103.13920790805383</v>
      </c>
      <c r="O23" s="21">
        <f t="shared" si="5"/>
        <v>124.44734539840451</v>
      </c>
      <c r="P23" s="21">
        <f t="shared" si="6"/>
        <v>137.52213954884641</v>
      </c>
      <c r="Q23" s="21">
        <v>159.40475169397033</v>
      </c>
      <c r="R23" s="21">
        <v>126.15045029590873</v>
      </c>
      <c r="S23" s="21"/>
      <c r="T23" s="3"/>
      <c r="U23" s="3"/>
      <c r="V23" s="3"/>
      <c r="W23" s="13"/>
      <c r="X23" s="3"/>
      <c r="Y23" s="3"/>
      <c r="Z23" s="3"/>
      <c r="AA23" s="3"/>
    </row>
    <row r="24" spans="1:27">
      <c r="A24" s="3" t="s">
        <v>5</v>
      </c>
      <c r="B24" s="21">
        <f t="shared" si="2"/>
        <v>100</v>
      </c>
      <c r="C24" s="21">
        <f t="shared" si="3"/>
        <v>113.20594479830149</v>
      </c>
      <c r="D24" s="21">
        <f t="shared" si="3"/>
        <v>141.3588110403397</v>
      </c>
      <c r="E24" s="21">
        <f t="shared" si="3"/>
        <v>110.91295116772824</v>
      </c>
      <c r="F24" s="21">
        <f t="shared" si="3"/>
        <v>237.11252653927812</v>
      </c>
      <c r="G24" s="21">
        <f t="shared" si="3"/>
        <v>143.99150743099787</v>
      </c>
      <c r="H24" s="21">
        <f t="shared" si="3"/>
        <v>295.83864118895968</v>
      </c>
      <c r="I24" s="21">
        <f t="shared" si="3"/>
        <v>355.32908704883226</v>
      </c>
      <c r="J24" s="21">
        <f t="shared" si="3"/>
        <v>371.40050955414011</v>
      </c>
      <c r="K24" s="21">
        <f t="shared" si="3"/>
        <v>470.87048832271762</v>
      </c>
      <c r="L24" s="21">
        <f t="shared" si="4"/>
        <v>472.71435244161358</v>
      </c>
      <c r="M24" s="21">
        <f t="shared" si="5"/>
        <v>378.96921443736755</v>
      </c>
      <c r="N24" s="21">
        <f t="shared" si="5"/>
        <v>368.76135881104062</v>
      </c>
      <c r="O24" s="21">
        <f t="shared" si="5"/>
        <v>329.97995753715543</v>
      </c>
      <c r="P24" s="21">
        <f t="shared" si="6"/>
        <v>303.0360934182591</v>
      </c>
      <c r="Q24" s="21">
        <v>271.76220806794055</v>
      </c>
      <c r="R24" s="21">
        <v>307.82730360934164</v>
      </c>
      <c r="S24" s="21"/>
      <c r="T24" s="3"/>
      <c r="U24" s="3"/>
      <c r="V24" s="3"/>
      <c r="W24" s="13"/>
      <c r="X24" s="3"/>
      <c r="Y24" s="3"/>
      <c r="Z24" s="3"/>
      <c r="AA24" s="3"/>
    </row>
    <row r="25" spans="1:27">
      <c r="A25" s="3" t="s">
        <v>6</v>
      </c>
      <c r="B25" s="21">
        <f t="shared" si="2"/>
        <v>100</v>
      </c>
      <c r="C25" s="21">
        <f t="shared" si="3"/>
        <v>99.166319299708206</v>
      </c>
      <c r="D25" s="21">
        <f t="shared" si="3"/>
        <v>117.46561067111297</v>
      </c>
      <c r="E25" s="21">
        <f t="shared" si="3"/>
        <v>144.26844518549396</v>
      </c>
      <c r="F25" s="21">
        <f t="shared" si="3"/>
        <v>204.96040016673615</v>
      </c>
      <c r="G25" s="21">
        <f t="shared" si="3"/>
        <v>184.49353897457274</v>
      </c>
      <c r="H25" s="21">
        <f t="shared" si="3"/>
        <v>206.16923718215924</v>
      </c>
      <c r="I25" s="21">
        <f t="shared" si="3"/>
        <v>222.09253855773238</v>
      </c>
      <c r="J25" s="21">
        <f t="shared" si="3"/>
        <v>250.64018340975409</v>
      </c>
      <c r="K25" s="21">
        <f t="shared" si="3"/>
        <v>345.85243851604838</v>
      </c>
      <c r="L25" s="21">
        <f t="shared" si="4"/>
        <v>369.24918716131725</v>
      </c>
      <c r="M25" s="21">
        <f t="shared" si="5"/>
        <v>353.27365568987091</v>
      </c>
      <c r="N25" s="21">
        <f t="shared" si="5"/>
        <v>371.97598999583153</v>
      </c>
      <c r="O25" s="21">
        <f t="shared" si="5"/>
        <v>429.59791579824889</v>
      </c>
      <c r="P25" s="21">
        <f t="shared" si="6"/>
        <v>400.74756148395551</v>
      </c>
      <c r="Q25" s="21">
        <v>382.49270529387246</v>
      </c>
      <c r="R25" s="21">
        <v>483.92517715714928</v>
      </c>
      <c r="S25" s="21"/>
      <c r="T25" s="3"/>
      <c r="U25" s="3"/>
      <c r="V25" s="3"/>
      <c r="W25" s="13"/>
      <c r="X25" s="3"/>
      <c r="Y25" s="3"/>
      <c r="Z25" s="3"/>
      <c r="AA25" s="3"/>
    </row>
    <row r="26" spans="1:27">
      <c r="A26" s="3" t="s">
        <v>7</v>
      </c>
      <c r="B26" s="21">
        <f t="shared" si="2"/>
        <v>100</v>
      </c>
      <c r="C26" s="21">
        <f t="shared" si="3"/>
        <v>128.15533980582524</v>
      </c>
      <c r="D26" s="21">
        <f t="shared" si="3"/>
        <v>129.91130288864917</v>
      </c>
      <c r="E26" s="21">
        <f t="shared" si="3"/>
        <v>148.24403691717609</v>
      </c>
      <c r="F26" s="21">
        <f t="shared" si="3"/>
        <v>157.80294857964762</v>
      </c>
      <c r="G26" s="21">
        <f t="shared" si="3"/>
        <v>167.14611051180631</v>
      </c>
      <c r="H26" s="21">
        <f t="shared" si="3"/>
        <v>172.59978425026969</v>
      </c>
      <c r="I26" s="21">
        <f t="shared" si="3"/>
        <v>181.16984298214072</v>
      </c>
      <c r="J26" s="21">
        <f t="shared" si="3"/>
        <v>215.91984897518887</v>
      </c>
      <c r="K26" s="21">
        <f t="shared" si="3"/>
        <v>225.0928922449958</v>
      </c>
      <c r="L26" s="21">
        <f t="shared" si="4"/>
        <v>265.48431619321593</v>
      </c>
      <c r="M26" s="21">
        <f t="shared" si="5"/>
        <v>271.07773582644199</v>
      </c>
      <c r="N26" s="21">
        <f t="shared" si="5"/>
        <v>269.94537935994254</v>
      </c>
      <c r="O26" s="21">
        <f t="shared" si="5"/>
        <v>214.3259798633585</v>
      </c>
      <c r="P26" s="21">
        <f t="shared" si="6"/>
        <v>219.25676015821679</v>
      </c>
      <c r="Q26" s="21">
        <v>302.26537216828478</v>
      </c>
      <c r="R26" s="21">
        <v>301.12451755963116</v>
      </c>
      <c r="S26" s="21"/>
      <c r="T26" s="3"/>
      <c r="U26" s="3"/>
      <c r="V26" s="3"/>
      <c r="W26" s="13"/>
      <c r="X26" s="3"/>
      <c r="Y26" s="3"/>
      <c r="Z26" s="3"/>
      <c r="AA26" s="3"/>
    </row>
    <row r="27" spans="1:27">
      <c r="A27" s="3" t="s">
        <v>8</v>
      </c>
      <c r="B27" s="21">
        <f t="shared" si="2"/>
        <v>100</v>
      </c>
      <c r="C27" s="21">
        <f t="shared" si="3"/>
        <v>121.74753556460658</v>
      </c>
      <c r="D27" s="21">
        <f t="shared" si="3"/>
        <v>140.39239124018653</v>
      </c>
      <c r="E27" s="21">
        <f t="shared" si="3"/>
        <v>146.85747594592999</v>
      </c>
      <c r="F27" s="21">
        <f t="shared" si="3"/>
        <v>131.67463549967533</v>
      </c>
      <c r="G27" s="21">
        <f t="shared" si="3"/>
        <v>155.18121716545659</v>
      </c>
      <c r="H27" s="21">
        <f t="shared" si="3"/>
        <v>215.8181335222242</v>
      </c>
      <c r="I27" s="21">
        <f t="shared" si="3"/>
        <v>173.78032583672746</v>
      </c>
      <c r="J27" s="21">
        <f t="shared" si="3"/>
        <v>173.54947243374065</v>
      </c>
      <c r="K27" s="21">
        <f t="shared" si="3"/>
        <v>178.76527359659997</v>
      </c>
      <c r="L27" s="21">
        <f t="shared" si="4"/>
        <v>235.08854111327548</v>
      </c>
      <c r="M27" s="21">
        <f t="shared" si="5"/>
        <v>220.36629773921265</v>
      </c>
      <c r="N27" s="21">
        <f t="shared" si="5"/>
        <v>172.00868160085003</v>
      </c>
      <c r="O27" s="21">
        <f t="shared" si="5"/>
        <v>200.16830470456287</v>
      </c>
      <c r="P27" s="21">
        <f t="shared" si="6"/>
        <v>167.09851396021506</v>
      </c>
      <c r="Q27" s="21">
        <v>182.9496487810637</v>
      </c>
      <c r="R27" s="21">
        <v>185.08267664246506</v>
      </c>
      <c r="S27" s="21"/>
      <c r="T27" s="3"/>
      <c r="U27" s="3"/>
      <c r="V27" s="3"/>
      <c r="W27" s="13"/>
      <c r="X27" s="3"/>
      <c r="Y27" s="3"/>
      <c r="Z27" s="3"/>
      <c r="AA27" s="3"/>
    </row>
    <row r="28" spans="1:2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7">
      <c r="A29" s="16" t="s">
        <v>30</v>
      </c>
      <c r="B29" s="15" t="s">
        <v>31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3"/>
      <c r="T29" s="3"/>
      <c r="U29" s="3"/>
      <c r="V29" s="3"/>
      <c r="W29" s="3"/>
      <c r="X29" s="3"/>
      <c r="Y29" s="3"/>
      <c r="Z29" s="3"/>
    </row>
    <row r="30" spans="1:2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3"/>
      <c r="T30" s="3"/>
      <c r="U30" s="3"/>
      <c r="V30" s="3"/>
      <c r="W30" s="3"/>
      <c r="X30" s="3"/>
      <c r="Y30" s="3"/>
      <c r="Z30" s="3"/>
    </row>
    <row r="31" spans="1:27">
      <c r="A31" s="4" t="s">
        <v>29</v>
      </c>
      <c r="B31" s="3" t="s">
        <v>36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3"/>
      <c r="T31" s="3"/>
      <c r="U31" s="3"/>
      <c r="V31" s="3"/>
      <c r="W31" s="3"/>
      <c r="X31" s="3"/>
      <c r="Y31" s="3"/>
      <c r="Z31" s="3"/>
    </row>
    <row r="32" spans="1:27">
      <c r="O32" s="27"/>
      <c r="P32" s="28"/>
      <c r="Q32" s="28"/>
      <c r="R32" s="28"/>
      <c r="S32" s="28"/>
      <c r="T32" s="28"/>
      <c r="U32" s="28"/>
      <c r="V32" s="28"/>
      <c r="W32" s="28"/>
      <c r="X32" s="28"/>
      <c r="Y32" s="3"/>
      <c r="Z32" s="3"/>
    </row>
    <row r="33" spans="15:26">
      <c r="O33" s="29"/>
      <c r="P33" s="30"/>
      <c r="Q33" s="29"/>
      <c r="R33" s="29"/>
      <c r="S33" s="29"/>
      <c r="T33" s="27"/>
      <c r="U33" s="27"/>
      <c r="V33" s="27"/>
      <c r="W33" s="29"/>
      <c r="X33" s="29"/>
      <c r="Y33" s="3"/>
      <c r="Z33" s="3"/>
    </row>
    <row r="34" spans="15:26">
      <c r="O34" s="31"/>
      <c r="P34" s="32"/>
      <c r="Q34" s="32"/>
      <c r="R34" s="32"/>
      <c r="S34" s="32"/>
      <c r="T34" s="26"/>
      <c r="U34" s="26"/>
      <c r="V34" s="33"/>
      <c r="W34" s="33"/>
      <c r="X34" s="33"/>
      <c r="Y34" s="3"/>
      <c r="Z34" s="3"/>
    </row>
    <row r="35" spans="15:26">
      <c r="O35" s="31"/>
      <c r="P35" s="32"/>
      <c r="Q35" s="32"/>
      <c r="R35" s="32"/>
      <c r="S35" s="32"/>
      <c r="T35" s="26"/>
      <c r="U35" s="26"/>
      <c r="V35" s="33"/>
      <c r="W35" s="33"/>
      <c r="X35" s="33"/>
      <c r="Y35" s="3"/>
      <c r="Z35" s="3"/>
    </row>
    <row r="36" spans="15:26">
      <c r="O36" s="31"/>
      <c r="P36" s="32"/>
      <c r="Q36" s="32"/>
      <c r="R36" s="32"/>
      <c r="S36" s="32"/>
      <c r="T36" s="26"/>
      <c r="U36" s="26"/>
      <c r="V36" s="33"/>
      <c r="W36" s="33"/>
      <c r="X36" s="33"/>
      <c r="Y36" s="3"/>
      <c r="Z36" s="3"/>
    </row>
    <row r="37" spans="15:26">
      <c r="O37" s="31"/>
      <c r="P37" s="32"/>
      <c r="Q37" s="32"/>
      <c r="R37" s="32"/>
      <c r="S37" s="32"/>
      <c r="T37" s="26"/>
      <c r="U37" s="26"/>
      <c r="V37" s="33"/>
      <c r="W37" s="33"/>
      <c r="X37" s="33"/>
    </row>
    <row r="38" spans="15:26">
      <c r="O38" s="31"/>
      <c r="P38" s="32"/>
      <c r="Q38" s="32"/>
      <c r="R38" s="32"/>
      <c r="S38" s="34"/>
      <c r="T38" s="26"/>
      <c r="U38" s="26"/>
      <c r="V38" s="33"/>
      <c r="W38" s="33"/>
      <c r="X38" s="33"/>
    </row>
    <row r="39" spans="15:26">
      <c r="O39" s="31"/>
      <c r="P39" s="32"/>
      <c r="Q39" s="32"/>
      <c r="R39" s="32"/>
      <c r="S39" s="32"/>
      <c r="T39" s="26"/>
      <c r="U39" s="26"/>
      <c r="V39" s="33"/>
      <c r="W39" s="33"/>
      <c r="X39" s="33"/>
    </row>
    <row r="40" spans="15:26">
      <c r="O40" s="31"/>
      <c r="P40" s="32"/>
      <c r="Q40" s="32"/>
      <c r="R40" s="32"/>
      <c r="S40" s="34"/>
      <c r="T40" s="26"/>
      <c r="U40" s="26"/>
      <c r="V40" s="33"/>
      <c r="W40" s="33"/>
      <c r="X40" s="33"/>
    </row>
    <row r="41" spans="15:26">
      <c r="O41" s="31"/>
      <c r="P41" s="32"/>
      <c r="Q41" s="32"/>
      <c r="R41" s="32"/>
      <c r="S41" s="34"/>
      <c r="T41" s="26"/>
      <c r="U41" s="26"/>
      <c r="V41" s="33"/>
      <c r="W41" s="33"/>
      <c r="X41" s="33"/>
    </row>
    <row r="42" spans="15:26">
      <c r="O42" s="31"/>
      <c r="P42" s="35"/>
      <c r="Q42" s="35"/>
      <c r="R42" s="35"/>
      <c r="S42" s="35"/>
      <c r="T42" s="36"/>
      <c r="U42" s="36"/>
      <c r="V42" s="37"/>
      <c r="W42" s="37"/>
      <c r="X42" s="37"/>
    </row>
    <row r="43" spans="15:26">
      <c r="O43" s="38"/>
      <c r="P43" s="38"/>
      <c r="Q43" s="38"/>
      <c r="R43" s="38"/>
      <c r="S43" s="38"/>
      <c r="T43" s="38"/>
      <c r="U43" s="38"/>
      <c r="V43" s="38"/>
      <c r="W43" s="38"/>
      <c r="X43" s="38"/>
    </row>
    <row r="44" spans="15:26">
      <c r="O44" s="38"/>
      <c r="P44" s="38"/>
      <c r="Q44" s="38"/>
      <c r="R44" s="38"/>
      <c r="S44" s="38"/>
      <c r="T44" s="38"/>
      <c r="U44" s="38"/>
      <c r="V44" s="38"/>
      <c r="W44" s="38"/>
      <c r="X44" s="38"/>
    </row>
    <row r="55" spans="1:3">
      <c r="A55" s="5"/>
      <c r="B55" s="6"/>
      <c r="C55" s="9"/>
    </row>
    <row r="56" spans="1:3">
      <c r="A56" s="5"/>
      <c r="B56" s="6"/>
      <c r="C56" s="9"/>
    </row>
    <row r="57" spans="1:3">
      <c r="A57" s="5"/>
      <c r="B57" s="6"/>
      <c r="C57" s="9"/>
    </row>
    <row r="58" spans="1:3">
      <c r="A58" s="5"/>
      <c r="B58" s="6"/>
      <c r="C58" s="9"/>
    </row>
    <row r="59" spans="1:3">
      <c r="A59" s="5"/>
      <c r="B59" s="6"/>
      <c r="C59" s="9"/>
    </row>
    <row r="60" spans="1:3">
      <c r="A60" s="7"/>
      <c r="B60" s="8"/>
      <c r="C60" s="9"/>
    </row>
  </sheetData>
  <phoneticPr fontId="0" type="noConversion"/>
  <pageMargins left="0.75" right="0.75" top="1" bottom="1" header="0" footer="0"/>
  <pageSetup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3"/>
  <sheetViews>
    <sheetView zoomScaleNormal="100" workbookViewId="0">
      <selection activeCell="G40" sqref="G40"/>
    </sheetView>
  </sheetViews>
  <sheetFormatPr baseColWidth="10" defaultRowHeight="12.75"/>
  <cols>
    <col min="1" max="1" width="51.5703125" style="3" customWidth="1"/>
    <col min="2" max="2" width="11.140625" style="3" customWidth="1"/>
    <col min="3" max="3" width="10.140625" style="3" bestFit="1" customWidth="1"/>
    <col min="4" max="4" width="9.140625" style="3" customWidth="1"/>
    <col min="5" max="8" width="6.7109375" style="3" bestFit="1" customWidth="1"/>
    <col min="9" max="9" width="7.5703125" style="3" bestFit="1" customWidth="1"/>
    <col min="10" max="11" width="7.85546875" style="3" customWidth="1"/>
    <col min="12" max="12" width="8.5703125" style="3" customWidth="1"/>
    <col min="13" max="13" width="8.28515625" style="3" customWidth="1"/>
    <col min="14" max="14" width="8" style="3" customWidth="1"/>
    <col min="15" max="15" width="8.5703125" style="3" customWidth="1"/>
    <col min="16" max="16" width="9.28515625" style="3" customWidth="1"/>
    <col min="17" max="17" width="8.7109375" style="3" customWidth="1"/>
    <col min="18" max="20" width="11.42578125" style="3"/>
    <col min="21" max="21" width="14.28515625" style="3" customWidth="1"/>
    <col min="22" max="16384" width="11.42578125" style="3"/>
  </cols>
  <sheetData>
    <row r="1" spans="1:3" ht="100.15" customHeight="1"/>
    <row r="3" spans="1:3">
      <c r="A3" s="44" t="s">
        <v>34</v>
      </c>
      <c r="B3" s="45" t="s">
        <v>24</v>
      </c>
      <c r="C3" s="46" t="s">
        <v>23</v>
      </c>
    </row>
    <row r="4" spans="1:3">
      <c r="A4" s="47" t="s">
        <v>10</v>
      </c>
      <c r="B4" s="52">
        <v>1968.6909999999998</v>
      </c>
      <c r="C4" s="53">
        <v>0.78484293800581528</v>
      </c>
    </row>
    <row r="5" spans="1:3">
      <c r="A5" s="47" t="s">
        <v>11</v>
      </c>
      <c r="B5" s="52">
        <v>10023.288000000002</v>
      </c>
      <c r="C5" s="53">
        <v>3.995907332536409</v>
      </c>
    </row>
    <row r="6" spans="1:3">
      <c r="A6" s="47" t="s">
        <v>12</v>
      </c>
      <c r="B6" s="52">
        <v>14028.862000000001</v>
      </c>
      <c r="C6" s="53">
        <v>5.5927787900478743</v>
      </c>
    </row>
    <row r="7" spans="1:3">
      <c r="A7" s="48" t="s">
        <v>13</v>
      </c>
      <c r="B7" s="52">
        <v>22515.821999999996</v>
      </c>
      <c r="C7" s="53">
        <v>8.9762100248825085</v>
      </c>
    </row>
    <row r="8" spans="1:3" ht="24.75" customHeight="1">
      <c r="A8" s="49" t="s">
        <v>14</v>
      </c>
      <c r="B8" s="52">
        <v>71651.947000000015</v>
      </c>
      <c r="C8" s="53">
        <v>28.564932027076356</v>
      </c>
    </row>
    <row r="9" spans="1:3" ht="25.5">
      <c r="A9" s="50" t="s">
        <v>15</v>
      </c>
      <c r="B9" s="52">
        <v>4149.9030000000002</v>
      </c>
      <c r="C9" s="53">
        <v>1.6544099927104596</v>
      </c>
    </row>
    <row r="10" spans="1:3">
      <c r="A10" s="47" t="s">
        <v>17</v>
      </c>
      <c r="B10" s="52">
        <v>23775.637999999999</v>
      </c>
      <c r="C10" s="53">
        <v>9.4784512048273228</v>
      </c>
    </row>
    <row r="11" spans="1:3">
      <c r="A11" s="47" t="s">
        <v>18</v>
      </c>
      <c r="B11" s="52">
        <v>62162.03899999999</v>
      </c>
      <c r="C11" s="53">
        <v>24.78166320727431</v>
      </c>
    </row>
    <row r="12" spans="1:3">
      <c r="A12" s="47" t="s">
        <v>19</v>
      </c>
      <c r="B12" s="52">
        <v>16975.658000000003</v>
      </c>
      <c r="C12" s="53">
        <v>6.7675553447960732</v>
      </c>
    </row>
    <row r="13" spans="1:3">
      <c r="A13" s="47" t="s">
        <v>20</v>
      </c>
      <c r="B13" s="52">
        <v>21804.791999999987</v>
      </c>
      <c r="C13" s="53">
        <v>8.6927491495037508</v>
      </c>
    </row>
    <row r="14" spans="1:3">
      <c r="A14" s="47" t="s">
        <v>27</v>
      </c>
      <c r="B14" s="52">
        <v>1782.21</v>
      </c>
      <c r="C14" s="53">
        <v>0.71049998833912698</v>
      </c>
    </row>
    <row r="15" spans="1:3">
      <c r="A15" s="51" t="s">
        <v>26</v>
      </c>
      <c r="B15" s="54">
        <v>250838.84999999998</v>
      </c>
      <c r="C15" s="55"/>
    </row>
    <row r="17" spans="1:5">
      <c r="A17" s="4"/>
      <c r="B17" s="4"/>
      <c r="C17" s="11"/>
    </row>
    <row r="18" spans="1:5">
      <c r="A18" s="11"/>
      <c r="B18" s="12"/>
      <c r="C18" s="11"/>
    </row>
    <row r="19" spans="1:5">
      <c r="A19" s="56" t="s">
        <v>25</v>
      </c>
      <c r="B19" s="57" t="s">
        <v>24</v>
      </c>
      <c r="C19" s="46" t="s">
        <v>23</v>
      </c>
      <c r="D19" s="16"/>
    </row>
    <row r="20" spans="1:5">
      <c r="A20" s="58" t="s">
        <v>10</v>
      </c>
      <c r="B20" s="59">
        <v>1646</v>
      </c>
      <c r="C20" s="60">
        <v>0.66385154891972886</v>
      </c>
      <c r="E20" s="41"/>
    </row>
    <row r="21" spans="1:5">
      <c r="A21" s="49" t="s">
        <v>11</v>
      </c>
      <c r="B21" s="52">
        <v>24803</v>
      </c>
      <c r="C21" s="53">
        <v>10.003347489584467</v>
      </c>
      <c r="E21" s="41"/>
    </row>
    <row r="22" spans="1:5">
      <c r="A22" s="49" t="s">
        <v>12</v>
      </c>
      <c r="B22" s="52">
        <v>18412</v>
      </c>
      <c r="C22" s="53">
        <v>7.4257805095443787</v>
      </c>
      <c r="E22" s="41"/>
    </row>
    <row r="23" spans="1:5">
      <c r="A23" s="61" t="s">
        <v>13</v>
      </c>
      <c r="B23" s="52">
        <v>16639</v>
      </c>
      <c r="C23" s="53">
        <v>6.7107083368623135</v>
      </c>
      <c r="E23" s="41"/>
    </row>
    <row r="24" spans="1:5">
      <c r="A24" s="49" t="s">
        <v>14</v>
      </c>
      <c r="B24" s="52">
        <v>68611</v>
      </c>
      <c r="C24" s="53">
        <v>27.671639503603593</v>
      </c>
      <c r="E24" s="41"/>
    </row>
    <row r="25" spans="1:5" ht="15" customHeight="1">
      <c r="A25" s="49" t="s">
        <v>15</v>
      </c>
      <c r="B25" s="52">
        <v>5672</v>
      </c>
      <c r="C25" s="53">
        <v>2.2875856533856025</v>
      </c>
      <c r="D25" s="43"/>
      <c r="E25" s="41"/>
    </row>
    <row r="26" spans="1:5">
      <c r="A26" s="49" t="s">
        <v>17</v>
      </c>
      <c r="B26" s="52">
        <v>34607</v>
      </c>
      <c r="C26" s="53">
        <v>13.957418319237579</v>
      </c>
      <c r="E26" s="41"/>
    </row>
    <row r="27" spans="1:5">
      <c r="A27" s="49" t="s">
        <v>18</v>
      </c>
      <c r="B27" s="52">
        <v>47419</v>
      </c>
      <c r="C27" s="53">
        <v>19.124651639261618</v>
      </c>
      <c r="E27" s="41"/>
    </row>
    <row r="28" spans="1:5">
      <c r="A28" s="49" t="s">
        <v>19</v>
      </c>
      <c r="B28" s="52">
        <v>6833</v>
      </c>
      <c r="C28" s="53">
        <v>2.7558308832129446</v>
      </c>
      <c r="E28" s="41"/>
    </row>
    <row r="29" spans="1:5">
      <c r="A29" s="49" t="s">
        <v>20</v>
      </c>
      <c r="B29" s="52">
        <v>20113</v>
      </c>
      <c r="C29" s="53">
        <v>8.1118142183611823</v>
      </c>
      <c r="E29" s="41"/>
    </row>
    <row r="30" spans="1:5">
      <c r="A30" s="49" t="s">
        <v>27</v>
      </c>
      <c r="B30" s="52">
        <v>3192</v>
      </c>
      <c r="C30" s="53">
        <v>1.2873718980265945</v>
      </c>
      <c r="E30" s="41"/>
    </row>
    <row r="31" spans="1:5">
      <c r="A31" s="62" t="s">
        <v>26</v>
      </c>
      <c r="B31" s="54">
        <v>247947</v>
      </c>
      <c r="C31" s="55"/>
      <c r="E31" s="41"/>
    </row>
    <row r="32" spans="1:5">
      <c r="A32" s="63"/>
      <c r="B32" s="64"/>
      <c r="C32" s="64"/>
      <c r="E32" s="41"/>
    </row>
    <row r="33" spans="1:5">
      <c r="A33" s="63"/>
      <c r="B33" s="64"/>
      <c r="C33" s="64"/>
      <c r="E33" s="41"/>
    </row>
    <row r="34" spans="1:5">
      <c r="A34" s="65" t="s">
        <v>28</v>
      </c>
      <c r="B34" s="57" t="s">
        <v>24</v>
      </c>
      <c r="C34" s="46" t="s">
        <v>23</v>
      </c>
      <c r="E34" s="41"/>
    </row>
    <row r="35" spans="1:5">
      <c r="A35" s="61" t="s">
        <v>10</v>
      </c>
      <c r="B35" s="52">
        <v>2543.6570000000002</v>
      </c>
      <c r="C35" s="66">
        <f t="shared" ref="C35:C47" si="0">(B35*100)/B$48</f>
        <v>1.1231995771678442</v>
      </c>
      <c r="E35" s="41"/>
    </row>
    <row r="36" spans="1:5">
      <c r="A36" s="61" t="s">
        <v>11</v>
      </c>
      <c r="B36" s="52">
        <v>13247.848</v>
      </c>
      <c r="C36" s="66">
        <f t="shared" si="0"/>
        <v>5.8498363859529299</v>
      </c>
      <c r="E36" s="41"/>
    </row>
    <row r="37" spans="1:5">
      <c r="A37" s="61" t="s">
        <v>12</v>
      </c>
      <c r="B37" s="52">
        <v>20171.014999999999</v>
      </c>
      <c r="C37" s="66">
        <f t="shared" si="0"/>
        <v>8.906890952296731</v>
      </c>
      <c r="E37" s="41"/>
    </row>
    <row r="38" spans="1:5">
      <c r="A38" s="61" t="s">
        <v>13</v>
      </c>
      <c r="B38" s="52">
        <v>13303.054</v>
      </c>
      <c r="C38" s="66">
        <f t="shared" si="0"/>
        <v>5.8742136333007942</v>
      </c>
      <c r="E38" s="41"/>
    </row>
    <row r="39" spans="1:5">
      <c r="A39" s="61" t="s">
        <v>14</v>
      </c>
      <c r="B39" s="52">
        <v>66485.505999999994</v>
      </c>
      <c r="C39" s="66">
        <f t="shared" si="0"/>
        <v>29.357925312646387</v>
      </c>
      <c r="E39" s="41"/>
    </row>
    <row r="40" spans="1:5" ht="25.5">
      <c r="A40" s="67" t="s">
        <v>15</v>
      </c>
      <c r="B40" s="52">
        <v>6352.6110000000008</v>
      </c>
      <c r="C40" s="66">
        <f t="shared" si="0"/>
        <v>2.8051148362816987</v>
      </c>
      <c r="E40" s="41"/>
    </row>
    <row r="41" spans="1:5">
      <c r="A41" s="61" t="s">
        <v>16</v>
      </c>
      <c r="B41" s="52">
        <v>1675.7270000000001</v>
      </c>
      <c r="C41" s="66">
        <f t="shared" si="0"/>
        <v>0.73994876583153324</v>
      </c>
      <c r="E41" s="41"/>
    </row>
    <row r="42" spans="1:5">
      <c r="A42" s="61" t="s">
        <v>17</v>
      </c>
      <c r="B42" s="52">
        <v>21217.121999999996</v>
      </c>
      <c r="C42" s="66">
        <f t="shared" si="0"/>
        <v>9.3688191682756603</v>
      </c>
      <c r="E42" s="41"/>
    </row>
    <row r="43" spans="1:5">
      <c r="A43" s="61" t="s">
        <v>18</v>
      </c>
      <c r="B43" s="52">
        <v>55352.684000000016</v>
      </c>
      <c r="C43" s="66">
        <f t="shared" si="0"/>
        <v>24.442018426189268</v>
      </c>
      <c r="E43" s="41"/>
    </row>
    <row r="44" spans="1:5">
      <c r="A44" s="61" t="s">
        <v>19</v>
      </c>
      <c r="B44" s="52">
        <v>6547.8750000000009</v>
      </c>
      <c r="C44" s="66">
        <f t="shared" si="0"/>
        <v>2.8913373270641047</v>
      </c>
      <c r="E44" s="41"/>
    </row>
    <row r="45" spans="1:5">
      <c r="A45" s="61" t="s">
        <v>20</v>
      </c>
      <c r="B45" s="52">
        <v>18455.597999999994</v>
      </c>
      <c r="C45" s="66">
        <f t="shared" si="0"/>
        <v>8.1494163206673331</v>
      </c>
      <c r="E45" s="41"/>
    </row>
    <row r="46" spans="1:5">
      <c r="A46" s="61" t="s">
        <v>21</v>
      </c>
      <c r="B46" s="52">
        <v>112.72300000000001</v>
      </c>
      <c r="C46" s="66">
        <f t="shared" si="0"/>
        <v>4.9774960199858283E-2</v>
      </c>
      <c r="E46" s="41"/>
    </row>
    <row r="47" spans="1:5">
      <c r="A47" s="61" t="s">
        <v>22</v>
      </c>
      <c r="B47" s="52">
        <v>999.85400000000027</v>
      </c>
      <c r="C47" s="66">
        <f t="shared" si="0"/>
        <v>0.44150433412585816</v>
      </c>
      <c r="E47" s="41"/>
    </row>
    <row r="48" spans="1:5">
      <c r="A48" s="62" t="s">
        <v>26</v>
      </c>
      <c r="B48" s="68">
        <f>SUM(B35:B47)</f>
        <v>226465.274</v>
      </c>
      <c r="C48" s="69"/>
      <c r="E48" s="41"/>
    </row>
    <row r="49" spans="1:6">
      <c r="A49" s="42"/>
      <c r="E49" s="41"/>
    </row>
    <row r="50" spans="1:6">
      <c r="A50" s="42"/>
      <c r="E50" s="41"/>
    </row>
    <row r="51" spans="1:6">
      <c r="A51" s="16" t="s">
        <v>32</v>
      </c>
      <c r="B51" s="11" t="s">
        <v>35</v>
      </c>
    </row>
    <row r="52" spans="1:6">
      <c r="A52" s="11"/>
    </row>
    <row r="53" spans="1:6" ht="12.75" customHeight="1">
      <c r="A53" s="4" t="s">
        <v>29</v>
      </c>
      <c r="B53" s="3" t="s">
        <v>36</v>
      </c>
      <c r="C53" s="11"/>
      <c r="D53" s="11"/>
      <c r="E53" s="11"/>
      <c r="F53" s="11"/>
    </row>
  </sheetData>
  <pageMargins left="0.75" right="0.75" top="1" bottom="1" header="0" footer="0"/>
  <pageSetup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Evolución</vt:lpstr>
      <vt:lpstr>Evolución_Actividad</vt:lpstr>
    </vt:vector>
  </TitlesOfParts>
  <Company>P y 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 Pilar Sánchez Lechuga</dc:creator>
  <cp:lastModifiedBy>mmmartinez</cp:lastModifiedBy>
  <dcterms:created xsi:type="dcterms:W3CDTF">2004-10-09T17:11:42Z</dcterms:created>
  <dcterms:modified xsi:type="dcterms:W3CDTF">2016-04-12T07:09:15Z</dcterms:modified>
</cp:coreProperties>
</file>