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810" tabRatio="714" activeTab="0"/>
  </bookViews>
  <sheets>
    <sheet name="ANEXOS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  <sheet name="comparacion" sheetId="10" state="hidden" r:id="rId10"/>
  </sheets>
  <definedNames>
    <definedName name="_xlnm.Print_Area" localSheetId="9">'comparacion'!$A$1:$G$260</definedName>
    <definedName name="_xlnm.Print_Area" localSheetId="8">'SEVILLA'!$A$1:$F$207</definedName>
  </definedNames>
  <calcPr fullCalcOnLoad="1"/>
</workbook>
</file>

<file path=xl/comments10.xml><?xml version="1.0" encoding="utf-8"?>
<comments xmlns="http://schemas.openxmlformats.org/spreadsheetml/2006/main">
  <authors>
    <author>Consejer?a de Empleo</author>
  </authors>
  <commentList>
    <comment ref="F17" authorId="0">
      <text>
        <r>
          <rPr>
            <b/>
            <sz val="8"/>
            <rFont val="Tahoma"/>
            <family val="0"/>
          </rPr>
          <t xml:space="preserve">no sale el 100% por redondeo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Problema con el redondeo
</t>
        </r>
      </text>
    </comment>
  </commentList>
</comments>
</file>

<file path=xl/sharedStrings.xml><?xml version="1.0" encoding="utf-8"?>
<sst xmlns="http://schemas.openxmlformats.org/spreadsheetml/2006/main" count="2304" uniqueCount="1213">
  <si>
    <t>Anexo 4</t>
  </si>
  <si>
    <t>Anexo 8</t>
  </si>
  <si>
    <t>Anexo 10</t>
  </si>
  <si>
    <t>Anexo 12</t>
  </si>
  <si>
    <t xml:space="preserve">Personas extranjeras de 45 a 65 años </t>
  </si>
  <si>
    <t>Personas extranjeras de 45 a 65 años</t>
  </si>
  <si>
    <t>Representación de las personas extranjeras en la población de 45 a 65 años</t>
  </si>
  <si>
    <t>Anexo 9</t>
  </si>
  <si>
    <t>Industria del tabaco</t>
  </si>
  <si>
    <t>Gallardos (Los)</t>
  </si>
  <si>
    <t>Sin estudios</t>
  </si>
  <si>
    <t>Estudios primarios incompletos</t>
  </si>
  <si>
    <t>Estudios primarios completos</t>
  </si>
  <si>
    <t>Estudios secundarios</t>
  </si>
  <si>
    <t>Estudios postsecundarios</t>
  </si>
  <si>
    <t>Total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</si>
  <si>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</si>
  <si>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</si>
  <si>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</si>
  <si>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</si>
  <si>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</si>
  <si>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</si>
  <si>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</si>
  <si>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</si>
  <si>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</si>
  <si>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</si>
  <si>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</si>
  <si>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</si>
  <si>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VARIACIÓN INTERANUAL RELATIVA</t>
  </si>
  <si>
    <t>ANDALUCIA</t>
  </si>
  <si>
    <t>PADRÓN MUNICIPAL DE HABITANTES</t>
  </si>
  <si>
    <t>1 DE ENERO DE 2009</t>
  </si>
  <si>
    <t>Población femenina extranjera</t>
  </si>
  <si>
    <t>DATOS BÁSICOS DE LA PROVINCIA DE HUELVA</t>
  </si>
  <si>
    <t>Población femenina total</t>
  </si>
  <si>
    <t>SEGURIDAD SOCIAL</t>
  </si>
  <si>
    <t>MEDIA ANUAL 2009</t>
  </si>
  <si>
    <t>R.General</t>
  </si>
  <si>
    <t>R.E.Autónomos</t>
  </si>
  <si>
    <t>R.E.Agrario</t>
  </si>
  <si>
    <t>R.E. Mar</t>
  </si>
  <si>
    <t>R.E.E.Hogar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</si>
  <si>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</si>
  <si>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</si>
  <si>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</si>
  <si>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</si>
  <si>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</si>
  <si>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</si>
  <si>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</si>
  <si>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</si>
  <si>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</si>
  <si>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</si>
  <si>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ACUMULADO 2009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</si>
  <si>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</si>
  <si>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</si>
  <si>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</si>
  <si>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</si>
  <si>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</si>
  <si>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</si>
  <si>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</si>
  <si>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31 DE DICIEMBRE DE 2009</t>
  </si>
  <si>
    <t>PARO REGISTRADO</t>
  </si>
  <si>
    <t>Nº CONTRATOS</t>
  </si>
  <si>
    <t>% TOTAL</t>
  </si>
  <si>
    <t>Sin empleo anterior</t>
  </si>
  <si>
    <t>Régimen General</t>
  </si>
  <si>
    <t>OCUPACIONES MÁS CONTRATADAS EN 2009 (10 PRIMERAS)</t>
  </si>
  <si>
    <t>OCUPACIONES CONTRATADAS QUE MÁS HAN CRECIDO EN 2009 (10 PRIMERAS)</t>
  </si>
  <si>
    <t>Fuerzas Armadas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</si>
  <si>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</si>
  <si>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</si>
  <si>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</si>
  <si>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</si>
  <si>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cualificados en la agricultura y en la pesca</t>
  </si>
  <si>
    <t>Trabajadores no cualificados</t>
  </si>
  <si>
    <t>Operadores de instalaciones y maquinaria y montadores</t>
  </si>
  <si>
    <t>Artesanos y trabajadores cualificados de industrias manufactureras, construcción, minería, excepto operadores e instalaciones y maquinaria</t>
  </si>
  <si>
    <t>Trabajadores de los servicios de restauración, personales, protección y vendedores de los comercios</t>
  </si>
  <si>
    <t>Agricultura y pesca</t>
  </si>
  <si>
    <t>Construcción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</si>
  <si>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</si>
  <si>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</si>
  <si>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</si>
  <si>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</si>
  <si>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</si>
  <si>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</si>
  <si>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</si>
  <si>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</si>
  <si>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</si>
  <si>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Prov 08</t>
  </si>
  <si>
    <t>And 08</t>
  </si>
  <si>
    <t>---</t>
  </si>
  <si>
    <t>DATO ACUMULADO</t>
  </si>
  <si>
    <t>VARIACIÓN INTERANUAL ABSOLUTA</t>
  </si>
  <si>
    <t>Personal de limpieza de oficinas, hoteles (camareras de piso) y otros establecimientos similares</t>
  </si>
  <si>
    <t>Dependientes y exhibidores en tiendas, almacenes, quioscos y mercados</t>
  </si>
  <si>
    <t>Camareros, bármanes y asimilados</t>
  </si>
  <si>
    <t>Animadores comunitarios</t>
  </si>
  <si>
    <t>Peones de la construcción de edificios</t>
  </si>
  <si>
    <t>Auxiliares administrativos con tareas de atención al público no clasificados anteriormente</t>
  </si>
  <si>
    <t>Auxiliares de enfermería hospitalaria</t>
  </si>
  <si>
    <t>Asistentes domiciliarios</t>
  </si>
  <si>
    <t>Taquígrafos y mecanógrafos</t>
  </si>
  <si>
    <t>Peones agrícolas</t>
  </si>
  <si>
    <t>Peones agropecuarios</t>
  </si>
  <si>
    <t>Peones de obras públicas y mantenimiento de carreteras, presas y construcciones similares</t>
  </si>
  <si>
    <t>Azafatas o camareros de avión y de barco</t>
  </si>
  <si>
    <t>Agentes de compras</t>
  </si>
  <si>
    <t>Auxiliares de enfermería de atención primaria</t>
  </si>
  <si>
    <t>Barrenderos y asimilados</t>
  </si>
  <si>
    <t>Especialistas en métodos didácticos y pedagógicos</t>
  </si>
  <si>
    <t>Trabajadores cualificados por cuenta ajena en actividades agropecuarias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</si>
  <si>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</si>
  <si>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</si>
  <si>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</si>
  <si>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</si>
  <si>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</si>
  <si>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</si>
  <si>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Municipio</t>
  </si>
  <si>
    <t>Total municipio</t>
  </si>
  <si>
    <t>Aguadulce</t>
  </si>
  <si>
    <t>Alanis</t>
  </si>
  <si>
    <t>Albaida del aljarafe</t>
  </si>
  <si>
    <t>Alcala de guadaira</t>
  </si>
  <si>
    <t>Alcala del rio</t>
  </si>
  <si>
    <t>Alcolea del rio</t>
  </si>
  <si>
    <t>Algaba, la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</si>
  <si>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</si>
  <si>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</si>
  <si>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</si>
  <si>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</si>
  <si>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</si>
  <si>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</si>
  <si>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</si>
  <si>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</si>
  <si>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</si>
  <si>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</si>
  <si>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</si>
  <si>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</si>
  <si>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</si>
  <si>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</si>
  <si>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</si>
  <si>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</si>
  <si>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</si>
  <si>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</si>
  <si>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</si>
  <si>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</si>
  <si>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</si>
  <si>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</si>
  <si>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</si>
  <si>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guardas, el</t>
  </si>
  <si>
    <t>Cazalla de la sierra</t>
  </si>
  <si>
    <t>Constantina</t>
  </si>
  <si>
    <t>Coria del rio</t>
  </si>
  <si>
    <t>Coripe</t>
  </si>
  <si>
    <t>Coronil, el</t>
  </si>
  <si>
    <t>Corrales, los</t>
  </si>
  <si>
    <t>Dos hermanas</t>
  </si>
  <si>
    <t>Ecija</t>
  </si>
  <si>
    <t>Espartinas</t>
  </si>
  <si>
    <t>Estepa</t>
  </si>
  <si>
    <t>Fuentes de andalucia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</si>
  <si>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</si>
  <si>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</si>
  <si>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</si>
  <si>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</si>
  <si>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</si>
  <si>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</si>
  <si>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</si>
  <si>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</si>
  <si>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</si>
  <si>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Lantejuela, la</t>
  </si>
  <si>
    <t>Lebrija</t>
  </si>
  <si>
    <t>Lora de estepa</t>
  </si>
  <si>
    <t>Lora del rio</t>
  </si>
  <si>
    <t>Luisiana, la</t>
  </si>
  <si>
    <t>Madroño, el</t>
  </si>
  <si>
    <t>Mairena del alcor</t>
  </si>
  <si>
    <t>Mairena del aljarafe</t>
  </si>
  <si>
    <t>Marchena</t>
  </si>
  <si>
    <t>Marinaleda</t>
  </si>
  <si>
    <t>Martin de la jara</t>
  </si>
  <si>
    <t>Molares, los</t>
  </si>
  <si>
    <t>Montellano</t>
  </si>
  <si>
    <t>Moron de la frontera</t>
  </si>
  <si>
    <t>Navas de la concepcion, las</t>
  </si>
  <si>
    <t>Olivares</t>
  </si>
  <si>
    <t>Osuna</t>
  </si>
  <si>
    <t>Palacios y villafranca, los</t>
  </si>
  <si>
    <t>Palomares del rio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</si>
  <si>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</si>
  <si>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</si>
  <si>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</si>
  <si>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</si>
  <si>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</si>
  <si>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</si>
  <si>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</si>
  <si>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</si>
  <si>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rio, la</t>
  </si>
  <si>
    <t>Real de la jara, el</t>
  </si>
  <si>
    <t>Rinconada, la</t>
  </si>
  <si>
    <t>Roda de andalucia, la</t>
  </si>
  <si>
    <t>Ronquillo, el</t>
  </si>
  <si>
    <t>Rubio, el</t>
  </si>
  <si>
    <t>Salteras</t>
  </si>
  <si>
    <t>San juan de aznalfarache</t>
  </si>
  <si>
    <t>Sanlucar la mayor</t>
  </si>
  <si>
    <t>San nicolas del puerto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</si>
  <si>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</si>
  <si>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</si>
  <si>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</si>
  <si>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</si>
  <si>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</si>
  <si>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</si>
  <si>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</si>
  <si>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</si>
  <si>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</si>
  <si>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</si>
  <si>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</si>
  <si>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</si>
  <si>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</si>
  <si>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alcor, el</t>
  </si>
  <si>
    <t>Cañada rosal</t>
  </si>
  <si>
    <t>Isla mayor</t>
  </si>
  <si>
    <t>Cuervo de sevilla, el</t>
  </si>
  <si>
    <t>POBLACIÓN FEMENINA 2009</t>
  </si>
  <si>
    <t>CONTRATOS A MUJERES 2009</t>
  </si>
  <si>
    <t>PARO REGISTRADO FEMENINO 2009</t>
  </si>
  <si>
    <t>Alameda</t>
  </si>
  <si>
    <t>Alfarnate</t>
  </si>
  <si>
    <t>Alfarnatejo</t>
  </si>
  <si>
    <t>Algarrobo</t>
  </si>
  <si>
    <t>Almargen</t>
  </si>
  <si>
    <t>Alozaina</t>
  </si>
  <si>
    <t>Alpandeire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</si>
  <si>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</si>
  <si>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</si>
  <si>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</si>
  <si>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</si>
  <si>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</si>
  <si>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</si>
  <si>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</si>
  <si>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</si>
  <si>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</si>
  <si>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</si>
  <si>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</si>
  <si>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</si>
  <si>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</si>
  <si>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</si>
  <si>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</si>
  <si>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</si>
  <si>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</si>
  <si>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</si>
  <si>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</si>
  <si>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</si>
  <si>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</si>
  <si>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</si>
  <si>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</si>
  <si>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</si>
  <si>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</si>
  <si>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</si>
  <si>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</si>
  <si>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</si>
  <si>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</si>
  <si>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</si>
  <si>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</si>
  <si>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</si>
  <si>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</si>
  <si>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</si>
  <si>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</si>
  <si>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</si>
  <si>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</si>
  <si>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</si>
  <si>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</si>
  <si>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</si>
  <si>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</si>
  <si>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</si>
  <si>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</si>
  <si>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</si>
  <si>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</si>
  <si>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</si>
  <si>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Torrox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</si>
  <si>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</si>
  <si>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</si>
  <si>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</si>
  <si>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</si>
  <si>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</si>
  <si>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</si>
  <si>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</si>
  <si>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</si>
  <si>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</si>
  <si>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</si>
  <si>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</si>
  <si>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</si>
  <si>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</si>
  <si>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</si>
  <si>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</si>
  <si>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</si>
  <si>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</si>
  <si>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</si>
  <si>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</si>
  <si>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</si>
  <si>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</si>
  <si>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</si>
  <si>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</si>
  <si>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</si>
  <si>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</si>
  <si>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</si>
  <si>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</si>
  <si>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</si>
  <si>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</si>
  <si>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</si>
  <si>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</si>
  <si>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</si>
  <si>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</si>
  <si>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</si>
  <si>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</si>
  <si>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</si>
  <si>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</si>
  <si>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</si>
  <si>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</si>
  <si>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</si>
  <si>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</si>
  <si>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</si>
  <si>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</si>
  <si>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</si>
  <si>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</si>
  <si>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</si>
  <si>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</si>
  <si>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</si>
  <si>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</si>
  <si>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</si>
  <si>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</si>
  <si>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Almonte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</si>
  <si>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</si>
  <si>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</si>
  <si>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</si>
  <si>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</si>
  <si>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</si>
  <si>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</si>
  <si>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</si>
  <si>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</si>
  <si>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</si>
  <si>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</si>
  <si>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</si>
  <si>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</si>
  <si>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</si>
  <si>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</si>
  <si>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</si>
  <si>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</si>
  <si>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</si>
  <si>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</si>
  <si>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Huelva</t>
  </si>
  <si>
    <t>Jabugo</t>
  </si>
  <si>
    <t>Lepe</t>
  </si>
  <si>
    <t>Manzanilla</t>
  </si>
  <si>
    <t>Moguer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</si>
  <si>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</si>
  <si>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</si>
  <si>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</si>
  <si>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</si>
  <si>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</si>
  <si>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</si>
  <si>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</si>
  <si>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</si>
  <si>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</si>
  <si>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</si>
  <si>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</si>
  <si>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</si>
  <si>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</si>
  <si>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</si>
  <si>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</si>
  <si>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</si>
  <si>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</si>
  <si>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</si>
  <si>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</si>
  <si>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Arboleas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</si>
  <si>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</si>
  <si>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</si>
  <si>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</si>
  <si>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</si>
  <si>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</si>
  <si>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</si>
  <si>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</si>
  <si>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</si>
  <si>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</si>
  <si>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</si>
  <si>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</si>
  <si>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</si>
  <si>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</si>
  <si>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</si>
  <si>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</si>
  <si>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</si>
  <si>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</si>
  <si>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</si>
  <si>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</si>
  <si>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</si>
  <si>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</si>
  <si>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</si>
  <si>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</si>
  <si>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</si>
  <si>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</si>
  <si>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</si>
  <si>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</si>
  <si>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</si>
  <si>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</si>
  <si>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</si>
  <si>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</si>
  <si>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</si>
  <si>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</si>
  <si>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</si>
  <si>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</si>
  <si>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</si>
  <si>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</si>
  <si>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</si>
  <si>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</si>
  <si>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</si>
  <si>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</si>
  <si>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</si>
  <si>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</si>
  <si>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</si>
  <si>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</si>
  <si>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</si>
  <si>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</si>
  <si>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</si>
  <si>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</si>
  <si>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</si>
  <si>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</si>
  <si>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</si>
  <si>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</si>
  <si>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Setenil de las bodegas</t>
  </si>
  <si>
    <t>Tarifa</t>
  </si>
  <si>
    <t>Trebujena</t>
  </si>
  <si>
    <t>Ubrique</t>
  </si>
  <si>
    <t>Zahara</t>
  </si>
  <si>
    <t>DATOS BÁSICOS DE LA PROVINCIA DE CÓRDOBA</t>
  </si>
  <si>
    <t>CÓRDOBA</t>
  </si>
  <si>
    <t>Adamuz</t>
  </si>
  <si>
    <t>Aguilar de la frontera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</si>
  <si>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</si>
  <si>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</si>
  <si>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</si>
  <si>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</si>
  <si>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</si>
  <si>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</si>
  <si>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</si>
  <si>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</si>
  <si>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</si>
  <si>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</si>
  <si>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</si>
  <si>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</si>
  <si>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</si>
  <si>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</si>
  <si>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</si>
  <si>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</si>
  <si>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</si>
  <si>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</si>
  <si>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</si>
  <si>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</si>
  <si>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</si>
  <si>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</si>
  <si>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</si>
  <si>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</si>
  <si>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</si>
  <si>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</si>
  <si>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</si>
  <si>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</si>
  <si>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</si>
  <si>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</si>
  <si>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</si>
  <si>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</si>
  <si>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</si>
  <si>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</si>
  <si>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</si>
  <si>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</si>
  <si>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</si>
  <si>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</si>
  <si>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</si>
  <si>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</si>
  <si>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</si>
  <si>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</si>
  <si>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</si>
  <si>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</si>
  <si>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</si>
  <si>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</si>
  <si>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</si>
  <si>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</si>
  <si>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</si>
  <si>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</si>
  <si>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</si>
  <si>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</si>
  <si>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</si>
  <si>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</si>
  <si>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</si>
  <si>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</si>
  <si>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</si>
  <si>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</si>
  <si>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</si>
  <si>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</si>
  <si>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</si>
  <si>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</si>
  <si>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</si>
  <si>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</si>
  <si>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</si>
  <si>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</si>
  <si>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Granada</t>
  </si>
  <si>
    <t>Guadahortuna</t>
  </si>
  <si>
    <t>Guadix</t>
  </si>
  <si>
    <t>Gualchos</t>
  </si>
  <si>
    <t>Illora</t>
  </si>
  <si>
    <t>Itrabo</t>
  </si>
  <si>
    <t>Iznalloz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</si>
  <si>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</si>
  <si>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</si>
  <si>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</si>
  <si>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</si>
  <si>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</si>
  <si>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</si>
  <si>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</si>
  <si>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</si>
  <si>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</si>
  <si>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</si>
  <si>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</si>
  <si>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</si>
  <si>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</si>
  <si>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</si>
  <si>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</si>
  <si>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</si>
  <si>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</si>
  <si>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</si>
  <si>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</si>
  <si>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</si>
  <si>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</si>
  <si>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</si>
  <si>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</si>
  <si>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</si>
  <si>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</si>
  <si>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</si>
  <si>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</si>
  <si>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Zubia, la</t>
  </si>
  <si>
    <t>Nevada</t>
  </si>
  <si>
    <t>Villamena</t>
  </si>
  <si>
    <t>Zagra</t>
  </si>
  <si>
    <t>REPRESENTACIÓN PROVINCIAL RESPECTO A ANDALUCÍA</t>
  </si>
  <si>
    <t>Género</t>
  </si>
  <si>
    <t>Hombre</t>
  </si>
  <si>
    <t>Mujer</t>
  </si>
  <si>
    <t>Contratos registrados</t>
  </si>
  <si>
    <t>Contratos registrados a personas extranjeras</t>
  </si>
  <si>
    <t>Parados registrados extranjeros</t>
  </si>
  <si>
    <t>PESO DE PERSONAS MAYORES DE 45 AÑOS RESPECTO AL TOTAL</t>
  </si>
  <si>
    <t>Indefinido</t>
  </si>
  <si>
    <t xml:space="preserve">Estudios primarios </t>
  </si>
  <si>
    <t>Estudios primarios</t>
  </si>
  <si>
    <t>Alcudia de Monteagud</t>
  </si>
  <si>
    <t>Armuña de Almanzora</t>
  </si>
  <si>
    <t>Castro de Filabres</t>
  </si>
  <si>
    <t>Cuevas del Almanzora</t>
  </si>
  <si>
    <t>Gallardos, Los</t>
  </si>
  <si>
    <t>Huercal-Overa</t>
  </si>
  <si>
    <t>Lucainena de las Torres</t>
  </si>
  <si>
    <t>Olula de Castro</t>
  </si>
  <si>
    <t>Roquetas de Mar</t>
  </si>
  <si>
    <t>Santa Cruz de Marchena</t>
  </si>
  <si>
    <t>Uleila del Campo</t>
  </si>
  <si>
    <t>Tres Villas, Las</t>
  </si>
  <si>
    <t>Ejido, El</t>
  </si>
  <si>
    <t>Mojonera, La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</si>
  <si>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</si>
  <si>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</si>
  <si>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</si>
  <si>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</si>
  <si>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</si>
  <si>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</si>
  <si>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</si>
  <si>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</si>
  <si>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</si>
  <si>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</si>
  <si>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</si>
  <si>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</si>
  <si>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</si>
  <si>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</si>
  <si>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</si>
  <si>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</si>
  <si>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Real</t>
  </si>
  <si>
    <t>Puerto Serrano</t>
  </si>
  <si>
    <t>San Fernando</t>
  </si>
  <si>
    <t>Sanlúcar de Barrameda</t>
  </si>
  <si>
    <t>San Roque</t>
  </si>
  <si>
    <t>Vejer de la Frontera</t>
  </si>
  <si>
    <t>Villaluenga del Rosario</t>
  </si>
  <si>
    <t>Benalup-Casas Viejas</t>
  </si>
  <si>
    <t>San José del Valle</t>
  </si>
  <si>
    <t>Benamejí</t>
  </si>
  <si>
    <t>Cañete de las Torres</t>
  </si>
  <si>
    <t>Carlota, La</t>
  </si>
  <si>
    <t>Carpio, El</t>
  </si>
  <si>
    <t>Castro del Río</t>
  </si>
  <si>
    <t>Córdoba</t>
  </si>
  <si>
    <t>Dos Torres</t>
  </si>
  <si>
    <t>Encinas Reales</t>
  </si>
  <si>
    <t>Fuente la Lancha</t>
  </si>
  <si>
    <t>Fuente Obejuna</t>
  </si>
  <si>
    <t>Fuente Palmera</t>
  </si>
  <si>
    <t>Granjuela, La</t>
  </si>
  <si>
    <t>Guijo, El</t>
  </si>
  <si>
    <t>Hinojosa del Duque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</si>
  <si>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</si>
  <si>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</si>
  <si>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</si>
  <si>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</si>
  <si>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</si>
  <si>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</si>
  <si>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</si>
  <si>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Santa Eufemia</t>
  </si>
  <si>
    <t>Victoria, La</t>
  </si>
  <si>
    <t>Villafranca de Córdoba</t>
  </si>
  <si>
    <t>Villanueva de Córdoba</t>
  </si>
  <si>
    <t>Villanueva del Duque</t>
  </si>
  <si>
    <t>Villanueva del Rey</t>
  </si>
  <si>
    <t>Villaviciosa de Córdoba</t>
  </si>
  <si>
    <t>Viso, El</t>
  </si>
  <si>
    <t>Alhama de Granada</t>
  </si>
  <si>
    <t>Arenas del Rey</t>
  </si>
  <si>
    <t>Beas de Granada</t>
  </si>
  <si>
    <t>Beas de Guadix</t>
  </si>
  <si>
    <t>Cenes de la Vega</t>
  </si>
  <si>
    <t>Cogollos de Guadix</t>
  </si>
  <si>
    <t>Cogollos de la Vega</t>
  </si>
  <si>
    <t>Cortes de Baza</t>
  </si>
  <si>
    <t>Cortes y Graena</t>
  </si>
  <si>
    <t>Churriana de la Vega</t>
  </si>
  <si>
    <t>Dehesas de Guadix</t>
  </si>
  <si>
    <t>Fuente Vaqueros</t>
  </si>
  <si>
    <t>Jerez del Marquesado</t>
  </si>
  <si>
    <t>Calahorra, La</t>
  </si>
  <si>
    <t>Moraleda de Zafayona</t>
  </si>
  <si>
    <t>Peza, La</t>
  </si>
  <si>
    <t>Pinos Genil</t>
  </si>
  <si>
    <t>Pinos Puente</t>
  </si>
  <si>
    <t>Puebla de Don Fadrique</t>
  </si>
  <si>
    <t>Santa Cruz del Comercio</t>
  </si>
  <si>
    <t>Santa Fe</t>
  </si>
  <si>
    <t>Torre-Cardela</t>
  </si>
  <si>
    <t>Ventas de Huelma</t>
  </si>
  <si>
    <t>Villanueva de las Torres</t>
  </si>
  <si>
    <t>Taha, La</t>
  </si>
  <si>
    <t>Valle, El</t>
  </si>
  <si>
    <t>Alpujarra de la Sierra</t>
  </si>
  <si>
    <t>Gabias, Las</t>
  </si>
  <si>
    <t>Guajares, Los</t>
  </si>
  <si>
    <t>Pinar, El</t>
  </si>
  <si>
    <t>Vegas del Genil</t>
  </si>
  <si>
    <t>Cuevas del Campo</t>
  </si>
  <si>
    <t>Almendro, El</t>
  </si>
  <si>
    <t>Almonaster la Real</t>
  </si>
  <si>
    <t>Arroyomolinos de León</t>
  </si>
  <si>
    <t>Cabezas Rubias</t>
  </si>
  <si>
    <t>Campillo, El</t>
  </si>
  <si>
    <t>Cañaveral de León</t>
  </si>
  <si>
    <t>Castaño del Robledo</t>
  </si>
  <si>
    <t>Cerro de Andévalo, El</t>
  </si>
  <si>
    <t>Corteconcepción</t>
  </si>
  <si>
    <t>Cumbres de Enmedio</t>
  </si>
  <si>
    <t>Cumbres Mayores</t>
  </si>
  <si>
    <t>Escacena del Campo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</si>
  <si>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</si>
  <si>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</si>
  <si>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</si>
  <si>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</si>
  <si>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</si>
  <si>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</si>
  <si>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</si>
  <si>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</si>
  <si>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</si>
  <si>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</si>
  <si>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</si>
  <si>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</si>
  <si>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</si>
  <si>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</si>
  <si>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</si>
  <si>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</si>
  <si>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</si>
  <si>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</si>
  <si>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</si>
  <si>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</si>
  <si>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</si>
  <si>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</si>
  <si>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</si>
  <si>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</si>
  <si>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</si>
  <si>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</si>
  <si>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</si>
  <si>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Baños de la Encina</t>
  </si>
  <si>
    <t>Beas de Segura</t>
  </si>
  <si>
    <t>Cabra del Santo Cristo</t>
  </si>
  <si>
    <t>Campillo de Arenas</t>
  </si>
  <si>
    <t>Chiclana de Segura</t>
  </si>
  <si>
    <t>Fuensanta de Martos</t>
  </si>
  <si>
    <t>Fuerte del Rey</t>
  </si>
  <si>
    <t>Guardia de Jaén, La</t>
  </si>
  <si>
    <t>Higuera de Calatrava</t>
  </si>
  <si>
    <t>Iruela, La</t>
  </si>
  <si>
    <t>Mancha Real</t>
  </si>
  <si>
    <t>Navas de San Juan</t>
  </si>
  <si>
    <t>Peal de Becerro</t>
  </si>
  <si>
    <t>Pozo Alcón</t>
  </si>
  <si>
    <t>ANDALUCíA</t>
  </si>
  <si>
    <t>Alcóntar</t>
  </si>
  <si>
    <t>Alhama de Almería</t>
  </si>
  <si>
    <t>Alicún</t>
  </si>
  <si>
    <t>Almería</t>
  </si>
  <si>
    <t>Almócita</t>
  </si>
  <si>
    <t>Bayárcal</t>
  </si>
  <si>
    <t>Bédar</t>
  </si>
  <si>
    <t>Benizalón</t>
  </si>
  <si>
    <t>Canjáyar</t>
  </si>
  <si>
    <t>Cóbdar</t>
  </si>
  <si>
    <t>Dalías</t>
  </si>
  <si>
    <t>Fondón</t>
  </si>
  <si>
    <t>Gádor</t>
  </si>
  <si>
    <t>Gérgal</t>
  </si>
  <si>
    <t>Huécija</t>
  </si>
  <si>
    <t>Huércal de Almería</t>
  </si>
  <si>
    <t>Instinción</t>
  </si>
  <si>
    <t>Láujar de Andarax</t>
  </si>
  <si>
    <t>Líjar</t>
  </si>
  <si>
    <t>Lubrín</t>
  </si>
  <si>
    <t>Lúcar</t>
  </si>
  <si>
    <t>María</t>
  </si>
  <si>
    <t>Mojácar</t>
  </si>
  <si>
    <t>Níjar</t>
  </si>
  <si>
    <t>Olula del Río</t>
  </si>
  <si>
    <t>Paterna del Río</t>
  </si>
  <si>
    <t>Pulpí</t>
  </si>
  <si>
    <t>Rágol</t>
  </si>
  <si>
    <t>Santa Fe de Mondújar</t>
  </si>
  <si>
    <t>Senés</t>
  </si>
  <si>
    <t>Serón</t>
  </si>
  <si>
    <t>Somontín</t>
  </si>
  <si>
    <t>Suflí</t>
  </si>
  <si>
    <t>Tíjola</t>
  </si>
  <si>
    <t>Urrácal</t>
  </si>
  <si>
    <t>Vélez-Blanco</t>
  </si>
  <si>
    <t>Vélez-Rubio</t>
  </si>
  <si>
    <t>Vícar</t>
  </si>
  <si>
    <t>Puerto de Santa María, El</t>
  </si>
  <si>
    <t>Torre-Alháquime</t>
  </si>
  <si>
    <t>Villamartín</t>
  </si>
  <si>
    <t>Almodóvar del Río</t>
  </si>
  <si>
    <t>Belalcázar</t>
  </si>
  <si>
    <t>Blázquez, los</t>
  </si>
  <si>
    <t>Doña Mencía</t>
  </si>
  <si>
    <t>Fernán-Núñez</t>
  </si>
  <si>
    <t>Fuente-Tójar</t>
  </si>
  <si>
    <t>Guadalcázar</t>
  </si>
  <si>
    <t>Iznájar</t>
  </si>
  <si>
    <t>Montalbán de Córdoba</t>
  </si>
  <si>
    <t>San Sebastián de los Ballesteros</t>
  </si>
  <si>
    <t>Villa del Río</t>
  </si>
  <si>
    <t>Agrón</t>
  </si>
  <si>
    <t>Albondón</t>
  </si>
  <si>
    <t>Albuñán</t>
  </si>
  <si>
    <t>Alhendín</t>
  </si>
  <si>
    <t>Alicún de Ortega</t>
  </si>
  <si>
    <t>Almegíjar</t>
  </si>
  <si>
    <t>Almuñécar</t>
  </si>
  <si>
    <t>Benalúa</t>
  </si>
  <si>
    <t>Benalúa de las Villas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</si>
  <si>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</si>
  <si>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</si>
  <si>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</si>
  <si>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</si>
  <si>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</si>
  <si>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</si>
  <si>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</si>
  <si>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</si>
  <si>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</si>
  <si>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</si>
  <si>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Cúllar</t>
  </si>
  <si>
    <t>Cúllar Vega</t>
  </si>
  <si>
    <t>Dílar</t>
  </si>
  <si>
    <t>Dólar</t>
  </si>
  <si>
    <t>Dúdar</t>
  </si>
  <si>
    <t>Dúrcal</t>
  </si>
  <si>
    <t>Escúzar</t>
  </si>
  <si>
    <t>Gójar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</si>
  <si>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</si>
  <si>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</si>
  <si>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</si>
  <si>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</si>
  <si>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</si>
  <si>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</si>
  <si>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</si>
  <si>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</si>
  <si>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</si>
  <si>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</si>
  <si>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</si>
  <si>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</si>
  <si>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</si>
  <si>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</si>
  <si>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</si>
  <si>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</si>
  <si>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</si>
  <si>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</si>
  <si>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Nívar</t>
  </si>
  <si>
    <t>Ogíjares</t>
  </si>
  <si>
    <t>Órgiva</t>
  </si>
  <si>
    <t>Otívar</t>
  </si>
  <si>
    <t>Pedro Martínez</t>
  </si>
  <si>
    <t>Píñar</t>
  </si>
  <si>
    <t>Polícar</t>
  </si>
  <si>
    <t>Pórtugos</t>
  </si>
  <si>
    <t>Quéntar</t>
  </si>
  <si>
    <t>Soportújar</t>
  </si>
  <si>
    <t>Sorvilán</t>
  </si>
  <si>
    <t>Torvizcón</t>
  </si>
  <si>
    <t>Trevélez</t>
  </si>
  <si>
    <t>Turón</t>
  </si>
  <si>
    <t>Ugíjar</t>
  </si>
  <si>
    <t>Válor</t>
  </si>
  <si>
    <t>Vélez de Benaudalla</t>
  </si>
  <si>
    <t>Villanueva Mesía</t>
  </si>
  <si>
    <t>Víznar</t>
  </si>
  <si>
    <t>Zújar</t>
  </si>
  <si>
    <t>Valle del Zalabí</t>
  </si>
  <si>
    <t>Morelábor</t>
  </si>
  <si>
    <t>Alájar</t>
  </si>
  <si>
    <t>Bollullos Par del Condado</t>
  </si>
  <si>
    <t>Campofrío</t>
  </si>
  <si>
    <t>Cumbres de San Bartolomé</t>
  </si>
  <si>
    <t>Gibraleón</t>
  </si>
  <si>
    <t>Granada de Río-Tinto, La</t>
  </si>
  <si>
    <t>Puebla de Guzmán</t>
  </si>
  <si>
    <t>Albanchez de Mágina</t>
  </si>
  <si>
    <t>Alcalá la Real</t>
  </si>
  <si>
    <t>Andújar</t>
  </si>
  <si>
    <t>Bailén</t>
  </si>
  <si>
    <t>Begíjar</t>
  </si>
  <si>
    <t>Bélmez de la Moraleda</t>
  </si>
  <si>
    <t>Carolina, La</t>
  </si>
  <si>
    <t>Castillo de Locubín</t>
  </si>
  <si>
    <t>Chilluévar</t>
  </si>
  <si>
    <t>Espelúy</t>
  </si>
  <si>
    <t>Génave</t>
  </si>
  <si>
    <t>Guarromán</t>
  </si>
  <si>
    <t>Jaén</t>
  </si>
  <si>
    <t>Jódar</t>
  </si>
  <si>
    <t>Lupión</t>
  </si>
  <si>
    <t>Mengíbar</t>
  </si>
  <si>
    <t>Montizón</t>
  </si>
  <si>
    <t>Puente de Génave</t>
  </si>
  <si>
    <t>Puerta de Segura, La</t>
  </si>
  <si>
    <t>Santa Elena</t>
  </si>
  <si>
    <t>Santiago de Calatrava</t>
  </si>
  <si>
    <t>Santisteban del Puerto</t>
  </si>
  <si>
    <t>Santo Tomé</t>
  </si>
  <si>
    <t>Segura de la Sierra</t>
  </si>
  <si>
    <t>Sorihuela del Guadalimar</t>
  </si>
  <si>
    <t>Torre del Campo</t>
  </si>
  <si>
    <t>Torres de Albánchez</t>
  </si>
  <si>
    <t>Úbeda</t>
  </si>
  <si>
    <t>Valdepeñas de Jaén</t>
  </si>
  <si>
    <t>Villanueva de la Reina</t>
  </si>
  <si>
    <t>Villanueva del Arzobispo</t>
  </si>
  <si>
    <t>Villares, Los</t>
  </si>
  <si>
    <t>Cárcheles</t>
  </si>
  <si>
    <t>Bedmar y Garcíez</t>
  </si>
  <si>
    <t>Santiago-Pontones</t>
  </si>
  <si>
    <t>Arroyo del Ojanco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</si>
  <si>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</si>
  <si>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</si>
  <si>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</si>
  <si>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</si>
  <si>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</si>
  <si>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</si>
  <si>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</si>
  <si>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</si>
  <si>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</si>
  <si>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</si>
  <si>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</si>
  <si>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</si>
  <si>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</si>
  <si>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</si>
  <si>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</si>
  <si>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</si>
  <si>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</si>
  <si>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</si>
  <si>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</si>
  <si>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</si>
  <si>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</si>
  <si>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</si>
  <si>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</si>
  <si>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</si>
  <si>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</si>
  <si>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</si>
  <si>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</si>
  <si>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</si>
  <si>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</si>
  <si>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</si>
  <si>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</si>
  <si>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</si>
  <si>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</si>
  <si>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</si>
  <si>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</si>
  <si>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</si>
  <si>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</si>
  <si>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</si>
  <si>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</si>
  <si>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</si>
  <si>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</si>
  <si>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</si>
  <si>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</si>
  <si>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Alanís</t>
  </si>
  <si>
    <t>Albaida del Aljarafe</t>
  </si>
  <si>
    <t>Alcalá de Guadaira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</si>
  <si>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</si>
  <si>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</si>
  <si>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</si>
  <si>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</si>
  <si>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</si>
  <si>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</si>
  <si>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</si>
  <si>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</si>
  <si>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</si>
  <si>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</si>
  <si>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</si>
  <si>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</si>
  <si>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</si>
  <si>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</si>
  <si>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</si>
  <si>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</si>
  <si>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</si>
  <si>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</si>
  <si>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</si>
  <si>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</si>
  <si>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</si>
  <si>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</si>
  <si>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</si>
  <si>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</si>
  <si>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</si>
  <si>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</si>
  <si>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</si>
  <si>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</si>
  <si>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</si>
  <si>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</si>
  <si>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</si>
  <si>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</si>
  <si>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</si>
  <si>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</si>
  <si>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</si>
  <si>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</si>
  <si>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</si>
  <si>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</si>
  <si>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</si>
  <si>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</si>
  <si>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</si>
  <si>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</si>
  <si>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</si>
  <si>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</si>
  <si>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</si>
  <si>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</si>
  <si>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</si>
  <si>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</si>
  <si>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</si>
  <si>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</si>
  <si>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</si>
  <si>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</si>
  <si>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</si>
  <si>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</si>
  <si>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</si>
  <si>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</si>
  <si>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</si>
  <si>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</si>
  <si>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</si>
  <si>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</si>
  <si>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</si>
  <si>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</si>
  <si>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Anexo 11</t>
  </si>
  <si>
    <t>Andalucía</t>
  </si>
  <si>
    <t>Hombres</t>
  </si>
  <si>
    <t>Mujeres</t>
  </si>
  <si>
    <t>Distribución</t>
  </si>
  <si>
    <t>Indefinido ordinario</t>
  </si>
  <si>
    <t>Minusválido</t>
  </si>
  <si>
    <t>Obra y servicio</t>
  </si>
  <si>
    <t>Eventual</t>
  </si>
  <si>
    <t>Interinidad</t>
  </si>
  <si>
    <t>Temporal Minusválido</t>
  </si>
  <si>
    <t>Relevo</t>
  </si>
  <si>
    <t>Jubilación parcial</t>
  </si>
  <si>
    <t>Sustitución Jubilación</t>
  </si>
  <si>
    <t>Prácticas</t>
  </si>
  <si>
    <t>Formación</t>
  </si>
  <si>
    <t>Otros</t>
  </si>
  <si>
    <t>Adscripciones en colaboración social</t>
  </si>
  <si>
    <t>Conversiones en indefinido</t>
  </si>
  <si>
    <t>Representación</t>
  </si>
  <si>
    <t>Contratos a mayores de 45 años</t>
  </si>
  <si>
    <t>Administración pública y defensa; seguridad social obligatoria</t>
  </si>
  <si>
    <t>Educación</t>
  </si>
  <si>
    <t>%  municipio sobre total Andalucía</t>
  </si>
  <si>
    <t>Anexo 2</t>
  </si>
  <si>
    <t>Anexo 3</t>
  </si>
  <si>
    <t>Ejido (El)</t>
  </si>
  <si>
    <t>España</t>
  </si>
  <si>
    <t>Variación interanual</t>
  </si>
  <si>
    <t>Activos</t>
  </si>
  <si>
    <t>Ocupados</t>
  </si>
  <si>
    <t>Parados</t>
  </si>
  <si>
    <t>Inactivos</t>
  </si>
  <si>
    <t xml:space="preserve">Población de 45 y más años </t>
  </si>
  <si>
    <t>Variación interanual mayores de 45 años</t>
  </si>
  <si>
    <t>Variación interanual total</t>
  </si>
  <si>
    <t>Tipo contrato</t>
  </si>
  <si>
    <t>Mayores de 45 años</t>
  </si>
  <si>
    <t>Representación mayores de 45 años</t>
  </si>
  <si>
    <t>Menores de 45 años</t>
  </si>
  <si>
    <t>Anexo 7</t>
  </si>
  <si>
    <t>Agricultura, ganadería, caza y servicios relacionados con las mismas</t>
  </si>
  <si>
    <t>Servicios de comidas y bebidas</t>
  </si>
  <si>
    <t>Comercio al por menor, excepto de vehículos de motor y motocicletas</t>
  </si>
  <si>
    <t>Actividades relacionadas con el empleo</t>
  </si>
  <si>
    <t>Servicios a edificios y actividades de jardinería</t>
  </si>
  <si>
    <t>Servicios de alojamiento</t>
  </si>
  <si>
    <t>Actividades de servicios sociales sin alojamiento</t>
  </si>
  <si>
    <t>Actividades sanitarias</t>
  </si>
  <si>
    <t>Construcción de edificios</t>
  </si>
  <si>
    <t>Actividades de construcción especializada</t>
  </si>
  <si>
    <t>Industria de la alimentación</t>
  </si>
  <si>
    <t>Transporte terrestre y por tubería</t>
  </si>
  <si>
    <t>Comercio al por mayor e intermediarios del comercio, excepto de vehículos de motor y motocicletas</t>
  </si>
  <si>
    <t>% del total</t>
  </si>
  <si>
    <t>Anexo 1</t>
  </si>
  <si>
    <t>Anexo 5</t>
  </si>
  <si>
    <t>Anexo 6</t>
  </si>
  <si>
    <t>Permanecen</t>
  </si>
  <si>
    <t>Salen</t>
  </si>
  <si>
    <t>Entran</t>
  </si>
  <si>
    <t>Saldo mayores de 45 años</t>
  </si>
  <si>
    <t>Industria textil</t>
  </si>
  <si>
    <t>Fabricación de productos metálicos, excepto maquinaria y equipo</t>
  </si>
  <si>
    <t>Venta y reparación de vehículos de motor y motocicletas</t>
  </si>
  <si>
    <t>Otros servicios personales</t>
  </si>
  <si>
    <t>Investigación y desarrollo</t>
  </si>
  <si>
    <t>Actividades administrativas de oficina y otras actividades auxiliares a las empresas</t>
  </si>
  <si>
    <t>Actividades veterinarias</t>
  </si>
  <si>
    <t>Publicidad y estudios de mercado</t>
  </si>
  <si>
    <t>Extracción de crudo de petróleo y gas natural</t>
  </si>
  <si>
    <t>Rama de actividad económica</t>
  </si>
  <si>
    <t>Contratos totales</t>
  </si>
  <si>
    <t>Representación de mayores de 45 años</t>
  </si>
  <si>
    <t>Actividad Económica</t>
  </si>
  <si>
    <t>Parados mayores de 45 años</t>
  </si>
  <si>
    <t>Total Paro Registrado</t>
  </si>
  <si>
    <t>% menores de 45 años</t>
  </si>
  <si>
    <t>% mayores de 45 años</t>
  </si>
  <si>
    <t>Variación interanual total población</t>
  </si>
  <si>
    <t xml:space="preserve">% del total </t>
  </si>
  <si>
    <t>Extracción de antracita, hulla y lignito</t>
  </si>
  <si>
    <t>Ocupaciones militares</t>
  </si>
  <si>
    <t>Directores y gerentes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</si>
  <si>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</si>
  <si>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</si>
  <si>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</si>
  <si>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</si>
  <si>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</si>
  <si>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</si>
  <si>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</si>
  <si>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Málaga (capital)</t>
  </si>
  <si>
    <t>Sevilla (capital)</t>
  </si>
  <si>
    <t>Almería (capital)</t>
  </si>
  <si>
    <t>Granada (capital)</t>
  </si>
  <si>
    <t>Córdoba (capital)</t>
  </si>
  <si>
    <t>Actividades de los hogares como productores de bienes y servicios para uso propio</t>
  </si>
  <si>
    <t>No especificado</t>
  </si>
  <si>
    <t>Villanueva de la Concepción</t>
  </si>
  <si>
    <t>Albánchez</t>
  </si>
  <si>
    <t>Actividades deportivas, recreativas y de entretenimiento</t>
  </si>
  <si>
    <t>Asistencia en establecimientos residenciales</t>
  </si>
  <si>
    <t>Actividades de organizaciones y organismos extraterritoriales</t>
  </si>
  <si>
    <t>Coquerías y refino de petróleo</t>
  </si>
  <si>
    <t>Valderrubio</t>
  </si>
  <si>
    <t>Actividades de los hogares como empleadores de personal doméstico</t>
  </si>
  <si>
    <t>Pesca y acuicultura</t>
  </si>
  <si>
    <t>Actividades de descontaminación y otros servicios de gestión de residuos</t>
  </si>
  <si>
    <t>Industria del cuero y del calzado</t>
  </si>
  <si>
    <t>Recogida y tratamiento de aguas residuales</t>
  </si>
  <si>
    <t>Ingeniería civil</t>
  </si>
  <si>
    <t>Silvicultura y explotación forestal</t>
  </si>
  <si>
    <t>Captación, depuración y distribución de agua</t>
  </si>
  <si>
    <t>Fabricación de otros productos minerales no metálicos</t>
  </si>
  <si>
    <t>Actividades postales y de correos</t>
  </si>
  <si>
    <t>Recogida, tratamiento y eliminación de residuos; valorización</t>
  </si>
  <si>
    <t>Otras industrias extractivas</t>
  </si>
  <si>
    <t>Confección de prendas de vestir</t>
  </si>
  <si>
    <t>Reparación e instalación de maquinaria y equipo</t>
  </si>
  <si>
    <t>Actividades de apoyo a las industrias extractivas</t>
  </si>
  <si>
    <t>Transporte marítimo y por vías navegables interiores</t>
  </si>
  <si>
    <t>Fabricación de otro material de transporte</t>
  </si>
  <si>
    <t>Transporte aéreo</t>
  </si>
  <si>
    <t>Actividades inmobiliarias</t>
  </si>
  <si>
    <t>Industria de la madera y del corcho, excepto muebles; cestería y espartería</t>
  </si>
  <si>
    <t>Extracción de minerales metálicos</t>
  </si>
  <si>
    <t>Metalurgia; fabricación de productos de hierro, acero y ferroaleaciones</t>
  </si>
  <si>
    <t>Fabricación de muebles</t>
  </si>
  <si>
    <t>Otras industrias manufactureras</t>
  </si>
  <si>
    <t>Actividades asociativas</t>
  </si>
  <si>
    <t>Actividades de seguridad e investigación</t>
  </si>
  <si>
    <t>Fabricación de productos farmacéuticos</t>
  </si>
  <si>
    <t>Reparación de ordenadores, efectos personales y artículos de uso doméstico</t>
  </si>
  <si>
    <t>Actividades de agencias de viajes, operadores turísticos, servicios de reservas y actividades relacionadas con los mismos</t>
  </si>
  <si>
    <t>Fabricación de maquinaria y equipo n.c.o.p.</t>
  </si>
  <si>
    <t>Suministro de energía eléctrica, gas, vapor y aire acondicionado</t>
  </si>
  <si>
    <t>Fabricación de bebidas</t>
  </si>
  <si>
    <t>Industria del papel</t>
  </si>
  <si>
    <t>Actividades jurídicas y de contabilidad</t>
  </si>
  <si>
    <t>Actividades de alquiler</t>
  </si>
  <si>
    <t>Fabricación de productos de caucho y plásticos</t>
  </si>
  <si>
    <t>Seguros, reaseguros y fondos de pensiones, excepto seguridad social obligatoria</t>
  </si>
  <si>
    <t>Actividades de juegos de azar y apuestas</t>
  </si>
  <si>
    <t>Artes gráficas y reproducción de soportes grabados</t>
  </si>
  <si>
    <t>Actividades auxiliares a los servicios financieros y a los seguros</t>
  </si>
  <si>
    <t>Servicios técnicos de arquitectura e ingeniería; ensayos y análisis técnicos</t>
  </si>
  <si>
    <t>Edición</t>
  </si>
  <si>
    <t>Fabricación de material y equipo eléctrico</t>
  </si>
  <si>
    <t>Actividades de bibliotecas, archivos, museos y otras actividades culturales</t>
  </si>
  <si>
    <t>Actividades de creación, artísticas y espectáculos</t>
  </si>
  <si>
    <t>Actividades cinematográficas, de vídeo y de programas de televisión, grabación de sonido y edición musical</t>
  </si>
  <si>
    <t>Industria química</t>
  </si>
  <si>
    <t>Otras actividades profesionales, científicas y técnicas</t>
  </si>
  <si>
    <t>Actividades de programación y emisión de radio y televisión</t>
  </si>
  <si>
    <t>Telecomunicaciones</t>
  </si>
  <si>
    <t>Almacenamiento y actividades anexas al transporte</t>
  </si>
  <si>
    <t>Servicios de información</t>
  </si>
  <si>
    <t>Actividades de las sedes centrales; actividades de consultoría de gestión empresarial</t>
  </si>
  <si>
    <t>Fabricación de vehículos de motor, remolques y semirremolques</t>
  </si>
  <si>
    <t>Programación, consultoría y otras actividades relacionadas con la informática</t>
  </si>
  <si>
    <t>Fabricación de productos informáticos, electrónicos y ópticos</t>
  </si>
  <si>
    <t>Servicios financieros, excepto seguros y fondos de pensiones</t>
  </si>
  <si>
    <t>VARIACIÓN RELATIVA INTERANUAL</t>
  </si>
  <si>
    <t>PESO DE LAS PERSONAS JÓVENES RESPECTO AL TOTAL</t>
  </si>
  <si>
    <t>PESO DE LAS PERSONAS EXTRANJERAS RESPECTO AL TOTAL</t>
  </si>
  <si>
    <t>Población mayores total</t>
  </si>
  <si>
    <t>Población mayores extranjera</t>
  </si>
  <si>
    <t>Población mayores hombres</t>
  </si>
  <si>
    <t>Población mayores mujeres</t>
  </si>
  <si>
    <t>Afiliación mayores total</t>
  </si>
  <si>
    <t>Afiliación mayores hombres</t>
  </si>
  <si>
    <t>Afiliación mayores mujeres</t>
  </si>
  <si>
    <t>Resto de actividades</t>
  </si>
  <si>
    <t>1 DE ENERO DE 2015</t>
  </si>
  <si>
    <t>MEDIA ANUAL 2015</t>
  </si>
  <si>
    <t>ACUMULADO 2015</t>
  </si>
  <si>
    <t>OCUPACIONES MÁS CONTRATADAS EN 2015 (10 PRIMERAS)</t>
  </si>
  <si>
    <t>31 DE DICIEMBRE DE 2015</t>
  </si>
  <si>
    <t>PARO REGISTRADO 2015</t>
  </si>
  <si>
    <t>CONTRATOS 2015</t>
  </si>
  <si>
    <t>Peones agrícolas en huertas, invernaderos, viveros y jardines</t>
  </si>
  <si>
    <t>Peones agrícolas (excepto en huertas, invernaderos, viveros y jardines)</t>
  </si>
  <si>
    <t>Peones de las industrias manufactureras</t>
  </si>
  <si>
    <t>Conductores asalariados de camiones</t>
  </si>
  <si>
    <t>Personal de limpieza de oficinas, hoteles y otros establecimientos similares</t>
  </si>
  <si>
    <t>Camareros asalariados</t>
  </si>
  <si>
    <t>Albañiles</t>
  </si>
  <si>
    <t>Ayudantes de cocina</t>
  </si>
  <si>
    <t>Cocineros asalariados</t>
  </si>
  <si>
    <t>Operadores de grúas, montacargas y de maquinaria similar de movimiento de materiales</t>
  </si>
  <si>
    <t>Peones de obras públicas</t>
  </si>
  <si>
    <t>Trabajadores cualificados en actividades agrícolas (excepto en huertas, invernaderos, viveros y jardines)</t>
  </si>
  <si>
    <t>Operadores de maquinaria agrícola móvil</t>
  </si>
  <si>
    <t>Trabajadores de los cuidados personales a domicilio</t>
  </si>
  <si>
    <t>Balanegra</t>
  </si>
  <si>
    <t>Dehesas Viejas</t>
  </si>
  <si>
    <t>Montecorto</t>
  </si>
  <si>
    <t>Serrato</t>
  </si>
  <si>
    <t xml:space="preserve"> Principales nacionalidades de las personas contratadas extranjeras mayores de 45 años (al menos un 0,9% de los contratos). Andalucía 2015. Fuente: Observatorio Argos, Servicio Andaluz de Empleo</t>
  </si>
  <si>
    <t>Rumanía</t>
  </si>
  <si>
    <t>Marruecos</t>
  </si>
  <si>
    <t>Reino Unido</t>
  </si>
  <si>
    <t>Bulgaria</t>
  </si>
  <si>
    <t>Ucrania</t>
  </si>
  <si>
    <t>Ecuador</t>
  </si>
  <si>
    <t>Senegal</t>
  </si>
  <si>
    <t>Bolivia</t>
  </si>
  <si>
    <t>Polonia</t>
  </si>
  <si>
    <t>Argelia</t>
  </si>
  <si>
    <t>Malí</t>
  </si>
  <si>
    <t>Italia</t>
  </si>
  <si>
    <t>Portugal</t>
  </si>
  <si>
    <t>China</t>
  </si>
  <si>
    <t>Colombia</t>
  </si>
  <si>
    <t>Argentina</t>
  </si>
  <si>
    <t>Rusia, Federación de</t>
  </si>
  <si>
    <t>Alemania</t>
  </si>
  <si>
    <t>Lituania</t>
  </si>
  <si>
    <t>Francia</t>
  </si>
  <si>
    <t>Paraguay</t>
  </si>
  <si>
    <t>Pakistán</t>
  </si>
  <si>
    <t>Mauritania</t>
  </si>
  <si>
    <t>Cuba</t>
  </si>
  <si>
    <t>Distribución de la contratación registrada por tipo de contrato según grupo de edad. Año 2015. Observatorio Argos. SAE</t>
  </si>
  <si>
    <t>Porcentaje de mayores de 45 años sobre la contratación registrada por rama de actividad. Año 2015. Observatorio Argos. SAE</t>
  </si>
  <si>
    <t>Saldo de movilidad interprovincial de las contrataciones de personas mayores de 45 años. Andalucía 2015. Fuente: Observatorio Argos, Servicio Andaluz de Empleo</t>
  </si>
  <si>
    <t>Porcentaje de contratos de personas mayores de 45 años residentes en Andalucía con centro de trabajo en una provincia distinta a la de residencia por provincias. Andalucía 2015. Fuente: Observatorio Argos, Servicio Andaluz de Empleo</t>
  </si>
  <si>
    <t>Porcentaje de contratos de personas mayores de 45 años residentes en Andalucía con centro de trabajo en un municipio distinto al de residencia por provincia. Andalucía 2015.Fuente: Observatorio Argos, Servicio Andaluz de Empleo</t>
  </si>
  <si>
    <t>Distribución de personas mayores de 45 años parados registrados según su experiencia profesional. Andalucía 2015. Observatorio Argos. SAE</t>
  </si>
  <si>
    <t>Actividades económicas de procedencia de las personas paradas registradas con mayor y menor representación de mayores de 45 años. Diciembre 2015. Fuente: Observatorio Argos. Servicio Andaluz de Empleo.</t>
  </si>
  <si>
    <t>Municipios con mayor población extranjera de 45 a 65 años. Fuente: Padrón  Continuo de Habitantes 2015. INE.</t>
  </si>
  <si>
    <t>Municipios con mayor proporción de personas extranjeras en la población de 45 a 65 años. Fuente: Padrón Continuo de Habitantes 2015. INE.</t>
  </si>
  <si>
    <t xml:space="preserve"> Variación Interanual de la población de 45 y más años según la relación con la actividad económica y género. Año 2015. Andalucía vs. España. Fuente: Encuesta de Población Activa. INE. </t>
  </si>
  <si>
    <t>Principales actividades económicas de contratación a personas mayores de 45 años (al menos un 0,7% de los contratos). Andalucía 2015. Observatorio Argos. SAE</t>
  </si>
  <si>
    <t/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</si>
</sst>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;\(#,##0.0\)"/>
    <numFmt numFmtId="171" formatCode="#,##0.00;\(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€_-;\-* #,##0.0\ _€_-;_-* &quot;-&quot;??\ _€_-;_-@_-"/>
    <numFmt numFmtId="180" formatCode="_-* #,##0\ _€_-;\-* #,##0\ _€_-;_-* &quot;-&quot;??\ _€_-;_-@_-"/>
    <numFmt numFmtId="181" formatCode="#,##0;[Red]#,##0"/>
    <numFmt numFmtId="182" formatCode="#,##0.0"/>
    <numFmt numFmtId="183" formatCode="#,##0.00_ ;[Red]\-#,##0.00\ "/>
    <numFmt numFmtId="184" formatCode="0.00%;[Red]\-0.00%"/>
    <numFmt numFmtId="185" formatCode="#,##0_ ;[Red]\-#,##0\ "/>
    <numFmt numFmtId="186" formatCode="#,##0.0;.\-\-"/>
    <numFmt numFmtId="187" formatCode="0.0000000000"/>
    <numFmt numFmtId="188" formatCode="0.000000000"/>
    <numFmt numFmtId="189" formatCode="#,##0.0;;\-"/>
    <numFmt numFmtId="190" formatCode="0.000%"/>
    <numFmt numFmtId="191" formatCode="0.0000%"/>
    <numFmt numFmtId="192" formatCode="0.0%;[Red]\-0.0%"/>
    <numFmt numFmtId="193" formatCode="0%;[Red]\-0%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#,##0.000"/>
    <numFmt numFmtId="197" formatCode="#,##0.0000"/>
    <numFmt numFmtId="198" formatCode="0.000000000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_-* #,##0.000\ _P_t_s_-;\-* #,##0.000\ _P_t_s_-;_-* &quot;-&quot;??\ _P_t_s_-;_-@_-"/>
    <numFmt numFmtId="208" formatCode="_-* #,##0.0000\ _P_t_s_-;\-* #,##0.0000\ _P_t_s_-;_-* &quot;-&quot;??\ _P_t_s_-;_-@_-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#,##0.00\ _€"/>
    <numFmt numFmtId="212" formatCode="_-* #,##0\ _P_t_a_-;\-* #,##0\ _P_t_a_-;_-* &quot;-&quot;\ _P_t_a_-;_-@_-"/>
    <numFmt numFmtId="213" formatCode="_(* #,##0_);_(* \(#,##0\);_(* &quot;-&quot;_);_(@_)"/>
    <numFmt numFmtId="214" formatCode="#,##0.00;;\-"/>
    <numFmt numFmtId="215" formatCode="_-* #,##0.00000\ _€_-;\-* #,##0.00000\ _€_-;_-* &quot;-&quot;??\ _€_-;_-@_-"/>
    <numFmt numFmtId="216" formatCode="_-* #,##0.00000\ _€_-;\-* #,##0.00000\ _€_-;_-* &quot;-&quot;?????\ _€_-;_-@_-"/>
    <numFmt numFmtId="217" formatCode="_(* #,##0_);_(* \(#,##0\);_(* &quot;-&quot;??_);_(@_)"/>
  </numFmts>
  <fonts count="36">
    <font>
      <sz val="10"/>
      <name val="Arial"/>
      <family val="0"/>
    </font>
    <font>
      <b/>
      <sz val="10"/>
      <color indexed="9"/>
      <name val="Verdana"/>
      <family val="0"/>
    </font>
    <font>
      <sz val="8"/>
      <color indexed="17"/>
      <name val="Verdana"/>
      <family val="0"/>
    </font>
    <font>
      <sz val="10"/>
      <name val="Verdana"/>
      <family val="0"/>
    </font>
    <font>
      <sz val="8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8"/>
      <color indexed="9"/>
      <name val="Verdana"/>
      <family val="0"/>
    </font>
    <font>
      <sz val="2.5"/>
      <name val="Arial"/>
      <family val="0"/>
    </font>
    <font>
      <sz val="2"/>
      <name val="Arial"/>
      <family val="2"/>
    </font>
    <font>
      <b/>
      <sz val="1.75"/>
      <name val="Arial"/>
      <family val="2"/>
    </font>
    <font>
      <sz val="2.25"/>
      <name val="Arial"/>
      <family val="2"/>
    </font>
    <font>
      <b/>
      <sz val="2.25"/>
      <name val="Arial"/>
      <family val="2"/>
    </font>
    <font>
      <b/>
      <sz val="2.75"/>
      <name val="Arial"/>
      <family val="0"/>
    </font>
    <font>
      <sz val="2.75"/>
      <name val="Arial"/>
      <family val="0"/>
    </font>
    <font>
      <b/>
      <sz val="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4.25"/>
      <name val="Arial"/>
      <family val="0"/>
    </font>
    <font>
      <sz val="9"/>
      <name val="Arial"/>
      <family val="2"/>
    </font>
    <font>
      <b/>
      <sz val="2.5"/>
      <name val="Arial"/>
      <family val="2"/>
    </font>
    <font>
      <sz val="1.5"/>
      <name val="arial"/>
      <family val="0"/>
    </font>
    <font>
      <sz val="1.75"/>
      <name val="Arial"/>
      <family val="2"/>
    </font>
    <font>
      <b/>
      <sz val="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9"/>
      <color indexed="9"/>
      <name val="Arial"/>
      <family val="0"/>
    </font>
    <font>
      <sz val="10"/>
      <color indexed="22"/>
      <name val="Arial"/>
      <family val="0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thin"/>
    </border>
    <border>
      <left>
        <color indexed="63"/>
      </left>
      <right style="thin"/>
      <top style="thin"/>
      <bottom style="dashDotDot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thin"/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 style="thin"/>
      <right style="thin"/>
      <top style="thin"/>
      <bottom style="dashDot">
        <color indexed="22"/>
      </bottom>
    </border>
    <border>
      <left>
        <color indexed="63"/>
      </left>
      <right style="thin">
        <color indexed="8"/>
      </right>
      <top style="thin"/>
      <bottom style="dashDot">
        <color indexed="22"/>
      </bottom>
    </border>
    <border>
      <left style="thin"/>
      <right style="thin"/>
      <top style="dashDot">
        <color indexed="22"/>
      </top>
      <bottom style="dashDot">
        <color indexed="22"/>
      </bottom>
    </border>
    <border>
      <left>
        <color indexed="63"/>
      </left>
      <right style="thin">
        <color indexed="8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medium"/>
      <bottom style="mediumDashed">
        <color indexed="22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>
        <color indexed="63"/>
      </right>
      <top style="mediumDashed">
        <color indexed="22"/>
      </top>
      <bottom style="mediumDashed">
        <color indexed="22"/>
      </bottom>
    </border>
    <border>
      <left style="medium">
        <color indexed="8"/>
      </left>
      <right>
        <color indexed="63"/>
      </right>
      <top style="medium"/>
      <bottom style="mediumDashed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Dashed">
        <color indexed="22"/>
      </bottom>
    </border>
    <border>
      <left style="medium">
        <color indexed="8"/>
      </left>
      <right style="thin"/>
      <top style="mediumDashed">
        <color indexed="22"/>
      </top>
      <bottom style="thin"/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NumberFormat="1" applyFont="1" applyFill="1" applyBorder="1" applyAlignment="1">
      <alignment vertical="top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2" borderId="5" xfId="0" applyNumberFormat="1" applyFont="1" applyFill="1" applyBorder="1" applyAlignment="1">
      <alignment horizontal="left" vertical="top" wrapText="1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left" vertical="top" wrapText="1"/>
    </xf>
    <xf numFmtId="164" fontId="4" fillId="2" borderId="12" xfId="0" applyNumberFormat="1" applyFont="1" applyFill="1" applyBorder="1" applyAlignment="1">
      <alignment horizontal="right" vertical="center"/>
    </xf>
    <xf numFmtId="0" fontId="3" fillId="2" borderId="13" xfId="0" applyNumberFormat="1" applyFont="1" applyFill="1" applyBorder="1" applyAlignment="1">
      <alignment horizontal="left" vertical="top" wrapText="1"/>
    </xf>
    <xf numFmtId="164" fontId="4" fillId="2" borderId="14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4" fontId="4" fillId="2" borderId="19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3" fillId="2" borderId="20" xfId="0" applyNumberFormat="1" applyFont="1" applyFill="1" applyBorder="1" applyAlignment="1">
      <alignment horizontal="left" vertical="top" wrapText="1"/>
    </xf>
    <xf numFmtId="164" fontId="4" fillId="2" borderId="21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23" xfId="0" applyFill="1" applyBorder="1" applyAlignment="1">
      <alignment/>
    </xf>
    <xf numFmtId="0" fontId="2" fillId="4" borderId="15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vertical="top"/>
    </xf>
    <xf numFmtId="10" fontId="4" fillId="2" borderId="20" xfId="21" applyNumberFormat="1" applyFont="1" applyFill="1" applyBorder="1" applyAlignment="1">
      <alignment horizontal="right" vertical="center"/>
    </xf>
    <xf numFmtId="10" fontId="4" fillId="2" borderId="13" xfId="21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/>
    </xf>
    <xf numFmtId="10" fontId="4" fillId="2" borderId="7" xfId="21" applyNumberFormat="1" applyFont="1" applyFill="1" applyBorder="1" applyAlignment="1">
      <alignment horizontal="right" vertical="center"/>
    </xf>
    <xf numFmtId="10" fontId="4" fillId="2" borderId="10" xfId="21" applyNumberFormat="1" applyFont="1" applyFill="1" applyBorder="1" applyAlignment="1">
      <alignment horizontal="right" vertical="center"/>
    </xf>
    <xf numFmtId="10" fontId="4" fillId="2" borderId="24" xfId="21" applyNumberFormat="1" applyFont="1" applyFill="1" applyBorder="1" applyAlignment="1">
      <alignment horizontal="right" vertical="center"/>
    </xf>
    <xf numFmtId="10" fontId="4" fillId="2" borderId="4" xfId="21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horizontal="left" vertical="top" wrapText="1"/>
    </xf>
    <xf numFmtId="10" fontId="4" fillId="2" borderId="19" xfId="21" applyNumberFormat="1" applyFont="1" applyFill="1" applyBorder="1" applyAlignment="1">
      <alignment horizontal="right" vertical="center"/>
    </xf>
    <xf numFmtId="10" fontId="4" fillId="2" borderId="22" xfId="21" applyNumberFormat="1" applyFont="1" applyFill="1" applyBorder="1" applyAlignment="1">
      <alignment horizontal="right" vertical="center"/>
    </xf>
    <xf numFmtId="10" fontId="2" fillId="2" borderId="2" xfId="21" applyNumberFormat="1" applyFont="1" applyFill="1" applyBorder="1" applyAlignment="1">
      <alignment horizontal="right" vertical="center"/>
    </xf>
    <xf numFmtId="10" fontId="4" fillId="2" borderId="6" xfId="21" applyNumberFormat="1" applyFont="1" applyFill="1" applyBorder="1" applyAlignment="1">
      <alignment horizontal="right" vertical="center"/>
    </xf>
    <xf numFmtId="10" fontId="4" fillId="2" borderId="9" xfId="21" applyNumberFormat="1" applyFont="1" applyFill="1" applyBorder="1" applyAlignment="1">
      <alignment horizontal="right" vertical="center"/>
    </xf>
    <xf numFmtId="10" fontId="4" fillId="2" borderId="2" xfId="21" applyNumberFormat="1" applyFont="1" applyFill="1" applyBorder="1" applyAlignment="1">
      <alignment horizontal="right" vertical="center"/>
    </xf>
    <xf numFmtId="10" fontId="4" fillId="2" borderId="1" xfId="21" applyNumberFormat="1" applyFont="1" applyFill="1" applyBorder="1" applyAlignment="1">
      <alignment horizontal="right" vertical="center"/>
    </xf>
    <xf numFmtId="10" fontId="4" fillId="2" borderId="5" xfId="21" applyNumberFormat="1" applyFont="1" applyFill="1" applyBorder="1" applyAlignment="1">
      <alignment horizontal="right" vertical="center"/>
    </xf>
    <xf numFmtId="10" fontId="4" fillId="2" borderId="8" xfId="21" applyNumberFormat="1" applyFont="1" applyFill="1" applyBorder="1" applyAlignment="1">
      <alignment horizontal="right" vertical="center"/>
    </xf>
    <xf numFmtId="10" fontId="4" fillId="2" borderId="11" xfId="21" applyNumberFormat="1" applyFont="1" applyFill="1" applyBorder="1" applyAlignment="1">
      <alignment horizontal="right" vertical="center"/>
    </xf>
    <xf numFmtId="10" fontId="4" fillId="2" borderId="25" xfId="21" applyNumberFormat="1" applyFont="1" applyFill="1" applyBorder="1" applyAlignment="1">
      <alignment horizontal="right" vertical="center"/>
    </xf>
    <xf numFmtId="10" fontId="4" fillId="2" borderId="6" xfId="21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/>
    </xf>
    <xf numFmtId="10" fontId="4" fillId="2" borderId="21" xfId="21" applyNumberFormat="1" applyFont="1" applyFill="1" applyBorder="1" applyAlignment="1">
      <alignment horizontal="right" vertical="center"/>
    </xf>
    <xf numFmtId="10" fontId="4" fillId="2" borderId="14" xfId="21" applyNumberFormat="1" applyFont="1" applyFill="1" applyBorder="1" applyAlignment="1">
      <alignment horizontal="right" vertical="center"/>
    </xf>
    <xf numFmtId="164" fontId="4" fillId="2" borderId="25" xfId="0" applyNumberFormat="1" applyFont="1" applyFill="1" applyBorder="1" applyAlignment="1">
      <alignment horizontal="right" vertical="center"/>
    </xf>
    <xf numFmtId="10" fontId="4" fillId="2" borderId="15" xfId="21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4" xfId="0" applyNumberFormat="1" applyFont="1" applyFill="1" applyBorder="1" applyAlignment="1">
      <alignment horizontal="right" vertical="center"/>
    </xf>
    <xf numFmtId="10" fontId="4" fillId="2" borderId="5" xfId="21" applyNumberFormat="1" applyFont="1" applyFill="1" applyBorder="1" applyAlignment="1" quotePrefix="1">
      <alignment horizontal="right" vertical="center"/>
    </xf>
    <xf numFmtId="0" fontId="7" fillId="2" borderId="17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3" fontId="4" fillId="2" borderId="21" xfId="17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3" fontId="4" fillId="2" borderId="9" xfId="17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3" fontId="4" fillId="2" borderId="14" xfId="17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1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0" fontId="4" fillId="5" borderId="20" xfId="21" applyNumberFormat="1" applyFont="1" applyFill="1" applyBorder="1" applyAlignment="1">
      <alignment horizontal="right" vertical="center"/>
    </xf>
    <xf numFmtId="10" fontId="4" fillId="0" borderId="20" xfId="21" applyNumberFormat="1" applyFont="1" applyFill="1" applyBorder="1" applyAlignment="1">
      <alignment horizontal="right" vertical="center"/>
    </xf>
    <xf numFmtId="180" fontId="4" fillId="2" borderId="9" xfId="17" applyNumberFormat="1" applyFont="1" applyFill="1" applyBorder="1" applyAlignment="1">
      <alignment horizontal="right" vertical="center"/>
    </xf>
    <xf numFmtId="10" fontId="4" fillId="0" borderId="1" xfId="21" applyNumberFormat="1" applyFont="1" applyFill="1" applyBorder="1" applyAlignment="1">
      <alignment horizontal="right" vertical="center"/>
    </xf>
    <xf numFmtId="10" fontId="0" fillId="2" borderId="0" xfId="21" applyNumberFormat="1" applyFill="1" applyAlignment="1">
      <alignment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7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164" fontId="1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3" fontId="0" fillId="2" borderId="0" xfId="0" applyNumberFormat="1" applyFont="1" applyFill="1" applyAlignment="1">
      <alignment/>
    </xf>
    <xf numFmtId="0" fontId="1" fillId="6" borderId="17" xfId="0" applyNumberFormat="1" applyFont="1" applyFill="1" applyBorder="1" applyAlignment="1">
      <alignment horizontal="center" vertical="center" wrapText="1"/>
    </xf>
    <xf numFmtId="0" fontId="14" fillId="6" borderId="19" xfId="0" applyNumberFormat="1" applyFont="1" applyFill="1" applyBorder="1" applyAlignment="1">
      <alignment horizontal="center" vertical="center"/>
    </xf>
    <xf numFmtId="0" fontId="14" fillId="6" borderId="16" xfId="0" applyNumberFormat="1" applyFont="1" applyFill="1" applyBorder="1" applyAlignment="1">
      <alignment horizontal="center" vertical="center"/>
    </xf>
    <xf numFmtId="0" fontId="14" fillId="6" borderId="2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right" vertical="center"/>
    </xf>
    <xf numFmtId="10" fontId="9" fillId="2" borderId="28" xfId="21" applyNumberFormat="1" applyFont="1" applyFill="1" applyBorder="1" applyAlignment="1" quotePrefix="1">
      <alignment horizontal="right" vertical="center"/>
    </xf>
    <xf numFmtId="10" fontId="10" fillId="2" borderId="29" xfId="21" applyNumberFormat="1" applyFont="1" applyFill="1" applyBorder="1" applyAlignment="1" quotePrefix="1">
      <alignment horizontal="right" vertical="center"/>
    </xf>
    <xf numFmtId="10" fontId="10" fillId="2" borderId="5" xfId="21" applyNumberFormat="1" applyFont="1" applyFill="1" applyBorder="1" applyAlignment="1">
      <alignment horizontal="right" vertical="center"/>
    </xf>
    <xf numFmtId="10" fontId="10" fillId="2" borderId="7" xfId="21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0" fontId="10" fillId="2" borderId="6" xfId="21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 quotePrefix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164" fontId="10" fillId="2" borderId="30" xfId="0" applyNumberFormat="1" applyFont="1" applyFill="1" applyBorder="1" applyAlignment="1">
      <alignment horizontal="right" vertical="center"/>
    </xf>
    <xf numFmtId="10" fontId="10" fillId="2" borderId="19" xfId="21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 quotePrefix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 quotePrefix="1">
      <alignment horizontal="right" vertical="center"/>
    </xf>
    <xf numFmtId="10" fontId="10" fillId="2" borderId="9" xfId="21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4" fontId="10" fillId="2" borderId="22" xfId="0" applyNumberFormat="1" applyFont="1" applyFill="1" applyBorder="1" applyAlignment="1">
      <alignment horizontal="right" vertical="center"/>
    </xf>
    <xf numFmtId="10" fontId="10" fillId="2" borderId="12" xfId="21" applyNumberFormat="1" applyFont="1" applyFill="1" applyBorder="1" applyAlignment="1">
      <alignment horizontal="right" vertical="center"/>
    </xf>
    <xf numFmtId="10" fontId="10" fillId="2" borderId="30" xfId="21" applyNumberFormat="1" applyFont="1" applyFill="1" applyBorder="1" applyAlignment="1" quotePrefix="1">
      <alignment horizontal="right" vertical="center"/>
    </xf>
    <xf numFmtId="10" fontId="10" fillId="2" borderId="23" xfId="21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0" fontId="10" fillId="2" borderId="2" xfId="21" applyNumberFormat="1" applyFont="1" applyFill="1" applyBorder="1" applyAlignment="1">
      <alignment horizontal="right" vertical="center"/>
    </xf>
    <xf numFmtId="10" fontId="10" fillId="2" borderId="4" xfId="21" applyNumberFormat="1" applyFont="1" applyFill="1" applyBorder="1" applyAlignment="1" quotePrefix="1">
      <alignment horizontal="right" vertical="center"/>
    </xf>
    <xf numFmtId="10" fontId="10" fillId="2" borderId="1" xfId="21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vertical="top"/>
    </xf>
    <xf numFmtId="0" fontId="7" fillId="2" borderId="2" xfId="0" applyNumberFormat="1" applyFont="1" applyFill="1" applyBorder="1" applyAlignment="1">
      <alignment vertical="top"/>
    </xf>
    <xf numFmtId="0" fontId="7" fillId="2" borderId="1" xfId="0" applyNumberFormat="1" applyFont="1" applyFill="1" applyBorder="1" applyAlignment="1">
      <alignment vertical="top" wrapText="1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4" fillId="6" borderId="15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>
      <alignment horizontal="right" vertical="center"/>
    </xf>
    <xf numFmtId="164" fontId="10" fillId="2" borderId="15" xfId="0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>
      <alignment horizontal="right" vertical="center"/>
    </xf>
    <xf numFmtId="0" fontId="14" fillId="6" borderId="19" xfId="0" applyNumberFormat="1" applyFont="1" applyFill="1" applyBorder="1" applyAlignment="1">
      <alignment horizontal="center" vertical="center"/>
    </xf>
    <xf numFmtId="0" fontId="14" fillId="6" borderId="16" xfId="0" applyNumberFormat="1" applyFont="1" applyFill="1" applyBorder="1" applyAlignment="1">
      <alignment horizontal="center" vertical="center"/>
    </xf>
    <xf numFmtId="10" fontId="9" fillId="2" borderId="2" xfId="21" applyNumberFormat="1" applyFont="1" applyFill="1" applyBorder="1" applyAlignment="1">
      <alignment horizontal="right" vertical="center"/>
    </xf>
    <xf numFmtId="10" fontId="9" fillId="2" borderId="21" xfId="21" applyNumberFormat="1" applyFont="1" applyFill="1" applyBorder="1" applyAlignment="1">
      <alignment horizontal="right" vertical="center"/>
    </xf>
    <xf numFmtId="10" fontId="9" fillId="2" borderId="14" xfId="21" applyNumberFormat="1" applyFont="1" applyFill="1" applyBorder="1" applyAlignment="1">
      <alignment horizontal="right" vertical="center"/>
    </xf>
    <xf numFmtId="10" fontId="9" fillId="2" borderId="9" xfId="21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right" vertical="center"/>
    </xf>
    <xf numFmtId="10" fontId="9" fillId="2" borderId="12" xfId="21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0" fontId="10" fillId="2" borderId="4" xfId="21" applyNumberFormat="1" applyFont="1" applyFill="1" applyBorder="1" applyAlignment="1">
      <alignment horizontal="right" vertical="center"/>
    </xf>
    <xf numFmtId="10" fontId="10" fillId="2" borderId="5" xfId="21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top" wrapText="1"/>
    </xf>
    <xf numFmtId="164" fontId="10" fillId="2" borderId="6" xfId="0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left" vertical="top" wrapText="1"/>
    </xf>
    <xf numFmtId="164" fontId="10" fillId="2" borderId="19" xfId="0" applyNumberFormat="1" applyFont="1" applyFill="1" applyBorder="1" applyAlignment="1">
      <alignment horizontal="right" vertical="center"/>
    </xf>
    <xf numFmtId="164" fontId="10" fillId="2" borderId="22" xfId="0" applyNumberFormat="1" applyFont="1" applyFill="1" applyBorder="1" applyAlignment="1">
      <alignment horizontal="right" vertical="center"/>
    </xf>
    <xf numFmtId="10" fontId="10" fillId="2" borderId="23" xfId="21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4" fontId="10" fillId="2" borderId="14" xfId="0" applyNumberFormat="1" applyFont="1" applyFill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0" fontId="10" fillId="2" borderId="30" xfId="21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vertical="top" wrapText="1"/>
    </xf>
    <xf numFmtId="10" fontId="10" fillId="2" borderId="1" xfId="21" applyNumberFormat="1" applyFont="1" applyFill="1" applyBorder="1" applyAlignment="1">
      <alignment horizontal="right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3" fontId="10" fillId="2" borderId="21" xfId="17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right" vertical="center"/>
    </xf>
    <xf numFmtId="3" fontId="10" fillId="2" borderId="9" xfId="17" applyNumberFormat="1" applyFont="1" applyFill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right" vertical="center"/>
    </xf>
    <xf numFmtId="3" fontId="10" fillId="2" borderId="14" xfId="17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10" fontId="9" fillId="2" borderId="2" xfId="21" applyNumberFormat="1" applyFont="1" applyFill="1" applyBorder="1" applyAlignment="1" quotePrefix="1">
      <alignment horizontal="right" vertical="center"/>
    </xf>
    <xf numFmtId="10" fontId="10" fillId="2" borderId="4" xfId="21" applyNumberFormat="1" applyFont="1" applyFill="1" applyBorder="1" applyAlignment="1" quotePrefix="1">
      <alignment horizontal="right" vertical="center"/>
    </xf>
    <xf numFmtId="10" fontId="10" fillId="2" borderId="7" xfId="21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top" wrapText="1"/>
    </xf>
    <xf numFmtId="10" fontId="10" fillId="2" borderId="6" xfId="21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 quotePrefix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10" fontId="10" fillId="2" borderId="19" xfId="21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 quotePrefix="1">
      <alignment horizontal="right" vertical="center"/>
    </xf>
    <xf numFmtId="0" fontId="3" fillId="2" borderId="9" xfId="0" applyNumberFormat="1" applyFont="1" applyFill="1" applyBorder="1" applyAlignment="1">
      <alignment horizontal="left" vertical="top" wrapText="1"/>
    </xf>
    <xf numFmtId="10" fontId="10" fillId="2" borderId="21" xfId="21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 quotePrefix="1">
      <alignment horizontal="right" vertical="center"/>
    </xf>
    <xf numFmtId="10" fontId="10" fillId="2" borderId="9" xfId="21" applyNumberFormat="1" applyFont="1" applyFill="1" applyBorder="1" applyAlignment="1">
      <alignment horizontal="right" vertical="center"/>
    </xf>
    <xf numFmtId="10" fontId="10" fillId="2" borderId="12" xfId="21" applyNumberFormat="1" applyFont="1" applyFill="1" applyBorder="1" applyAlignment="1">
      <alignment horizontal="right" vertical="center"/>
    </xf>
    <xf numFmtId="10" fontId="10" fillId="2" borderId="30" xfId="21" applyNumberFormat="1" applyFont="1" applyFill="1" applyBorder="1" applyAlignment="1" quotePrefix="1">
      <alignment horizontal="right" vertical="center"/>
    </xf>
    <xf numFmtId="10" fontId="10" fillId="2" borderId="22" xfId="21" applyNumberFormat="1" applyFont="1" applyFill="1" applyBorder="1" applyAlignment="1">
      <alignment horizontal="right" vertical="center"/>
    </xf>
    <xf numFmtId="10" fontId="10" fillId="2" borderId="2" xfId="21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right" vertical="center"/>
    </xf>
    <xf numFmtId="0" fontId="0" fillId="2" borderId="20" xfId="0" applyNumberFormat="1" applyFont="1" applyFill="1" applyBorder="1" applyAlignment="1">
      <alignment horizontal="left" vertical="top" wrapText="1"/>
    </xf>
    <xf numFmtId="3" fontId="10" fillId="2" borderId="21" xfId="17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left" vertical="top" wrapText="1"/>
    </xf>
    <xf numFmtId="3" fontId="10" fillId="2" borderId="9" xfId="17" applyNumberFormat="1" applyFont="1" applyFill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right" vertical="center"/>
    </xf>
    <xf numFmtId="0" fontId="0" fillId="2" borderId="13" xfId="0" applyNumberFormat="1" applyFont="1" applyFill="1" applyBorder="1" applyAlignment="1">
      <alignment horizontal="left" vertical="top" wrapText="1"/>
    </xf>
    <xf numFmtId="3" fontId="10" fillId="2" borderId="14" xfId="17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right" vertical="center"/>
    </xf>
    <xf numFmtId="164" fontId="10" fillId="2" borderId="15" xfId="0" applyNumberFormat="1" applyFont="1" applyFill="1" applyBorder="1" applyAlignment="1">
      <alignment horizontal="right" vertical="center"/>
    </xf>
    <xf numFmtId="164" fontId="10" fillId="2" borderId="18" xfId="0" applyNumberFormat="1" applyFont="1" applyFill="1" applyBorder="1" applyAlignment="1">
      <alignment horizontal="right" vertical="center"/>
    </xf>
    <xf numFmtId="3" fontId="10" fillId="2" borderId="13" xfId="17" applyNumberFormat="1" applyFont="1" applyFill="1" applyBorder="1" applyAlignment="1">
      <alignment horizontal="right" vertical="center"/>
    </xf>
    <xf numFmtId="0" fontId="14" fillId="6" borderId="15" xfId="0" applyNumberFormat="1" applyFont="1" applyFill="1" applyBorder="1" applyAlignment="1">
      <alignment horizontal="center" vertical="center"/>
    </xf>
    <xf numFmtId="10" fontId="10" fillId="2" borderId="20" xfId="21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0" fillId="2" borderId="23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10" fillId="2" borderId="8" xfId="17" applyNumberFormat="1" applyFont="1" applyFill="1" applyBorder="1" applyAlignment="1">
      <alignment horizontal="right" vertical="center"/>
    </xf>
    <xf numFmtId="3" fontId="10" fillId="2" borderId="13" xfId="17" applyNumberFormat="1" applyFont="1" applyFill="1" applyBorder="1" applyAlignment="1">
      <alignment horizontal="right" vertical="center"/>
    </xf>
    <xf numFmtId="10" fontId="10" fillId="2" borderId="8" xfId="21" applyNumberFormat="1" applyFont="1" applyFill="1" applyBorder="1" applyAlignment="1">
      <alignment horizontal="right" vertical="center"/>
    </xf>
    <xf numFmtId="10" fontId="10" fillId="2" borderId="11" xfId="21" applyNumberFormat="1" applyFont="1" applyFill="1" applyBorder="1" applyAlignment="1">
      <alignment horizontal="right" vertical="center"/>
    </xf>
    <xf numFmtId="0" fontId="24" fillId="2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/>
    </xf>
    <xf numFmtId="10" fontId="0" fillId="2" borderId="0" xfId="21" applyNumberFormat="1" applyFont="1" applyFill="1" applyAlignment="1">
      <alignment/>
    </xf>
    <xf numFmtId="0" fontId="3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23" fillId="2" borderId="3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 wrapText="1"/>
    </xf>
    <xf numFmtId="2" fontId="32" fillId="2" borderId="0" xfId="0" applyNumberFormat="1" applyFont="1" applyFill="1" applyAlignment="1">
      <alignment/>
    </xf>
    <xf numFmtId="0" fontId="10" fillId="2" borderId="31" xfId="0" applyNumberFormat="1" applyFont="1" applyFill="1" applyBorder="1" applyAlignment="1">
      <alignment horizontal="left" vertical="top"/>
    </xf>
    <xf numFmtId="164" fontId="10" fillId="2" borderId="31" xfId="0" applyNumberFormat="1" applyFont="1" applyFill="1" applyBorder="1" applyAlignment="1">
      <alignment horizontal="center" vertical="center"/>
    </xf>
    <xf numFmtId="165" fontId="10" fillId="2" borderId="31" xfId="0" applyNumberFormat="1" applyFont="1" applyFill="1" applyBorder="1" applyAlignment="1">
      <alignment horizontal="center" vertical="center"/>
    </xf>
    <xf numFmtId="0" fontId="10" fillId="2" borderId="32" xfId="0" applyNumberFormat="1" applyFont="1" applyFill="1" applyBorder="1" applyAlignment="1">
      <alignment horizontal="left" vertical="top"/>
    </xf>
    <xf numFmtId="164" fontId="10" fillId="2" borderId="32" xfId="0" applyNumberFormat="1" applyFont="1" applyFill="1" applyBorder="1" applyAlignment="1">
      <alignment horizontal="center" vertical="center"/>
    </xf>
    <xf numFmtId="165" fontId="10" fillId="2" borderId="32" xfId="0" applyNumberFormat="1" applyFont="1" applyFill="1" applyBorder="1" applyAlignment="1">
      <alignment horizontal="center" vertical="center"/>
    </xf>
    <xf numFmtId="10" fontId="12" fillId="2" borderId="0" xfId="21" applyNumberFormat="1" applyFont="1" applyFill="1" applyAlignment="1">
      <alignment/>
    </xf>
    <xf numFmtId="0" fontId="10" fillId="2" borderId="33" xfId="0" applyNumberFormat="1" applyFont="1" applyFill="1" applyBorder="1" applyAlignment="1">
      <alignment horizontal="left" vertical="top"/>
    </xf>
    <xf numFmtId="164" fontId="10" fillId="2" borderId="33" xfId="0" applyNumberFormat="1" applyFont="1" applyFill="1" applyBorder="1" applyAlignment="1">
      <alignment horizontal="center" vertical="center"/>
    </xf>
    <xf numFmtId="165" fontId="10" fillId="2" borderId="33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0" fontId="24" fillId="2" borderId="3" xfId="0" applyFont="1" applyFill="1" applyBorder="1" applyAlignment="1">
      <alignment horizontal="left" vertical="center" wrapText="1"/>
    </xf>
    <xf numFmtId="0" fontId="26" fillId="2" borderId="34" xfId="0" applyFont="1" applyFill="1" applyBorder="1" applyAlignment="1">
      <alignment vertical="center" wrapText="1"/>
    </xf>
    <xf numFmtId="10" fontId="26" fillId="2" borderId="34" xfId="21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9" fontId="24" fillId="2" borderId="3" xfId="21" applyNumberFormat="1" applyFont="1" applyFill="1" applyBorder="1" applyAlignment="1">
      <alignment vertical="center"/>
    </xf>
    <xf numFmtId="10" fontId="24" fillId="2" borderId="3" xfId="21" applyNumberFormat="1" applyFont="1" applyFill="1" applyBorder="1" applyAlignment="1">
      <alignment vertical="center"/>
    </xf>
    <xf numFmtId="0" fontId="33" fillId="2" borderId="0" xfId="0" applyFont="1" applyFill="1" applyAlignment="1">
      <alignment/>
    </xf>
    <xf numFmtId="10" fontId="33" fillId="2" borderId="0" xfId="0" applyNumberFormat="1" applyFont="1" applyFill="1" applyAlignment="1">
      <alignment/>
    </xf>
    <xf numFmtId="0" fontId="24" fillId="2" borderId="3" xfId="0" applyNumberFormat="1" applyFont="1" applyFill="1" applyBorder="1" applyAlignment="1">
      <alignment horizontal="center" vertical="center"/>
    </xf>
    <xf numFmtId="0" fontId="24" fillId="2" borderId="3" xfId="0" applyNumberFormat="1" applyFont="1" applyFill="1" applyBorder="1" applyAlignment="1">
      <alignment horizontal="center" wrapText="1"/>
    </xf>
    <xf numFmtId="0" fontId="24" fillId="2" borderId="3" xfId="0" applyNumberFormat="1" applyFont="1" applyFill="1" applyBorder="1" applyAlignment="1">
      <alignment horizontal="center" vertical="center" wrapText="1"/>
    </xf>
    <xf numFmtId="164" fontId="26" fillId="2" borderId="31" xfId="0" applyNumberFormat="1" applyFont="1" applyFill="1" applyBorder="1" applyAlignment="1">
      <alignment horizontal="center" vertical="center"/>
    </xf>
    <xf numFmtId="184" fontId="26" fillId="2" borderId="31" xfId="0" applyNumberFormat="1" applyFont="1" applyFill="1" applyBorder="1" applyAlignment="1">
      <alignment horizontal="center" vertical="center"/>
    </xf>
    <xf numFmtId="10" fontId="26" fillId="2" borderId="3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/>
    </xf>
    <xf numFmtId="164" fontId="26" fillId="2" borderId="32" xfId="0" applyNumberFormat="1" applyFont="1" applyFill="1" applyBorder="1" applyAlignment="1">
      <alignment horizontal="center" vertical="center"/>
    </xf>
    <xf numFmtId="184" fontId="26" fillId="2" borderId="32" xfId="0" applyNumberFormat="1" applyFont="1" applyFill="1" applyBorder="1" applyAlignment="1">
      <alignment horizontal="center" vertical="center"/>
    </xf>
    <xf numFmtId="10" fontId="26" fillId="2" borderId="3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/>
    </xf>
    <xf numFmtId="0" fontId="24" fillId="2" borderId="1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3" fontId="26" fillId="2" borderId="35" xfId="0" applyNumberFormat="1" applyFont="1" applyFill="1" applyBorder="1" applyAlignment="1">
      <alignment/>
    </xf>
    <xf numFmtId="10" fontId="26" fillId="2" borderId="36" xfId="0" applyNumberFormat="1" applyFont="1" applyFill="1" applyBorder="1" applyAlignment="1">
      <alignment/>
    </xf>
    <xf numFmtId="3" fontId="26" fillId="2" borderId="37" xfId="0" applyNumberFormat="1" applyFont="1" applyFill="1" applyBorder="1" applyAlignment="1">
      <alignment/>
    </xf>
    <xf numFmtId="10" fontId="26" fillId="2" borderId="38" xfId="0" applyNumberFormat="1" applyFont="1" applyFill="1" applyBorder="1" applyAlignment="1">
      <alignment/>
    </xf>
    <xf numFmtId="3" fontId="24" fillId="2" borderId="1" xfId="0" applyNumberFormat="1" applyFont="1" applyFill="1" applyBorder="1" applyAlignment="1">
      <alignment/>
    </xf>
    <xf numFmtId="10" fontId="24" fillId="2" borderId="4" xfId="0" applyNumberFormat="1" applyFont="1" applyFill="1" applyBorder="1" applyAlignment="1">
      <alignment/>
    </xf>
    <xf numFmtId="164" fontId="26" fillId="2" borderId="39" xfId="0" applyNumberFormat="1" applyFont="1" applyFill="1" applyBorder="1" applyAlignment="1">
      <alignment horizontal="left" vertical="center"/>
    </xf>
    <xf numFmtId="185" fontId="26" fillId="2" borderId="39" xfId="0" applyNumberFormat="1" applyFont="1" applyFill="1" applyBorder="1" applyAlignment="1">
      <alignment horizontal="center" vertical="center"/>
    </xf>
    <xf numFmtId="185" fontId="26" fillId="2" borderId="0" xfId="0" applyNumberFormat="1" applyFont="1" applyFill="1" applyBorder="1" applyAlignment="1">
      <alignment horizontal="center" vertical="center"/>
    </xf>
    <xf numFmtId="164" fontId="26" fillId="2" borderId="0" xfId="0" applyNumberFormat="1" applyFont="1" applyFill="1" applyBorder="1" applyAlignment="1">
      <alignment horizontal="left" vertical="center"/>
    </xf>
    <xf numFmtId="164" fontId="26" fillId="2" borderId="40" xfId="0" applyNumberFormat="1" applyFont="1" applyFill="1" applyBorder="1" applyAlignment="1">
      <alignment horizontal="left" vertical="center"/>
    </xf>
    <xf numFmtId="185" fontId="26" fillId="2" borderId="40" xfId="0" applyNumberFormat="1" applyFont="1" applyFill="1" applyBorder="1" applyAlignment="1">
      <alignment horizontal="center" vertical="center"/>
    </xf>
    <xf numFmtId="185" fontId="10" fillId="2" borderId="0" xfId="0" applyNumberFormat="1" applyFont="1" applyFill="1" applyBorder="1" applyAlignment="1">
      <alignment horizontal="center" vertical="center"/>
    </xf>
    <xf numFmtId="10" fontId="34" fillId="2" borderId="0" xfId="2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right"/>
    </xf>
    <xf numFmtId="0" fontId="23" fillId="2" borderId="41" xfId="0" applyNumberFormat="1" applyFont="1" applyFill="1" applyBorder="1" applyAlignment="1">
      <alignment horizontal="center" vertical="center"/>
    </xf>
    <xf numFmtId="0" fontId="23" fillId="2" borderId="41" xfId="0" applyNumberFormat="1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vertical="top" wrapText="1"/>
    </xf>
    <xf numFmtId="164" fontId="10" fillId="2" borderId="42" xfId="0" applyNumberFormat="1" applyFont="1" applyFill="1" applyBorder="1" applyAlignment="1">
      <alignment horizontal="center" vertical="center"/>
    </xf>
    <xf numFmtId="10" fontId="10" fillId="2" borderId="42" xfId="21" applyNumberFormat="1" applyFont="1" applyFill="1" applyBorder="1" applyAlignment="1">
      <alignment horizontal="center" vertical="center"/>
    </xf>
    <xf numFmtId="10" fontId="10" fillId="2" borderId="32" xfId="21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vertical="top" wrapText="1"/>
    </xf>
    <xf numFmtId="10" fontId="10" fillId="2" borderId="33" xfId="2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33" fillId="2" borderId="0" xfId="0" applyFont="1" applyFill="1" applyAlignment="1">
      <alignment/>
    </xf>
    <xf numFmtId="10" fontId="10" fillId="2" borderId="31" xfId="21" applyNumberFormat="1" applyFont="1" applyFill="1" applyBorder="1" applyAlignment="1">
      <alignment horizontal="center" vertical="center"/>
    </xf>
    <xf numFmtId="10" fontId="10" fillId="2" borderId="43" xfId="21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10" fontId="23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2" borderId="0" xfId="0" applyNumberFormat="1" applyFont="1" applyFill="1" applyBorder="1" applyAlignment="1">
      <alignment horizontal="left" vertical="top"/>
    </xf>
    <xf numFmtId="164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wrapText="1"/>
    </xf>
    <xf numFmtId="9" fontId="24" fillId="2" borderId="0" xfId="21" applyNumberFormat="1" applyFont="1" applyFill="1" applyBorder="1" applyAlignment="1">
      <alignment vertical="center"/>
    </xf>
    <xf numFmtId="10" fontId="24" fillId="2" borderId="0" xfId="21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top" wrapText="1"/>
    </xf>
    <xf numFmtId="164" fontId="26" fillId="2" borderId="0" xfId="0" applyNumberFormat="1" applyFont="1" applyFill="1" applyBorder="1" applyAlignment="1">
      <alignment horizontal="center" vertical="center"/>
    </xf>
    <xf numFmtId="184" fontId="26" fillId="2" borderId="0" xfId="0" applyNumberFormat="1" applyFont="1" applyFill="1" applyBorder="1" applyAlignment="1">
      <alignment horizontal="center" vertical="center"/>
    </xf>
    <xf numFmtId="10" fontId="26" fillId="2" borderId="0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left" vertical="center"/>
    </xf>
    <xf numFmtId="185" fontId="2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89" fontId="23" fillId="2" borderId="0" xfId="0" applyNumberFormat="1" applyFont="1" applyFill="1" applyBorder="1" applyAlignment="1">
      <alignment/>
    </xf>
    <xf numFmtId="10" fontId="0" fillId="0" borderId="0" xfId="21" applyNumberFormat="1" applyFont="1" applyAlignment="1">
      <alignment/>
    </xf>
    <xf numFmtId="180" fontId="0" fillId="2" borderId="0" xfId="17" applyNumberFormat="1" applyFont="1" applyFill="1" applyAlignment="1">
      <alignment/>
    </xf>
    <xf numFmtId="10" fontId="0" fillId="2" borderId="0" xfId="21" applyNumberFormat="1" applyFont="1" applyFill="1" applyAlignment="1">
      <alignment/>
    </xf>
    <xf numFmtId="0" fontId="23" fillId="2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0" fillId="2" borderId="43" xfId="0" applyFont="1" applyFill="1" applyBorder="1" applyAlignment="1">
      <alignment vertical="top" wrapText="1"/>
    </xf>
    <xf numFmtId="10" fontId="31" fillId="2" borderId="0" xfId="21" applyNumberFormat="1" applyFont="1" applyFill="1" applyAlignment="1">
      <alignment/>
    </xf>
    <xf numFmtId="2" fontId="31" fillId="2" borderId="0" xfId="0" applyNumberFormat="1" applyFont="1" applyFill="1" applyAlignment="1">
      <alignment/>
    </xf>
    <xf numFmtId="10" fontId="0" fillId="2" borderId="0" xfId="21" applyNumberFormat="1" applyFont="1" applyFill="1" applyBorder="1" applyAlignment="1">
      <alignment/>
    </xf>
    <xf numFmtId="0" fontId="0" fillId="2" borderId="18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/>
    </xf>
    <xf numFmtId="10" fontId="0" fillId="2" borderId="0" xfId="21" applyNumberFormat="1" applyFont="1" applyFill="1" applyAlignment="1">
      <alignment horizontal="center"/>
    </xf>
    <xf numFmtId="164" fontId="26" fillId="2" borderId="33" xfId="0" applyNumberFormat="1" applyFont="1" applyFill="1" applyBorder="1" applyAlignment="1">
      <alignment horizontal="center" vertical="center"/>
    </xf>
    <xf numFmtId="184" fontId="26" fillId="2" borderId="33" xfId="0" applyNumberFormat="1" applyFont="1" applyFill="1" applyBorder="1" applyAlignment="1">
      <alignment horizontal="center" vertical="center"/>
    </xf>
    <xf numFmtId="10" fontId="26" fillId="2" borderId="33" xfId="0" applyNumberFormat="1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vertical="top" wrapText="1"/>
    </xf>
    <xf numFmtId="0" fontId="26" fillId="2" borderId="45" xfId="0" applyFont="1" applyFill="1" applyBorder="1" applyAlignment="1">
      <alignment vertical="top" wrapText="1"/>
    </xf>
    <xf numFmtId="0" fontId="26" fillId="2" borderId="40" xfId="0" applyFont="1" applyFill="1" applyBorder="1" applyAlignment="1">
      <alignment vertical="top" wrapText="1"/>
    </xf>
    <xf numFmtId="3" fontId="24" fillId="2" borderId="18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 horizontal="left" vertical="top" wrapText="1"/>
    </xf>
    <xf numFmtId="3" fontId="10" fillId="2" borderId="11" xfId="17" applyNumberFormat="1" applyFont="1" applyFill="1" applyBorder="1" applyAlignment="1">
      <alignment horizontal="right" vertical="center"/>
    </xf>
    <xf numFmtId="0" fontId="26" fillId="2" borderId="46" xfId="0" applyFont="1" applyFill="1" applyBorder="1" applyAlignment="1">
      <alignment vertical="top" wrapText="1"/>
    </xf>
    <xf numFmtId="0" fontId="26" fillId="2" borderId="47" xfId="0" applyFont="1" applyFill="1" applyBorder="1" applyAlignment="1">
      <alignment/>
    </xf>
    <xf numFmtId="0" fontId="26" fillId="2" borderId="48" xfId="0" applyFont="1" applyFill="1" applyBorder="1" applyAlignment="1">
      <alignment/>
    </xf>
    <xf numFmtId="0" fontId="26" fillId="2" borderId="49" xfId="0" applyFont="1" applyFill="1" applyBorder="1" applyAlignment="1">
      <alignment/>
    </xf>
    <xf numFmtId="164" fontId="10" fillId="2" borderId="25" xfId="0" applyNumberFormat="1" applyFont="1" applyFill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0" fontId="10" fillId="2" borderId="14" xfId="21" applyNumberFormat="1" applyFont="1" applyFill="1" applyBorder="1" applyAlignment="1">
      <alignment horizontal="right" vertical="center"/>
    </xf>
    <xf numFmtId="10" fontId="10" fillId="2" borderId="13" xfId="21" applyNumberFormat="1" applyFont="1" applyFill="1" applyBorder="1" applyAlignment="1">
      <alignment horizontal="right" vertical="center"/>
    </xf>
    <xf numFmtId="10" fontId="10" fillId="2" borderId="0" xfId="21" applyNumberFormat="1" applyFont="1" applyFill="1" applyBorder="1" applyAlignment="1">
      <alignment horizontal="right" vertical="center"/>
    </xf>
    <xf numFmtId="0" fontId="3" fillId="2" borderId="19" xfId="0" applyNumberFormat="1" applyFont="1" applyFill="1" applyBorder="1" applyAlignment="1">
      <alignment horizontal="left" vertical="top"/>
    </xf>
    <xf numFmtId="0" fontId="10" fillId="2" borderId="50" xfId="0" applyFont="1" applyFill="1" applyBorder="1" applyAlignment="1">
      <alignment vertical="top" wrapText="1"/>
    </xf>
    <xf numFmtId="164" fontId="10" fillId="2" borderId="50" xfId="0" applyNumberFormat="1" applyFont="1" applyFill="1" applyBorder="1" applyAlignment="1">
      <alignment horizontal="center" vertical="center"/>
    </xf>
    <xf numFmtId="10" fontId="10" fillId="2" borderId="50" xfId="21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/>
    </xf>
    <xf numFmtId="0" fontId="35" fillId="2" borderId="0" xfId="0" applyFont="1" applyFill="1" applyAlignment="1">
      <alignment/>
    </xf>
    <xf numFmtId="185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0" fontId="24" fillId="2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/>
    </xf>
    <xf numFmtId="3" fontId="26" fillId="2" borderId="39" xfId="0" applyNumberFormat="1" applyFont="1" applyFill="1" applyBorder="1" applyAlignment="1">
      <alignment horizontal="center"/>
    </xf>
    <xf numFmtId="10" fontId="26" fillId="2" borderId="39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3" fontId="26" fillId="2" borderId="0" xfId="0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0" fontId="26" fillId="2" borderId="40" xfId="0" applyFont="1" applyFill="1" applyBorder="1" applyAlignment="1">
      <alignment/>
    </xf>
    <xf numFmtId="3" fontId="26" fillId="2" borderId="40" xfId="0" applyNumberFormat="1" applyFont="1" applyFill="1" applyBorder="1" applyAlignment="1">
      <alignment horizontal="center"/>
    </xf>
    <xf numFmtId="10" fontId="26" fillId="2" borderId="40" xfId="0" applyNumberFormat="1" applyFont="1" applyFill="1" applyBorder="1" applyAlignment="1">
      <alignment horizontal="center"/>
    </xf>
    <xf numFmtId="0" fontId="32" fillId="2" borderId="0" xfId="0" applyFont="1" applyFill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4" borderId="5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 indent="1"/>
    </xf>
    <xf numFmtId="3" fontId="26" fillId="2" borderId="2" xfId="0" applyNumberFormat="1" applyFont="1" applyFill="1" applyBorder="1" applyAlignment="1">
      <alignment horizontal="center" wrapText="1"/>
    </xf>
    <xf numFmtId="10" fontId="26" fillId="2" borderId="4" xfId="0" applyNumberFormat="1" applyFont="1" applyFill="1" applyBorder="1" applyAlignment="1">
      <alignment horizontal="center" wrapText="1"/>
    </xf>
    <xf numFmtId="10" fontId="26" fillId="2" borderId="1" xfId="0" applyNumberFormat="1" applyFont="1" applyFill="1" applyBorder="1" applyAlignment="1">
      <alignment horizontal="center" wrapText="1"/>
    </xf>
    <xf numFmtId="10" fontId="26" fillId="4" borderId="51" xfId="0" applyNumberFormat="1" applyFont="1" applyFill="1" applyBorder="1" applyAlignment="1">
      <alignment horizontal="center" wrapText="1"/>
    </xf>
    <xf numFmtId="10" fontId="26" fillId="4" borderId="1" xfId="0" applyNumberFormat="1" applyFont="1" applyFill="1" applyBorder="1" applyAlignment="1">
      <alignment horizontal="center" wrapText="1"/>
    </xf>
    <xf numFmtId="0" fontId="26" fillId="2" borderId="28" xfId="0" applyFont="1" applyFill="1" applyBorder="1" applyAlignment="1">
      <alignment horizontal="left" indent="1"/>
    </xf>
    <xf numFmtId="3" fontId="26" fillId="2" borderId="28" xfId="0" applyNumberFormat="1" applyFont="1" applyFill="1" applyBorder="1" applyAlignment="1">
      <alignment horizontal="center" wrapText="1"/>
    </xf>
    <xf numFmtId="10" fontId="26" fillId="2" borderId="29" xfId="0" applyNumberFormat="1" applyFont="1" applyFill="1" applyBorder="1" applyAlignment="1">
      <alignment horizontal="center" wrapText="1"/>
    </xf>
    <xf numFmtId="3" fontId="26" fillId="2" borderId="39" xfId="0" applyNumberFormat="1" applyFont="1" applyFill="1" applyBorder="1" applyAlignment="1">
      <alignment horizontal="center" wrapText="1"/>
    </xf>
    <xf numFmtId="10" fontId="26" fillId="2" borderId="17" xfId="0" applyNumberFormat="1" applyFont="1" applyFill="1" applyBorder="1" applyAlignment="1">
      <alignment horizontal="center" wrapText="1"/>
    </xf>
    <xf numFmtId="10" fontId="26" fillId="4" borderId="52" xfId="0" applyNumberFormat="1" applyFont="1" applyFill="1" applyBorder="1" applyAlignment="1">
      <alignment horizontal="center" wrapText="1"/>
    </xf>
    <xf numFmtId="10" fontId="26" fillId="4" borderId="17" xfId="0" applyNumberFormat="1" applyFont="1" applyFill="1" applyBorder="1" applyAlignment="1">
      <alignment horizontal="center" wrapText="1"/>
    </xf>
    <xf numFmtId="0" fontId="26" fillId="2" borderId="19" xfId="0" applyFont="1" applyFill="1" applyBorder="1" applyAlignment="1">
      <alignment horizontal="right"/>
    </xf>
    <xf numFmtId="3" fontId="26" fillId="2" borderId="19" xfId="0" applyNumberFormat="1" applyFont="1" applyFill="1" applyBorder="1" applyAlignment="1">
      <alignment horizontal="center" wrapText="1"/>
    </xf>
    <xf numFmtId="10" fontId="26" fillId="2" borderId="22" xfId="0" applyNumberFormat="1" applyFont="1" applyFill="1" applyBorder="1" applyAlignment="1">
      <alignment horizontal="center" wrapText="1"/>
    </xf>
    <xf numFmtId="3" fontId="26" fillId="2" borderId="0" xfId="0" applyNumberFormat="1" applyFont="1" applyFill="1" applyBorder="1" applyAlignment="1">
      <alignment horizontal="center" wrapText="1"/>
    </xf>
    <xf numFmtId="10" fontId="26" fillId="2" borderId="23" xfId="0" applyNumberFormat="1" applyFont="1" applyFill="1" applyBorder="1" applyAlignment="1">
      <alignment horizontal="center" wrapText="1"/>
    </xf>
    <xf numFmtId="10" fontId="26" fillId="4" borderId="53" xfId="0" applyNumberFormat="1" applyFont="1" applyFill="1" applyBorder="1" applyAlignment="1">
      <alignment horizontal="center" wrapText="1"/>
    </xf>
    <xf numFmtId="10" fontId="26" fillId="4" borderId="23" xfId="0" applyNumberFormat="1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right"/>
    </xf>
    <xf numFmtId="3" fontId="26" fillId="2" borderId="15" xfId="0" applyNumberFormat="1" applyFont="1" applyFill="1" applyBorder="1" applyAlignment="1">
      <alignment horizontal="center" wrapText="1"/>
    </xf>
    <xf numFmtId="10" fontId="26" fillId="2" borderId="16" xfId="0" applyNumberFormat="1" applyFont="1" applyFill="1" applyBorder="1" applyAlignment="1">
      <alignment horizontal="center" wrapText="1"/>
    </xf>
    <xf numFmtId="3" fontId="26" fillId="2" borderId="40" xfId="0" applyNumberFormat="1" applyFont="1" applyFill="1" applyBorder="1" applyAlignment="1">
      <alignment horizontal="center" wrapText="1"/>
    </xf>
    <xf numFmtId="10" fontId="26" fillId="2" borderId="18" xfId="0" applyNumberFormat="1" applyFont="1" applyFill="1" applyBorder="1" applyAlignment="1">
      <alignment horizontal="center" wrapText="1"/>
    </xf>
    <xf numFmtId="10" fontId="26" fillId="4" borderId="27" xfId="0" applyNumberFormat="1" applyFont="1" applyFill="1" applyBorder="1" applyAlignment="1">
      <alignment horizontal="center" wrapText="1"/>
    </xf>
    <xf numFmtId="10" fontId="26" fillId="4" borderId="18" xfId="0" applyNumberFormat="1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left" indent="1"/>
    </xf>
    <xf numFmtId="3" fontId="26" fillId="2" borderId="3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indent="1"/>
    </xf>
    <xf numFmtId="10" fontId="26" fillId="2" borderId="0" xfId="0" applyNumberFormat="1" applyFont="1" applyFill="1" applyBorder="1" applyAlignment="1">
      <alignment horizontal="center" wrapText="1"/>
    </xf>
    <xf numFmtId="2" fontId="0" fillId="2" borderId="0" xfId="0" applyNumberFormat="1" applyFont="1" applyFill="1" applyAlignment="1">
      <alignment/>
    </xf>
    <xf numFmtId="10" fontId="26" fillId="2" borderId="0" xfId="21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4" fillId="6" borderId="17" xfId="0" applyNumberFormat="1" applyFont="1" applyFill="1" applyBorder="1" applyAlignment="1">
      <alignment horizontal="center" vertical="center" wrapText="1"/>
    </xf>
    <xf numFmtId="0" fontId="14" fillId="6" borderId="18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center" wrapText="1"/>
    </xf>
    <xf numFmtId="17" fontId="14" fillId="6" borderId="28" xfId="0" applyNumberFormat="1" applyFont="1" applyFill="1" applyBorder="1" applyAlignment="1">
      <alignment horizontal="center" vertical="center" wrapText="1"/>
    </xf>
    <xf numFmtId="17" fontId="14" fillId="6" borderId="29" xfId="0" applyNumberFormat="1" applyFont="1" applyFill="1" applyBorder="1" applyAlignment="1">
      <alignment horizontal="center" vertical="center" wrapText="1"/>
    </xf>
    <xf numFmtId="0" fontId="14" fillId="6" borderId="28" xfId="0" applyNumberFormat="1" applyFont="1" applyFill="1" applyBorder="1" applyAlignment="1">
      <alignment horizontal="center" vertical="center" wrapText="1"/>
    </xf>
    <xf numFmtId="0" fontId="14" fillId="6" borderId="29" xfId="0" applyNumberFormat="1" applyFont="1" applyFill="1" applyBorder="1" applyAlignment="1">
      <alignment horizontal="center" vertical="center" wrapText="1"/>
    </xf>
    <xf numFmtId="0" fontId="14" fillId="6" borderId="17" xfId="0" applyNumberFormat="1" applyFont="1" applyFill="1" applyBorder="1" applyAlignment="1">
      <alignment horizontal="center" vertical="center" wrapText="1"/>
    </xf>
    <xf numFmtId="0" fontId="14" fillId="6" borderId="18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center" wrapText="1"/>
    </xf>
    <xf numFmtId="17" fontId="14" fillId="6" borderId="28" xfId="0" applyNumberFormat="1" applyFont="1" applyFill="1" applyBorder="1" applyAlignment="1">
      <alignment horizontal="center" vertical="center" wrapText="1"/>
    </xf>
    <xf numFmtId="17" fontId="14" fillId="6" borderId="29" xfId="0" applyNumberFormat="1" applyFont="1" applyFill="1" applyBorder="1" applyAlignment="1">
      <alignment horizontal="center" vertical="center" wrapText="1"/>
    </xf>
    <xf numFmtId="0" fontId="14" fillId="6" borderId="28" xfId="0" applyNumberFormat="1" applyFont="1" applyFill="1" applyBorder="1" applyAlignment="1">
      <alignment horizontal="center" vertical="center" wrapText="1"/>
    </xf>
    <xf numFmtId="0" fontId="14" fillId="6" borderId="29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17" fontId="2" fillId="4" borderId="28" xfId="0" applyNumberFormat="1" applyFont="1" applyFill="1" applyBorder="1" applyAlignment="1">
      <alignment horizontal="center" vertical="center" wrapText="1"/>
    </xf>
    <xf numFmtId="17" fontId="2" fillId="4" borderId="29" xfId="0" applyNumberFormat="1" applyFont="1" applyFill="1" applyBorder="1" applyAlignment="1">
      <alignment horizontal="center" vertical="center" wrapText="1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30"/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l"/>
        <c:delete val="1"/>
        <c:majorTickMark val="out"/>
        <c:minorTickMark val="none"/>
        <c:tickLblPos val="nextTo"/>
        <c:crossAx val="5626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Distribución  total contratos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Distribución  total contratos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Almería</c:v>
              </c:pt>
              <c:pt idx="1">
                <c:v>Huelva</c:v>
              </c:pt>
              <c:pt idx="2">
                <c:v>Granada</c:v>
              </c:pt>
              <c:pt idx="3">
                <c:v>Jaén</c:v>
              </c:pt>
              <c:pt idx="4">
                <c:v>Córdoba</c:v>
              </c:pt>
              <c:pt idx="5">
                <c:v>Cádiz</c:v>
              </c:pt>
              <c:pt idx="6">
                <c:v>Málaga</c:v>
              </c:pt>
              <c:pt idx="7">
                <c:v>Sevilla</c:v>
              </c:pt>
            </c:strLit>
          </c:cat>
          <c:val>
            <c:numLit>
              <c:ptCount val="8"/>
              <c:pt idx="0">
                <c:v>0.06856277985473914</c:v>
              </c:pt>
              <c:pt idx="1">
                <c:v>0.08450007986528345</c:v>
              </c:pt>
              <c:pt idx="2">
                <c:v>0.10101287971244322</c:v>
              </c:pt>
              <c:pt idx="3">
                <c:v>0.1091181619918506</c:v>
              </c:pt>
              <c:pt idx="4">
                <c:v>0.11475127445156562</c:v>
              </c:pt>
              <c:pt idx="5">
                <c:v>0.12751275495556255</c:v>
              </c:pt>
              <c:pt idx="6">
                <c:v>0.1546426785458881</c:v>
              </c:pt>
              <c:pt idx="7">
                <c:v>0.23989939062266732</c:v>
              </c:pt>
            </c:numLit>
          </c:val>
        </c:ser>
        <c:gapWidth val="20"/>
        <c:axId val="41843338"/>
        <c:axId val="41045723"/>
      </c:barChart>
      <c:catAx>
        <c:axId val="41843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45723"/>
        <c:crosses val="autoZero"/>
        <c:auto val="0"/>
        <c:lblOffset val="100"/>
        <c:noMultiLvlLbl val="0"/>
      </c:catAx>
      <c:valAx>
        <c:axId val="41045723"/>
        <c:scaling>
          <c:orientation val="minMax"/>
          <c:max val="0.25"/>
        </c:scaling>
        <c:axPos val="b"/>
        <c:delete val="1"/>
        <c:majorTickMark val="out"/>
        <c:minorTickMark val="none"/>
        <c:tickLblPos val="nextTo"/>
        <c:crossAx val="41843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de contratos a personas de 45 años o más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Representación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Almería</c:v>
              </c:pt>
              <c:pt idx="1">
                <c:v>Cádiz</c:v>
              </c:pt>
              <c:pt idx="2">
                <c:v>Huelva</c:v>
              </c:pt>
              <c:pt idx="3">
                <c:v>Sevilla</c:v>
              </c:pt>
              <c:pt idx="4">
                <c:v>Málaga</c:v>
              </c:pt>
              <c:pt idx="5">
                <c:v>Andalucía</c:v>
              </c:pt>
              <c:pt idx="6">
                <c:v>Granada</c:v>
              </c:pt>
              <c:pt idx="7">
                <c:v>Jaén</c:v>
              </c:pt>
              <c:pt idx="8">
                <c:v>Córdoba</c:v>
              </c:pt>
            </c:strLit>
          </c:cat>
          <c:val>
            <c:numLit>
              <c:ptCount val="9"/>
              <c:pt idx="0">
                <c:v>0.16103085327090352</c:v>
              </c:pt>
              <c:pt idx="1">
                <c:v>0.1693060612945417</c:v>
              </c:pt>
              <c:pt idx="2">
                <c:v>0.17373161435393103</c:v>
              </c:pt>
              <c:pt idx="3">
                <c:v>0.17623098405832263</c:v>
              </c:pt>
              <c:pt idx="4">
                <c:v>0.1782243555339524</c:v>
              </c:pt>
              <c:pt idx="5">
                <c:v>0.195433219573154</c:v>
              </c:pt>
              <c:pt idx="6">
                <c:v>0.20070744601137908</c:v>
              </c:pt>
              <c:pt idx="7">
                <c:v>0.25486687986299306</c:v>
              </c:pt>
              <c:pt idx="8">
                <c:v>0.2631782452054296</c:v>
              </c:pt>
            </c:numLit>
          </c:val>
        </c:ser>
        <c:gapWidth val="20"/>
        <c:axId val="33867188"/>
        <c:axId val="36369237"/>
      </c:barChart>
      <c:catAx>
        <c:axId val="33867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69237"/>
        <c:crosses val="autoZero"/>
        <c:auto val="0"/>
        <c:lblOffset val="100"/>
        <c:noMultiLvlLbl val="0"/>
      </c:catAx>
      <c:valAx>
        <c:axId val="36369237"/>
        <c:scaling>
          <c:orientation val="minMax"/>
        </c:scaling>
        <c:axPos val="b"/>
        <c:delete val="1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Personas de 45 años o más
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Personas de 45 años o más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Agricultura y Pesca</c:v>
              </c:pt>
              <c:pt idx="1">
                <c:v>Construcción</c:v>
              </c:pt>
              <c:pt idx="2">
                <c:v>Industria</c:v>
              </c:pt>
              <c:pt idx="3">
                <c:v>Servicios</c:v>
              </c:pt>
            </c:strLit>
          </c:cat>
          <c:val>
            <c:numLit>
              <c:ptCount val="4"/>
              <c:pt idx="0">
                <c:v>0.4634645355926137</c:v>
              </c:pt>
              <c:pt idx="1">
                <c:v>0.16461291705451306</c:v>
              </c:pt>
              <c:pt idx="2">
                <c:v>0.030619944363796135</c:v>
              </c:pt>
              <c:pt idx="3">
                <c:v>0.3413026029890771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5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Total contratos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Agricultura y Pesca</c:v>
              </c:pt>
              <c:pt idx="1">
                <c:v>Construcción</c:v>
              </c:pt>
              <c:pt idx="2">
                <c:v>Industria</c:v>
              </c:pt>
              <c:pt idx="3">
                <c:v>Servicios</c:v>
              </c:pt>
            </c:strLit>
          </c:cat>
          <c:val>
            <c:numLit>
              <c:ptCount val="4"/>
              <c:pt idx="0">
                <c:v>0.29167062513115133</c:v>
              </c:pt>
              <c:pt idx="1">
                <c:v>0.1604728442376415</c:v>
              </c:pt>
              <c:pt idx="2">
                <c:v>0.04327863170411635</c:v>
              </c:pt>
              <c:pt idx="3">
                <c:v>0.5045778989270908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Cádiz</c:v>
              </c:pt>
              <c:pt idx="1">
                <c:v>Sevilla</c:v>
              </c:pt>
              <c:pt idx="2">
                <c:v>Almería</c:v>
              </c:pt>
              <c:pt idx="3">
                <c:v>Huelva</c:v>
              </c:pt>
              <c:pt idx="4">
                <c:v>Andalucía</c:v>
              </c:pt>
              <c:pt idx="5">
                <c:v>Córdoba</c:v>
              </c:pt>
              <c:pt idx="6">
                <c:v>Granada</c:v>
              </c:pt>
              <c:pt idx="7">
                <c:v>Jaén</c:v>
              </c:pt>
            </c:strLit>
          </c:cat>
          <c:val>
            <c:numLit>
              <c:ptCount val="8"/>
              <c:pt idx="0">
                <c:v>0.056248767015190375</c:v>
              </c:pt>
              <c:pt idx="1">
                <c:v>0.08224895962986711</c:v>
              </c:pt>
              <c:pt idx="2">
                <c:v>0.048876745598057075</c:v>
              </c:pt>
              <c:pt idx="3">
                <c:v>0.06510894761242467</c:v>
              </c:pt>
              <c:pt idx="4">
                <c:v>0.07000937901076118</c:v>
              </c:pt>
              <c:pt idx="5">
                <c:v>0.07546194485574353</c:v>
              </c:pt>
              <c:pt idx="6">
                <c:v>0.06364366922681702</c:v>
              </c:pt>
              <c:pt idx="7">
                <c:v>0.05093627111366985</c:v>
              </c:pt>
            </c:numLit>
          </c:val>
        </c:ser>
        <c:gapWidth val="20"/>
        <c:axId val="58887678"/>
        <c:axId val="60227055"/>
      </c:barChart>
      <c:catAx>
        <c:axId val="58887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27055"/>
        <c:crosses val="autoZero"/>
        <c:auto val="0"/>
        <c:lblOffset val="100"/>
        <c:noMultiLvlLbl val="0"/>
      </c:catAx>
      <c:valAx>
        <c:axId val="602270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Sevilla</c:v>
              </c:pt>
              <c:pt idx="1">
                <c:v>Almería</c:v>
              </c:pt>
              <c:pt idx="2">
                <c:v>Huelva</c:v>
              </c:pt>
              <c:pt idx="3">
                <c:v>Granada</c:v>
              </c:pt>
              <c:pt idx="4">
                <c:v>Cádiz</c:v>
              </c:pt>
              <c:pt idx="5">
                <c:v>Andalucía</c:v>
              </c:pt>
              <c:pt idx="6">
                <c:v>Málaga</c:v>
              </c:pt>
              <c:pt idx="7">
                <c:v>Córdoba</c:v>
              </c:pt>
              <c:pt idx="8">
                <c:v>Jaén</c:v>
              </c:pt>
            </c:strLit>
          </c:cat>
          <c:val>
            <c:numLit>
              <c:ptCount val="9"/>
              <c:pt idx="0">
                <c:v>0.47909087043931947</c:v>
              </c:pt>
              <c:pt idx="1">
                <c:v>0.4676048984241504</c:v>
              </c:pt>
              <c:pt idx="2">
                <c:v>0.4626191581277447</c:v>
              </c:pt>
              <c:pt idx="3">
                <c:v>0.44772476168452424</c:v>
              </c:pt>
              <c:pt idx="4">
                <c:v>0.43052167439729716</c:v>
              </c:pt>
              <c:pt idx="5">
                <c:v>0.426761403886512</c:v>
              </c:pt>
              <c:pt idx="6">
                <c:v>0.4127636613362111</c:v>
              </c:pt>
              <c:pt idx="7">
                <c:v>0.3834090538230975</c:v>
              </c:pt>
              <c:pt idx="8">
                <c:v>0.35294394902056897</c:v>
              </c:pt>
            </c:numLit>
          </c:val>
        </c:ser>
        <c:gapWidth val="20"/>
        <c:axId val="5172584"/>
        <c:axId val="46553257"/>
      </c:barChart>
      <c:catAx>
        <c:axId val="517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53257"/>
        <c:crosses val="autoZero"/>
        <c:auto val="0"/>
        <c:lblOffset val="100"/>
        <c:noMultiLvlLbl val="0"/>
      </c:catAx>
      <c:valAx>
        <c:axId val="46553257"/>
        <c:scaling>
          <c:orientation val="minMax"/>
        </c:scaling>
        <c:axPos val="b"/>
        <c:delete val="1"/>
        <c:majorTickMark val="out"/>
        <c:minorTickMark val="none"/>
        <c:tickLblPos val="nextTo"/>
        <c:crossAx val="5172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Hombres demandantes de 45 años o más
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3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Mujeres demandantes de 45 años o más
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3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30"/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</c:scaling>
        <c:axPos val="l"/>
        <c:delete val="1"/>
        <c:majorTickMark val="out"/>
        <c:minorTickMark val="none"/>
        <c:tickLblPos val="nextTo"/>
        <c:crossAx val="16326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Personas demandantes de 45 años o más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Otros estudios sup.</c:v>
              </c:pt>
              <c:pt idx="1">
                <c:v>Segundo y tercer ciclo</c:v>
              </c:pt>
              <c:pt idx="2">
                <c:v>Primer ciclo</c:v>
              </c:pt>
              <c:pt idx="3">
                <c:v>Técnico-profesional superiores</c:v>
              </c:pt>
              <c:pt idx="4">
                <c:v>Educación general</c:v>
              </c:pt>
              <c:pt idx="5">
                <c:v>Programas de formación profesional</c:v>
              </c:pt>
              <c:pt idx="6">
                <c:v>Estudios primarios completos</c:v>
              </c:pt>
              <c:pt idx="7">
                <c:v>Estudios primarios incompletos</c:v>
              </c:pt>
              <c:pt idx="8">
                <c:v>Sin estudios</c:v>
              </c:pt>
            </c:strLit>
          </c:cat>
          <c:val>
            <c:numLit>
              <c:ptCount val="9"/>
              <c:pt idx="0">
                <c:v>0.00025472540354191963</c:v>
              </c:pt>
              <c:pt idx="1">
                <c:v>0.01153436196232537</c:v>
              </c:pt>
              <c:pt idx="2">
                <c:v>0.014081615997744568</c:v>
              </c:pt>
              <c:pt idx="3">
                <c:v>0.012817881228716209</c:v>
              </c:pt>
              <c:pt idx="4">
                <c:v>0.5483817517688577</c:v>
              </c:pt>
              <c:pt idx="5">
                <c:v>0.0342247073749187</c:v>
              </c:pt>
              <c:pt idx="6">
                <c:v>0.055117136589696726</c:v>
              </c:pt>
              <c:pt idx="7">
                <c:v>0.2911857591187985</c:v>
              </c:pt>
              <c:pt idx="8">
                <c:v>0.032402060555400305</c:v>
              </c:pt>
            </c:numLit>
          </c:val>
        </c:ser>
        <c:ser>
          <c:idx val="1"/>
          <c:order val="1"/>
          <c:tx>
            <c:v>Total personas demandantes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Otros estudios sup.</c:v>
              </c:pt>
              <c:pt idx="1">
                <c:v>Segundo y tercer ciclo</c:v>
              </c:pt>
              <c:pt idx="2">
                <c:v>Primer ciclo</c:v>
              </c:pt>
              <c:pt idx="3">
                <c:v>Técnico-profesional superiores</c:v>
              </c:pt>
              <c:pt idx="4">
                <c:v>Educación general</c:v>
              </c:pt>
              <c:pt idx="5">
                <c:v>Programas de formación profesional</c:v>
              </c:pt>
              <c:pt idx="6">
                <c:v>Estudios primarios completos</c:v>
              </c:pt>
              <c:pt idx="7">
                <c:v>Estudios primarios incompletos</c:v>
              </c:pt>
              <c:pt idx="8">
                <c:v>Sin estudios</c:v>
              </c:pt>
            </c:strLit>
          </c:cat>
          <c:val>
            <c:numLit>
              <c:ptCount val="9"/>
              <c:pt idx="0">
                <c:v>0.0004671987890494343</c:v>
              </c:pt>
              <c:pt idx="1">
                <c:v>0.03212731480858749</c:v>
              </c:pt>
              <c:pt idx="2">
                <c:v>0.03307964708108365</c:v>
              </c:pt>
              <c:pt idx="3">
                <c:v>0.037589325987282506</c:v>
              </c:pt>
              <c:pt idx="4">
                <c:v>0.6260338230401639</c:v>
              </c:pt>
              <c:pt idx="5">
                <c:v>0.05548008038330029</c:v>
              </c:pt>
              <c:pt idx="6">
                <c:v>0.03937024114093352</c:v>
              </c:pt>
              <c:pt idx="7">
                <c:v>0.15743433435830112</c:v>
              </c:pt>
              <c:pt idx="8">
                <c:v>0.01841803441129814</c:v>
              </c:pt>
            </c:numLit>
          </c:val>
        </c:ser>
        <c:gapWidth val="30"/>
        <c:axId val="47348124"/>
        <c:axId val="23479933"/>
      </c:barChart>
      <c:catAx>
        <c:axId val="4734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b"/>
        <c:delete val="1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9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Width val="110"/>
        <c:shape val="box"/>
        <c:axId val="61151115"/>
        <c:axId val="13489124"/>
      </c:bar3DChart>
      <c:catAx>
        <c:axId val="6115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ANEXOS!$H$264:$H$271</c:f>
              <c:strCache/>
            </c:strRef>
          </c:cat>
          <c:val>
            <c:numRef>
              <c:f>ANEXOS!$I$264:$I$271</c:f>
              <c:numCache/>
            </c:numRef>
          </c:val>
        </c:ser>
        <c:gapWidth val="20"/>
        <c:axId val="9992806"/>
        <c:axId val="22826391"/>
      </c:barChart>
      <c:catAx>
        <c:axId val="9992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auto val="0"/>
        <c:lblOffset val="100"/>
        <c:noMultiLvlLbl val="0"/>
      </c:catAx>
      <c:valAx>
        <c:axId val="22826391"/>
        <c:scaling>
          <c:orientation val="minMax"/>
        </c:scaling>
        <c:axPos val="b"/>
        <c:delete val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7"/>
          <c:w val="0.91"/>
          <c:h val="0.947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ANEXOS!$H$236:$H$243</c:f>
              <c:strCache/>
            </c:strRef>
          </c:cat>
          <c:val>
            <c:numRef>
              <c:f>ANEXOS!$I$236:$I$243</c:f>
              <c:numCache/>
            </c:numRef>
          </c:val>
        </c:ser>
        <c:gapWidth val="20"/>
        <c:axId val="4110928"/>
        <c:axId val="36998353"/>
      </c:barChart>
      <c:catAx>
        <c:axId val="4110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auto val="0"/>
        <c:lblOffset val="100"/>
        <c:noMultiLvlLbl val="0"/>
      </c:catAx>
      <c:valAx>
        <c:axId val="36998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4293253"/>
        <c:axId val="18877230"/>
      </c:barChart>
      <c:catAx>
        <c:axId val="5429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93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pyramid"/>
        </c:ser>
        <c:shape val="box"/>
        <c:axId val="35677343"/>
        <c:axId val="52660632"/>
      </c:bar3D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6773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#¡REF!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tx>
            <c:v>#¡REF!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hape val="box"/>
        <c:axId val="4183641"/>
        <c:axId val="37652770"/>
        <c:axId val="3330611"/>
      </c:bar3D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183641"/>
        <c:crossesAt val="1"/>
        <c:crossBetween val="between"/>
        <c:dispUnits/>
      </c:valAx>
      <c:ser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6527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Tasa de Paro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30"/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</c:scaling>
        <c:axPos val="l"/>
        <c:delete val="1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Contratos a personas de 45 años o más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Completa</c:v>
              </c:pt>
              <c:pt idx="1">
                <c:v>Parcial</c:v>
              </c:pt>
              <c:pt idx="2">
                <c:v>No especificada</c:v>
              </c:pt>
            </c:strLit>
          </c:cat>
          <c:val>
            <c:numLit>
              <c:ptCount val="3"/>
              <c:pt idx="0">
                <c:v>0.8715399315965827</c:v>
              </c:pt>
              <c:pt idx="1">
                <c:v>0.11530422960684729</c:v>
              </c:pt>
              <c:pt idx="2">
                <c:v>0.013155838796569947</c:v>
              </c:pt>
            </c:numLit>
          </c:val>
        </c:ser>
        <c:ser>
          <c:idx val="1"/>
          <c:order val="1"/>
          <c:tx>
            <c:v>Total contratos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Completa</c:v>
              </c:pt>
              <c:pt idx="1">
                <c:v>Parcial</c:v>
              </c:pt>
              <c:pt idx="2">
                <c:v>No especificada</c:v>
              </c:pt>
            </c:strLit>
          </c:cat>
          <c:val>
            <c:numLit>
              <c:ptCount val="3"/>
              <c:pt idx="0">
                <c:v>0.7827510301577574</c:v>
              </c:pt>
              <c:pt idx="1">
                <c:v>0.20247832936442894</c:v>
              </c:pt>
              <c:pt idx="2">
                <c:v>0.014770640477813632</c:v>
              </c:pt>
            </c:numLit>
          </c:val>
        </c:ser>
        <c:gapWidth val="30"/>
        <c:axId val="12096406"/>
        <c:axId val="41758791"/>
      </c:bar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2096406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Distribución contratos a personas de 45 años o más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Distribución contratos a personas de 45 años o más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Almería</c:v>
              </c:pt>
              <c:pt idx="1">
                <c:v>Huelva</c:v>
              </c:pt>
              <c:pt idx="2">
                <c:v>Granada</c:v>
              </c:pt>
              <c:pt idx="3">
                <c:v>Cádiz</c:v>
              </c:pt>
              <c:pt idx="4">
                <c:v>Málaga</c:v>
              </c:pt>
              <c:pt idx="5">
                <c:v>Jaén</c:v>
              </c:pt>
              <c:pt idx="6">
                <c:v>Córdoba</c:v>
              </c:pt>
              <c:pt idx="7">
                <c:v>Sevilla</c:v>
              </c:pt>
            </c:strLit>
          </c:cat>
          <c:val>
            <c:numLit>
              <c:ptCount val="8"/>
              <c:pt idx="0">
                <c:v>0.05649358367399268</c:v>
              </c:pt>
              <c:pt idx="1">
                <c:v>0.0751168881119348</c:v>
              </c:pt>
              <c:pt idx="2">
                <c:v>0.10373895055108688</c:v>
              </c:pt>
              <c:pt idx="3">
                <c:v>0.1104657762559212</c:v>
              </c:pt>
              <c:pt idx="4">
                <c:v>0.1410256239040696</c:v>
              </c:pt>
              <c:pt idx="5">
                <c:v>0.1423023452409411</c:v>
              </c:pt>
              <c:pt idx="6">
                <c:v>0.15452868816882637</c:v>
              </c:pt>
              <c:pt idx="7">
                <c:v>0.21632814409322737</c:v>
              </c:pt>
            </c:numLit>
          </c:val>
        </c:ser>
        <c:gapWidth val="20"/>
        <c:axId val="40284800"/>
        <c:axId val="27018881"/>
      </c:barChart>
      <c:catAx>
        <c:axId val="4028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auto val="0"/>
        <c:lblOffset val="100"/>
        <c:noMultiLvlLbl val="0"/>
      </c:catAx>
      <c:valAx>
        <c:axId val="27018881"/>
        <c:scaling>
          <c:orientation val="minMax"/>
        </c:scaling>
        <c:axPos val="b"/>
        <c:delete val="1"/>
        <c:majorTickMark val="out"/>
        <c:minorTickMark val="none"/>
        <c:tickLblPos val="nextTo"/>
        <c:crossAx val="40284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0075" y="0"/>
        <a:ext cx="7248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38175" y="0"/>
        <a:ext cx="638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38175" y="0"/>
        <a:ext cx="4876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76200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5725" y="0"/>
        <a:ext cx="5191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0</xdr:row>
      <xdr:rowOff>0</xdr:rowOff>
    </xdr:from>
    <xdr:to>
      <xdr:col>3</xdr:col>
      <xdr:colOff>1066800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0075" y="0"/>
        <a:ext cx="353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628650</xdr:colOff>
      <xdr:row>0</xdr:row>
      <xdr:rowOff>0</xdr:rowOff>
    </xdr:from>
    <xdr:to>
      <xdr:col>14</xdr:col>
      <xdr:colOff>238125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220200" y="0"/>
        <a:ext cx="3829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600075</xdr:colOff>
      <xdr:row>279</xdr:row>
      <xdr:rowOff>0</xdr:rowOff>
    </xdr:from>
    <xdr:to>
      <xdr:col>4</xdr:col>
      <xdr:colOff>657225</xdr:colOff>
      <xdr:row>279</xdr:row>
      <xdr:rowOff>0</xdr:rowOff>
    </xdr:to>
    <xdr:graphicFrame>
      <xdr:nvGraphicFramePr>
        <xdr:cNvPr id="7" name="Chart 7"/>
        <xdr:cNvGraphicFramePr/>
      </xdr:nvGraphicFramePr>
      <xdr:xfrm>
        <a:off x="600075" y="5443537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279</xdr:row>
      <xdr:rowOff>0</xdr:rowOff>
    </xdr:from>
    <xdr:to>
      <xdr:col>5</xdr:col>
      <xdr:colOff>285750</xdr:colOff>
      <xdr:row>279</xdr:row>
      <xdr:rowOff>0</xdr:rowOff>
    </xdr:to>
    <xdr:graphicFrame>
      <xdr:nvGraphicFramePr>
        <xdr:cNvPr id="8" name="Chart 8"/>
        <xdr:cNvGraphicFramePr/>
      </xdr:nvGraphicFramePr>
      <xdr:xfrm>
        <a:off x="600075" y="54435375"/>
        <a:ext cx="4886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5</xdr:col>
      <xdr:colOff>47625</xdr:colOff>
      <xdr:row>279</xdr:row>
      <xdr:rowOff>0</xdr:rowOff>
    </xdr:to>
    <xdr:graphicFrame>
      <xdr:nvGraphicFramePr>
        <xdr:cNvPr id="9" name="Chart 9"/>
        <xdr:cNvGraphicFramePr/>
      </xdr:nvGraphicFramePr>
      <xdr:xfrm>
        <a:off x="600075" y="54435375"/>
        <a:ext cx="4648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638175</xdr:colOff>
      <xdr:row>279</xdr:row>
      <xdr:rowOff>0</xdr:rowOff>
    </xdr:from>
    <xdr:to>
      <xdr:col>9</xdr:col>
      <xdr:colOff>180975</xdr:colOff>
      <xdr:row>279</xdr:row>
      <xdr:rowOff>0</xdr:rowOff>
    </xdr:to>
    <xdr:graphicFrame>
      <xdr:nvGraphicFramePr>
        <xdr:cNvPr id="10" name="Chart 10"/>
        <xdr:cNvGraphicFramePr/>
      </xdr:nvGraphicFramePr>
      <xdr:xfrm>
        <a:off x="4857750" y="54435375"/>
        <a:ext cx="4543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5</xdr:col>
      <xdr:colOff>495300</xdr:colOff>
      <xdr:row>279</xdr:row>
      <xdr:rowOff>0</xdr:rowOff>
    </xdr:to>
    <xdr:graphicFrame>
      <xdr:nvGraphicFramePr>
        <xdr:cNvPr id="11" name="Chart 11"/>
        <xdr:cNvGraphicFramePr/>
      </xdr:nvGraphicFramePr>
      <xdr:xfrm>
        <a:off x="600075" y="54435375"/>
        <a:ext cx="5095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495300</xdr:colOff>
      <xdr:row>91</xdr:row>
      <xdr:rowOff>0</xdr:rowOff>
    </xdr:from>
    <xdr:to>
      <xdr:col>7</xdr:col>
      <xdr:colOff>276225</xdr:colOff>
      <xdr:row>91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495300" y="16725900"/>
          <a:ext cx="7296150" cy="0"/>
          <a:chOff x="52" y="3235"/>
          <a:chExt cx="591" cy="271"/>
        </a:xfrm>
        <a:solidFill>
          <a:srgbClr val="FFFFFF"/>
        </a:solidFill>
      </xdr:grpSpPr>
      <xdr:graphicFrame>
        <xdr:nvGraphicFramePr>
          <xdr:cNvPr id="13" name="Chart 13"/>
          <xdr:cNvGraphicFramePr/>
        </xdr:nvGraphicFramePr>
        <xdr:xfrm>
          <a:off x="52" y="3235"/>
          <a:ext cx="289" cy="270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4" name="Chart 14"/>
          <xdr:cNvGraphicFramePr/>
        </xdr:nvGraphicFramePr>
        <xdr:xfrm>
          <a:off x="334" y="3236"/>
          <a:ext cx="309" cy="270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</xdr:grpSp>
    <xdr:clientData/>
  </xdr:twoCellAnchor>
  <xdr:twoCellAnchor>
    <xdr:from>
      <xdr:col>1</xdr:col>
      <xdr:colOff>990600</xdr:colOff>
      <xdr:row>279</xdr:row>
      <xdr:rowOff>0</xdr:rowOff>
    </xdr:from>
    <xdr:to>
      <xdr:col>6</xdr:col>
      <xdr:colOff>600075</xdr:colOff>
      <xdr:row>279</xdr:row>
      <xdr:rowOff>0</xdr:rowOff>
    </xdr:to>
    <xdr:graphicFrame>
      <xdr:nvGraphicFramePr>
        <xdr:cNvPr id="15" name="Chart 15"/>
        <xdr:cNvGraphicFramePr/>
      </xdr:nvGraphicFramePr>
      <xdr:xfrm>
        <a:off x="1590675" y="54435375"/>
        <a:ext cx="5534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990600</xdr:colOff>
      <xdr:row>279</xdr:row>
      <xdr:rowOff>0</xdr:rowOff>
    </xdr:from>
    <xdr:to>
      <xdr:col>6</xdr:col>
      <xdr:colOff>600075</xdr:colOff>
      <xdr:row>279</xdr:row>
      <xdr:rowOff>0</xdr:rowOff>
    </xdr:to>
    <xdr:graphicFrame>
      <xdr:nvGraphicFramePr>
        <xdr:cNvPr id="16" name="Chart 16"/>
        <xdr:cNvGraphicFramePr/>
      </xdr:nvGraphicFramePr>
      <xdr:xfrm>
        <a:off x="1590675" y="54435375"/>
        <a:ext cx="55340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485775</xdr:colOff>
      <xdr:row>279</xdr:row>
      <xdr:rowOff>0</xdr:rowOff>
    </xdr:from>
    <xdr:to>
      <xdr:col>5</xdr:col>
      <xdr:colOff>381000</xdr:colOff>
      <xdr:row>279</xdr:row>
      <xdr:rowOff>0</xdr:rowOff>
    </xdr:to>
    <xdr:graphicFrame>
      <xdr:nvGraphicFramePr>
        <xdr:cNvPr id="17" name="Chart 17"/>
        <xdr:cNvGraphicFramePr/>
      </xdr:nvGraphicFramePr>
      <xdr:xfrm>
        <a:off x="485775" y="54435375"/>
        <a:ext cx="50958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600075</xdr:colOff>
      <xdr:row>279</xdr:row>
      <xdr:rowOff>0</xdr:rowOff>
    </xdr:from>
    <xdr:to>
      <xdr:col>5</xdr:col>
      <xdr:colOff>609600</xdr:colOff>
      <xdr:row>279</xdr:row>
      <xdr:rowOff>0</xdr:rowOff>
    </xdr:to>
    <xdr:graphicFrame>
      <xdr:nvGraphicFramePr>
        <xdr:cNvPr id="18" name="Chart 18"/>
        <xdr:cNvGraphicFramePr/>
      </xdr:nvGraphicFramePr>
      <xdr:xfrm>
        <a:off x="600075" y="54435375"/>
        <a:ext cx="52101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3</xdr:col>
      <xdr:colOff>171450</xdr:colOff>
      <xdr:row>279</xdr:row>
      <xdr:rowOff>0</xdr:rowOff>
    </xdr:to>
    <xdr:graphicFrame>
      <xdr:nvGraphicFramePr>
        <xdr:cNvPr id="19" name="Chart 19"/>
        <xdr:cNvGraphicFramePr/>
      </xdr:nvGraphicFramePr>
      <xdr:xfrm>
        <a:off x="600075" y="54435375"/>
        <a:ext cx="26384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10</xdr:col>
      <xdr:colOff>314325</xdr:colOff>
      <xdr:row>279</xdr:row>
      <xdr:rowOff>0</xdr:rowOff>
    </xdr:to>
    <xdr:graphicFrame>
      <xdr:nvGraphicFramePr>
        <xdr:cNvPr id="20" name="Chart 20"/>
        <xdr:cNvGraphicFramePr/>
      </xdr:nvGraphicFramePr>
      <xdr:xfrm>
        <a:off x="600075" y="54435375"/>
        <a:ext cx="95821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990600</xdr:colOff>
      <xdr:row>257</xdr:row>
      <xdr:rowOff>0</xdr:rowOff>
    </xdr:from>
    <xdr:to>
      <xdr:col>6</xdr:col>
      <xdr:colOff>600075</xdr:colOff>
      <xdr:row>277</xdr:row>
      <xdr:rowOff>47625</xdr:rowOff>
    </xdr:to>
    <xdr:graphicFrame>
      <xdr:nvGraphicFramePr>
        <xdr:cNvPr id="21" name="Chart 21"/>
        <xdr:cNvGraphicFramePr/>
      </xdr:nvGraphicFramePr>
      <xdr:xfrm>
        <a:off x="1590675" y="50873025"/>
        <a:ext cx="5534025" cy="3286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1085850</xdr:colOff>
      <xdr:row>233</xdr:row>
      <xdr:rowOff>114300</xdr:rowOff>
    </xdr:from>
    <xdr:to>
      <xdr:col>6</xdr:col>
      <xdr:colOff>704850</xdr:colOff>
      <xdr:row>255</xdr:row>
      <xdr:rowOff>123825</xdr:rowOff>
    </xdr:to>
    <xdr:graphicFrame>
      <xdr:nvGraphicFramePr>
        <xdr:cNvPr id="22" name="Chart 22"/>
        <xdr:cNvGraphicFramePr/>
      </xdr:nvGraphicFramePr>
      <xdr:xfrm>
        <a:off x="1685925" y="47101125"/>
        <a:ext cx="5543550" cy="3571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00390625" style="245" customWidth="1"/>
    <col min="2" max="2" width="18.57421875" style="245" customWidth="1"/>
    <col min="3" max="3" width="18.421875" style="245" customWidth="1"/>
    <col min="4" max="4" width="17.28125" style="245" customWidth="1"/>
    <col min="5" max="5" width="14.7109375" style="245" customWidth="1"/>
    <col min="6" max="6" width="19.8515625" style="245" customWidth="1"/>
    <col min="7" max="7" width="14.8515625" style="260" customWidth="1"/>
    <col min="8" max="8" width="16.140625" style="260" customWidth="1"/>
    <col min="9" max="9" width="9.421875" style="267" customWidth="1"/>
    <col min="10" max="11" width="9.7109375" style="245" customWidth="1"/>
    <col min="12" max="12" width="10.421875" style="245" customWidth="1"/>
    <col min="13" max="13" width="10.57421875" style="245" bestFit="1" customWidth="1"/>
    <col min="14" max="14" width="13.421875" style="245" customWidth="1"/>
    <col min="15" max="15" width="7.28125" style="245" bestFit="1" customWidth="1"/>
    <col min="16" max="16384" width="11.421875" style="245" customWidth="1"/>
  </cols>
  <sheetData>
    <row r="1" spans="1:12" s="1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s="1" customFormat="1" ht="12.7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1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1" customFormat="1" ht="36">
      <c r="A4" s="63"/>
      <c r="B4" s="367" t="s">
        <v>118</v>
      </c>
      <c r="C4" s="368" t="s">
        <v>4</v>
      </c>
      <c r="D4" s="368" t="s">
        <v>1001</v>
      </c>
      <c r="E4" s="327"/>
      <c r="F4" s="241"/>
      <c r="G4" s="241"/>
      <c r="H4" s="241"/>
      <c r="I4" s="241"/>
      <c r="J4" s="241"/>
      <c r="K4" s="241"/>
      <c r="L4" s="241"/>
    </row>
    <row r="5" spans="1:12" s="1" customFormat="1" ht="12.75">
      <c r="A5" s="327"/>
      <c r="B5" s="369" t="s">
        <v>1069</v>
      </c>
      <c r="C5" s="370">
        <v>9734</v>
      </c>
      <c r="D5" s="371">
        <v>0.06888011435202876</v>
      </c>
      <c r="E5" s="327"/>
      <c r="F5" s="241"/>
      <c r="G5" s="335"/>
      <c r="H5" s="241"/>
      <c r="I5" s="241"/>
      <c r="J5" s="241"/>
      <c r="K5" s="241"/>
      <c r="L5" s="241"/>
    </row>
    <row r="6" spans="1:12" s="1" customFormat="1" ht="12.75">
      <c r="A6" s="327"/>
      <c r="B6" s="372" t="s">
        <v>263</v>
      </c>
      <c r="C6" s="373">
        <v>8706</v>
      </c>
      <c r="D6" s="374">
        <v>0.06160574024540398</v>
      </c>
      <c r="E6" s="327"/>
      <c r="F6" s="241"/>
      <c r="G6" s="335"/>
      <c r="H6" s="241"/>
      <c r="I6" s="241"/>
      <c r="J6" s="241"/>
      <c r="K6" s="241"/>
      <c r="L6" s="241"/>
    </row>
    <row r="7" spans="1:12" s="1" customFormat="1" ht="12.75">
      <c r="A7" s="327"/>
      <c r="B7" s="372" t="s">
        <v>264</v>
      </c>
      <c r="C7" s="373">
        <v>7511</v>
      </c>
      <c r="D7" s="374">
        <v>0.053149634158422845</v>
      </c>
      <c r="E7" s="327"/>
      <c r="F7" s="241"/>
      <c r="G7" s="335"/>
      <c r="H7" s="241"/>
      <c r="I7" s="241"/>
      <c r="J7" s="241"/>
      <c r="K7" s="241"/>
      <c r="L7" s="241"/>
    </row>
    <row r="8" spans="1:12" s="1" customFormat="1" ht="12.75">
      <c r="A8" s="327"/>
      <c r="B8" s="372" t="s">
        <v>254</v>
      </c>
      <c r="C8" s="373">
        <v>6883</v>
      </c>
      <c r="D8" s="374">
        <v>0.04870575581313067</v>
      </c>
      <c r="E8" s="327"/>
      <c r="F8" s="241"/>
      <c r="G8" s="335"/>
      <c r="H8" s="241"/>
      <c r="I8" s="241"/>
      <c r="J8" s="241"/>
      <c r="K8" s="241"/>
      <c r="L8" s="241"/>
    </row>
    <row r="9" spans="1:12" s="1" customFormat="1" ht="12.75">
      <c r="A9" s="327"/>
      <c r="B9" s="372" t="s">
        <v>1070</v>
      </c>
      <c r="C9" s="373">
        <v>6107</v>
      </c>
      <c r="D9" s="374">
        <v>0.04321459403614543</v>
      </c>
      <c r="E9" s="327"/>
      <c r="F9" s="241"/>
      <c r="G9" s="335"/>
      <c r="H9" s="241"/>
      <c r="I9" s="241"/>
      <c r="J9" s="241"/>
      <c r="K9" s="241"/>
      <c r="L9" s="241"/>
    </row>
    <row r="10" spans="1:12" s="1" customFormat="1" ht="12.75">
      <c r="A10" s="327"/>
      <c r="B10" s="372" t="s">
        <v>880</v>
      </c>
      <c r="C10" s="373">
        <v>4767</v>
      </c>
      <c r="D10" s="374">
        <v>0.03373243323568123</v>
      </c>
      <c r="E10" s="327"/>
      <c r="F10" s="241"/>
      <c r="G10" s="335"/>
      <c r="H10" s="241"/>
      <c r="I10" s="241"/>
      <c r="J10" s="241"/>
      <c r="K10" s="241"/>
      <c r="L10" s="241"/>
    </row>
    <row r="11" spans="1:12" s="1" customFormat="1" ht="12.75">
      <c r="A11" s="327"/>
      <c r="B11" s="372" t="s">
        <v>1004</v>
      </c>
      <c r="C11" s="373">
        <v>4635</v>
      </c>
      <c r="D11" s="374">
        <v>0.03279836963444147</v>
      </c>
      <c r="E11" s="327"/>
      <c r="F11" s="241"/>
      <c r="G11" s="335"/>
      <c r="H11" s="241"/>
      <c r="I11" s="241"/>
      <c r="J11" s="241"/>
      <c r="K11" s="241"/>
      <c r="L11" s="241"/>
    </row>
    <row r="12" spans="1:12" s="1" customFormat="1" ht="12.75">
      <c r="A12" s="327"/>
      <c r="B12" s="372" t="s">
        <v>562</v>
      </c>
      <c r="C12" s="373">
        <v>4234</v>
      </c>
      <c r="D12" s="374">
        <v>0.029960797633705544</v>
      </c>
      <c r="E12" s="327"/>
      <c r="F12" s="241"/>
      <c r="G12" s="335"/>
      <c r="H12" s="241"/>
      <c r="I12" s="241"/>
      <c r="J12" s="241"/>
      <c r="K12" s="241"/>
      <c r="L12" s="241"/>
    </row>
    <row r="13" spans="1:12" s="1" customFormat="1" ht="12.75">
      <c r="A13" s="327"/>
      <c r="B13" s="372" t="s">
        <v>252</v>
      </c>
      <c r="C13" s="373">
        <v>4034</v>
      </c>
      <c r="D13" s="374">
        <v>0.028545549753039245</v>
      </c>
      <c r="E13" s="327"/>
      <c r="F13" s="241"/>
      <c r="G13" s="335"/>
      <c r="H13" s="241"/>
      <c r="I13" s="241"/>
      <c r="J13" s="241"/>
      <c r="K13" s="241"/>
      <c r="L13" s="241"/>
    </row>
    <row r="14" spans="1:12" s="1" customFormat="1" ht="12.75">
      <c r="A14" s="327"/>
      <c r="B14" s="372" t="s">
        <v>284</v>
      </c>
      <c r="C14" s="373">
        <v>3700</v>
      </c>
      <c r="D14" s="374">
        <v>0.026182085792326525</v>
      </c>
      <c r="E14" s="327"/>
      <c r="F14" s="241"/>
      <c r="G14" s="335"/>
      <c r="H14" s="241"/>
      <c r="I14" s="241"/>
      <c r="J14" s="241"/>
      <c r="K14" s="241"/>
      <c r="L14" s="241"/>
    </row>
    <row r="15" spans="1:12" s="1" customFormat="1" ht="12.75">
      <c r="A15" s="327"/>
      <c r="B15" s="372" t="s">
        <v>1071</v>
      </c>
      <c r="C15" s="373">
        <v>3443</v>
      </c>
      <c r="D15" s="374">
        <v>0.024363492265670333</v>
      </c>
      <c r="E15" s="327"/>
      <c r="F15" s="241"/>
      <c r="G15" s="335"/>
      <c r="H15" s="241"/>
      <c r="I15" s="241"/>
      <c r="J15" s="241"/>
      <c r="K15" s="241"/>
      <c r="L15" s="241"/>
    </row>
    <row r="16" spans="1:12" s="1" customFormat="1" ht="12.75">
      <c r="A16" s="327"/>
      <c r="B16" s="372" t="s">
        <v>1072</v>
      </c>
      <c r="C16" s="373">
        <v>2784</v>
      </c>
      <c r="D16" s="374">
        <v>0.019700250498874878</v>
      </c>
      <c r="E16" s="327"/>
      <c r="F16" s="241"/>
      <c r="G16" s="335"/>
      <c r="H16" s="241"/>
      <c r="I16" s="241"/>
      <c r="J16" s="241"/>
      <c r="K16" s="241"/>
      <c r="L16" s="241"/>
    </row>
    <row r="17" spans="1:12" s="1" customFormat="1" ht="12.75">
      <c r="A17" s="327"/>
      <c r="B17" s="372" t="s">
        <v>420</v>
      </c>
      <c r="C17" s="373">
        <v>1704</v>
      </c>
      <c r="D17" s="374">
        <v>0.012057911943276866</v>
      </c>
      <c r="E17" s="327"/>
      <c r="F17" s="241"/>
      <c r="G17" s="335"/>
      <c r="H17" s="241"/>
      <c r="I17" s="241"/>
      <c r="J17" s="241"/>
      <c r="K17" s="241"/>
      <c r="L17" s="241"/>
    </row>
    <row r="18" spans="1:12" s="1" customFormat="1" ht="12.75">
      <c r="A18" s="327"/>
      <c r="B18" s="372" t="s">
        <v>873</v>
      </c>
      <c r="C18" s="373">
        <v>1629</v>
      </c>
      <c r="D18" s="374">
        <v>0.011527193988027004</v>
      </c>
      <c r="E18" s="327"/>
      <c r="F18" s="241"/>
      <c r="G18" s="335"/>
      <c r="H18" s="241"/>
      <c r="I18" s="241"/>
      <c r="J18" s="241"/>
      <c r="K18" s="241"/>
      <c r="L18" s="241"/>
    </row>
    <row r="19" spans="1:12" s="1" customFormat="1" ht="12.75">
      <c r="A19" s="327"/>
      <c r="B19" s="372" t="s">
        <v>731</v>
      </c>
      <c r="C19" s="373">
        <v>1562</v>
      </c>
      <c r="D19" s="374">
        <v>0.011053085948003792</v>
      </c>
      <c r="E19" s="327"/>
      <c r="F19" s="241"/>
      <c r="G19" s="335"/>
      <c r="H19" s="241"/>
      <c r="I19" s="241"/>
      <c r="J19" s="241"/>
      <c r="K19" s="241"/>
      <c r="L19" s="241"/>
    </row>
    <row r="20" spans="1:12" s="1" customFormat="1" ht="12.75">
      <c r="A20" s="327"/>
      <c r="B20" s="372" t="s">
        <v>908</v>
      </c>
      <c r="C20" s="373">
        <v>1531</v>
      </c>
      <c r="D20" s="374">
        <v>0.010833722526500517</v>
      </c>
      <c r="E20" s="327"/>
      <c r="F20" s="241"/>
      <c r="G20" s="335"/>
      <c r="H20" s="241"/>
      <c r="I20" s="241"/>
      <c r="J20" s="241"/>
      <c r="K20" s="241"/>
      <c r="L20" s="241"/>
    </row>
    <row r="21" spans="1:12" s="1" customFormat="1" ht="12.75">
      <c r="A21" s="327"/>
      <c r="B21" s="372" t="s">
        <v>1073</v>
      </c>
      <c r="C21" s="373">
        <v>1516</v>
      </c>
      <c r="D21" s="374">
        <v>0.010727578935450545</v>
      </c>
      <c r="E21" s="327"/>
      <c r="F21" s="241"/>
      <c r="G21" s="335"/>
      <c r="H21" s="241"/>
      <c r="I21" s="241"/>
      <c r="J21" s="241"/>
      <c r="K21" s="241"/>
      <c r="L21" s="241"/>
    </row>
    <row r="22" spans="1:12" s="1" customFormat="1" ht="12.75">
      <c r="A22" s="327"/>
      <c r="B22" s="372" t="s">
        <v>269</v>
      </c>
      <c r="C22" s="373">
        <v>1491</v>
      </c>
      <c r="D22" s="374">
        <v>0.010550672950367258</v>
      </c>
      <c r="E22" s="327"/>
      <c r="F22" s="241"/>
      <c r="G22" s="335"/>
      <c r="H22" s="241"/>
      <c r="I22" s="241"/>
      <c r="J22" s="241"/>
      <c r="K22" s="241"/>
      <c r="L22" s="241"/>
    </row>
    <row r="23" spans="1:12" s="1" customFormat="1" ht="12.75">
      <c r="A23" s="327"/>
      <c r="B23" s="372" t="s">
        <v>262</v>
      </c>
      <c r="C23" s="373">
        <v>1439</v>
      </c>
      <c r="D23" s="374">
        <v>0.010182708501394019</v>
      </c>
      <c r="E23" s="327"/>
      <c r="F23" s="241"/>
      <c r="G23" s="335"/>
      <c r="H23" s="241"/>
      <c r="I23" s="241"/>
      <c r="J23" s="241"/>
      <c r="K23" s="241"/>
      <c r="L23" s="241"/>
    </row>
    <row r="24" spans="1:12" s="1" customFormat="1" ht="12.75">
      <c r="A24" s="327"/>
      <c r="B24" s="375" t="s">
        <v>766</v>
      </c>
      <c r="C24" s="376">
        <v>1376</v>
      </c>
      <c r="D24" s="377">
        <v>0.009736905418984134</v>
      </c>
      <c r="E24" s="327"/>
      <c r="F24" s="241"/>
      <c r="G24" s="335"/>
      <c r="H24" s="241"/>
      <c r="I24" s="241"/>
      <c r="J24" s="241"/>
      <c r="K24" s="241"/>
      <c r="L24" s="241"/>
    </row>
    <row r="25" spans="1:12" s="1" customFormat="1" ht="12.75">
      <c r="A25" s="327"/>
      <c r="B25" s="327"/>
      <c r="C25" s="327"/>
      <c r="D25" s="327"/>
      <c r="E25" s="327"/>
      <c r="F25" s="241"/>
      <c r="G25" s="241"/>
      <c r="H25" s="241"/>
      <c r="I25" s="241"/>
      <c r="J25" s="241"/>
      <c r="K25" s="241"/>
      <c r="L25" s="241"/>
    </row>
    <row r="26" spans="1:12" s="1" customFormat="1" ht="12.75">
      <c r="A26" s="378" t="s">
        <v>1033</v>
      </c>
      <c r="B26" s="327" t="s">
        <v>1208</v>
      </c>
      <c r="C26" s="327"/>
      <c r="D26" s="327"/>
      <c r="E26" s="327"/>
      <c r="F26" s="241"/>
      <c r="G26" s="241"/>
      <c r="H26" s="241"/>
      <c r="I26" s="241"/>
      <c r="J26" s="241"/>
      <c r="K26" s="241"/>
      <c r="L26" s="241"/>
    </row>
    <row r="27" spans="1:12" s="1" customFormat="1" ht="12.7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1:12" s="1" customFormat="1" ht="60">
      <c r="A28" s="63"/>
      <c r="B28" s="367" t="s">
        <v>118</v>
      </c>
      <c r="C28" s="368" t="s">
        <v>5</v>
      </c>
      <c r="D28" s="368" t="s">
        <v>6</v>
      </c>
      <c r="E28" s="241"/>
      <c r="F28" s="241"/>
      <c r="G28" s="241"/>
      <c r="H28" s="241"/>
      <c r="I28" s="241"/>
      <c r="J28" s="241"/>
      <c r="K28" s="241"/>
      <c r="L28" s="241"/>
    </row>
    <row r="29" spans="1:12" s="1" customFormat="1" ht="12.75">
      <c r="A29" s="327"/>
      <c r="B29" s="372" t="s">
        <v>376</v>
      </c>
      <c r="C29" s="373">
        <v>1114</v>
      </c>
      <c r="D29" s="374">
        <v>0.7552542372881356</v>
      </c>
      <c r="E29" s="241"/>
      <c r="F29" s="241"/>
      <c r="G29" s="241"/>
      <c r="H29" s="241"/>
      <c r="I29" s="241"/>
      <c r="J29" s="241"/>
      <c r="K29" s="241"/>
      <c r="L29" s="241"/>
    </row>
    <row r="30" spans="1:12" s="1" customFormat="1" ht="12.75">
      <c r="A30" s="327"/>
      <c r="B30" s="372" t="s">
        <v>878</v>
      </c>
      <c r="C30" s="373">
        <v>1330</v>
      </c>
      <c r="D30" s="374">
        <v>0.6744421906693712</v>
      </c>
      <c r="E30" s="241"/>
      <c r="F30" s="241"/>
      <c r="G30" s="241"/>
      <c r="H30" s="241"/>
      <c r="I30" s="241"/>
      <c r="J30" s="241"/>
      <c r="K30" s="241"/>
      <c r="L30" s="241"/>
    </row>
    <row r="31" spans="1:12" s="1" customFormat="1" ht="12.75">
      <c r="A31" s="327"/>
      <c r="B31" s="372" t="s">
        <v>714</v>
      </c>
      <c r="C31" s="373">
        <v>207</v>
      </c>
      <c r="D31" s="374">
        <v>0.6142433234421365</v>
      </c>
      <c r="E31" s="241"/>
      <c r="F31" s="241"/>
      <c r="G31" s="241"/>
      <c r="H31" s="241"/>
      <c r="I31" s="241"/>
      <c r="J31" s="241"/>
      <c r="K31" s="241"/>
      <c r="L31" s="241"/>
    </row>
    <row r="32" spans="1:12" s="1" customFormat="1" ht="12.75">
      <c r="A32" s="327"/>
      <c r="B32" s="372" t="s">
        <v>400</v>
      </c>
      <c r="C32" s="373">
        <v>128</v>
      </c>
      <c r="D32" s="374">
        <v>0.5493562231759657</v>
      </c>
      <c r="E32" s="241"/>
      <c r="F32" s="241"/>
      <c r="G32" s="241"/>
      <c r="H32" s="241"/>
      <c r="I32" s="241"/>
      <c r="J32" s="241"/>
      <c r="K32" s="241"/>
      <c r="L32" s="241"/>
    </row>
    <row r="33" spans="1:12" s="1" customFormat="1" ht="12.75">
      <c r="A33" s="327"/>
      <c r="B33" s="372" t="s">
        <v>278</v>
      </c>
      <c r="C33" s="373">
        <v>125</v>
      </c>
      <c r="D33" s="374">
        <v>0.5165289256198347</v>
      </c>
      <c r="E33" s="241"/>
      <c r="F33" s="241"/>
      <c r="G33" s="241"/>
      <c r="H33" s="241"/>
      <c r="I33" s="241"/>
      <c r="J33" s="241"/>
      <c r="K33" s="241"/>
      <c r="L33" s="241"/>
    </row>
    <row r="34" spans="1:12" s="1" customFormat="1" ht="12.75">
      <c r="A34" s="327"/>
      <c r="B34" s="372" t="s">
        <v>415</v>
      </c>
      <c r="C34" s="373">
        <v>474</v>
      </c>
      <c r="D34" s="374">
        <v>0.5031847133757962</v>
      </c>
      <c r="E34" s="241"/>
      <c r="F34" s="241"/>
      <c r="G34" s="241"/>
      <c r="H34" s="241"/>
      <c r="I34" s="241"/>
      <c r="J34" s="241"/>
      <c r="K34" s="241"/>
      <c r="L34" s="241"/>
    </row>
    <row r="35" spans="1:12" s="1" customFormat="1" ht="12.75">
      <c r="A35" s="327"/>
      <c r="B35" s="372" t="s">
        <v>730</v>
      </c>
      <c r="C35" s="373">
        <v>1034</v>
      </c>
      <c r="D35" s="374">
        <v>0.5016982047549733</v>
      </c>
      <c r="E35" s="241"/>
      <c r="F35" s="241"/>
      <c r="G35" s="241"/>
      <c r="H35" s="241"/>
      <c r="I35" s="241"/>
      <c r="J35" s="241"/>
      <c r="K35" s="241"/>
      <c r="L35" s="241"/>
    </row>
    <row r="36" spans="1:12" s="1" customFormat="1" ht="12.75">
      <c r="A36" s="327"/>
      <c r="B36" s="372" t="s">
        <v>890</v>
      </c>
      <c r="C36" s="373">
        <v>523</v>
      </c>
      <c r="D36" s="374">
        <v>0.48605947955390333</v>
      </c>
      <c r="E36" s="241"/>
      <c r="F36" s="241"/>
      <c r="G36" s="241"/>
      <c r="H36" s="241"/>
      <c r="I36" s="241"/>
      <c r="J36" s="241"/>
      <c r="K36" s="241"/>
      <c r="L36" s="241"/>
    </row>
    <row r="37" spans="1:12" s="1" customFormat="1" ht="12.75">
      <c r="A37" s="327"/>
      <c r="B37" s="372" t="s">
        <v>282</v>
      </c>
      <c r="C37" s="373">
        <v>278</v>
      </c>
      <c r="D37" s="374">
        <v>0.47440273037542663</v>
      </c>
      <c r="E37" s="241"/>
      <c r="F37" s="241"/>
      <c r="G37" s="241"/>
      <c r="H37" s="241"/>
      <c r="I37" s="241"/>
      <c r="J37" s="241"/>
      <c r="K37" s="241"/>
      <c r="L37" s="241"/>
    </row>
    <row r="38" spans="1:12" s="1" customFormat="1" ht="12.75">
      <c r="A38" s="327"/>
      <c r="B38" s="372" t="s">
        <v>886</v>
      </c>
      <c r="C38" s="373">
        <v>119</v>
      </c>
      <c r="D38" s="374">
        <v>0.4559386973180077</v>
      </c>
      <c r="E38" s="241"/>
      <c r="F38" s="241"/>
      <c r="G38" s="241"/>
      <c r="H38" s="241"/>
      <c r="I38" s="241"/>
      <c r="J38" s="241"/>
      <c r="K38" s="241"/>
      <c r="L38" s="241"/>
    </row>
    <row r="39" spans="1:12" s="1" customFormat="1" ht="12.75">
      <c r="A39" s="327"/>
      <c r="B39" s="372" t="s">
        <v>277</v>
      </c>
      <c r="C39" s="373">
        <v>215</v>
      </c>
      <c r="D39" s="374">
        <v>0.45358649789029537</v>
      </c>
      <c r="E39" s="241"/>
      <c r="F39" s="241"/>
      <c r="G39" s="241"/>
      <c r="H39" s="241"/>
      <c r="I39" s="241"/>
      <c r="J39" s="241"/>
      <c r="K39" s="241"/>
      <c r="L39" s="241"/>
    </row>
    <row r="40" spans="1:12" s="1" customFormat="1" ht="12.75">
      <c r="A40" s="327"/>
      <c r="B40" s="372" t="s">
        <v>1077</v>
      </c>
      <c r="C40" s="373">
        <v>95</v>
      </c>
      <c r="D40" s="374">
        <v>0.4481132075471698</v>
      </c>
      <c r="E40" s="241"/>
      <c r="F40" s="241"/>
      <c r="G40" s="241"/>
      <c r="H40" s="241"/>
      <c r="I40" s="241"/>
      <c r="J40" s="241"/>
      <c r="K40" s="241"/>
      <c r="L40" s="241"/>
    </row>
    <row r="41" spans="1:12" s="1" customFormat="1" ht="12.75">
      <c r="A41" s="327"/>
      <c r="B41" s="372" t="s">
        <v>9</v>
      </c>
      <c r="C41" s="373">
        <v>311</v>
      </c>
      <c r="D41" s="374">
        <v>0.3992297817715019</v>
      </c>
      <c r="E41" s="241"/>
      <c r="F41" s="241"/>
      <c r="G41" s="241"/>
      <c r="H41" s="241"/>
      <c r="I41" s="241"/>
      <c r="J41" s="241"/>
      <c r="K41" s="241"/>
      <c r="L41" s="241"/>
    </row>
    <row r="42" spans="1:12" s="1" customFormat="1" ht="12.75">
      <c r="A42" s="327"/>
      <c r="B42" s="372" t="s">
        <v>262</v>
      </c>
      <c r="C42" s="373">
        <v>1439</v>
      </c>
      <c r="D42" s="374">
        <v>0.3981737686773658</v>
      </c>
      <c r="E42" s="241"/>
      <c r="F42" s="241"/>
      <c r="G42" s="241"/>
      <c r="H42" s="241"/>
      <c r="I42" s="241"/>
      <c r="J42" s="241"/>
      <c r="K42" s="241"/>
      <c r="L42" s="241"/>
    </row>
    <row r="43" spans="1:12" s="1" customFormat="1" ht="12.75">
      <c r="A43" s="327"/>
      <c r="B43" s="372" t="s">
        <v>251</v>
      </c>
      <c r="C43" s="373">
        <v>170</v>
      </c>
      <c r="D43" s="374">
        <v>0.39260969976905313</v>
      </c>
      <c r="E43" s="241"/>
      <c r="F43" s="241"/>
      <c r="G43" s="241"/>
      <c r="H43" s="241"/>
      <c r="I43" s="241"/>
      <c r="J43" s="241"/>
      <c r="K43" s="241"/>
      <c r="L43" s="241"/>
    </row>
    <row r="44" spans="1:12" s="1" customFormat="1" ht="12.75">
      <c r="A44" s="327"/>
      <c r="B44" s="372" t="s">
        <v>870</v>
      </c>
      <c r="C44" s="373">
        <v>249</v>
      </c>
      <c r="D44" s="374">
        <v>0.3878504672897196</v>
      </c>
      <c r="E44" s="241"/>
      <c r="F44" s="241"/>
      <c r="G44" s="241"/>
      <c r="H44" s="241"/>
      <c r="I44" s="241"/>
      <c r="J44" s="241"/>
      <c r="K44" s="241"/>
      <c r="L44" s="241"/>
    </row>
    <row r="45" spans="1:12" s="1" customFormat="1" ht="12.75">
      <c r="A45" s="327"/>
      <c r="B45" s="372" t="s">
        <v>253</v>
      </c>
      <c r="C45" s="373">
        <v>342</v>
      </c>
      <c r="D45" s="374">
        <v>0.3829787234042553</v>
      </c>
      <c r="E45" s="241"/>
      <c r="F45" s="241"/>
      <c r="G45" s="241"/>
      <c r="H45" s="241"/>
      <c r="I45" s="241"/>
      <c r="J45" s="241"/>
      <c r="K45" s="241"/>
      <c r="L45" s="241"/>
    </row>
    <row r="46" spans="1:12" s="1" customFormat="1" ht="12.75">
      <c r="A46" s="327"/>
      <c r="B46" s="372" t="s">
        <v>877</v>
      </c>
      <c r="C46" s="373">
        <v>55</v>
      </c>
      <c r="D46" s="374">
        <v>0.3819444444444444</v>
      </c>
      <c r="E46" s="241"/>
      <c r="F46" s="241"/>
      <c r="G46" s="241"/>
      <c r="H46" s="241"/>
      <c r="I46" s="241"/>
      <c r="J46" s="241"/>
      <c r="K46" s="241"/>
      <c r="L46" s="241"/>
    </row>
    <row r="47" spans="1:12" s="1" customFormat="1" ht="12.75">
      <c r="A47" s="327"/>
      <c r="B47" s="372" t="s">
        <v>264</v>
      </c>
      <c r="C47" s="373">
        <v>7511</v>
      </c>
      <c r="D47" s="374">
        <v>0.3748003992015968</v>
      </c>
      <c r="E47" s="241"/>
      <c r="F47" s="241"/>
      <c r="G47" s="241"/>
      <c r="H47" s="241"/>
      <c r="I47" s="241"/>
      <c r="J47" s="241"/>
      <c r="K47" s="241"/>
      <c r="L47" s="241"/>
    </row>
    <row r="48" spans="1:12" s="1" customFormat="1" ht="12.75">
      <c r="A48" s="327"/>
      <c r="B48" s="375" t="s">
        <v>249</v>
      </c>
      <c r="C48" s="376">
        <v>547</v>
      </c>
      <c r="D48" s="377">
        <v>0.3584534731323722</v>
      </c>
      <c r="E48" s="241"/>
      <c r="F48" s="241"/>
      <c r="G48" s="241"/>
      <c r="H48" s="241"/>
      <c r="I48" s="241"/>
      <c r="J48" s="241"/>
      <c r="K48" s="241"/>
      <c r="L48" s="241"/>
    </row>
    <row r="49" spans="1:12" s="1" customFormat="1" ht="12.75">
      <c r="A49" s="327"/>
      <c r="B49" s="372"/>
      <c r="C49" s="373"/>
      <c r="D49" s="374"/>
      <c r="E49" s="241"/>
      <c r="F49" s="241"/>
      <c r="G49" s="241"/>
      <c r="H49" s="241"/>
      <c r="I49" s="241"/>
      <c r="J49" s="241"/>
      <c r="K49" s="241"/>
      <c r="L49" s="241"/>
    </row>
    <row r="50" spans="1:12" s="1" customFormat="1" ht="12.75">
      <c r="A50" s="378" t="s">
        <v>1002</v>
      </c>
      <c r="B50" s="327" t="s">
        <v>1209</v>
      </c>
      <c r="C50" s="327"/>
      <c r="D50" s="327"/>
      <c r="E50" s="241"/>
      <c r="F50" s="241"/>
      <c r="G50" s="241"/>
      <c r="H50" s="241"/>
      <c r="I50" s="241"/>
      <c r="J50" s="241"/>
      <c r="K50" s="241"/>
      <c r="L50" s="241"/>
    </row>
    <row r="51" spans="1:14" ht="12.75">
      <c r="A51" s="364"/>
      <c r="B51" s="364"/>
      <c r="C51" s="364"/>
      <c r="D51" s="364"/>
      <c r="E51" s="364"/>
      <c r="F51" s="364"/>
      <c r="G51" s="364"/>
      <c r="H51" s="364"/>
      <c r="I51" s="335"/>
      <c r="J51" s="335"/>
      <c r="K51" s="335"/>
      <c r="L51" s="335"/>
      <c r="M51" s="242"/>
      <c r="N51" s="242"/>
    </row>
    <row r="52" spans="9:14" s="241" customFormat="1" ht="12.75">
      <c r="I52" s="335"/>
      <c r="J52" s="335"/>
      <c r="K52" s="335"/>
      <c r="L52" s="335"/>
      <c r="M52" s="335"/>
      <c r="N52" s="335"/>
    </row>
    <row r="53" spans="2:14" s="241" customFormat="1" ht="24.75" customHeight="1">
      <c r="B53" s="63"/>
      <c r="C53" s="421" t="s">
        <v>979</v>
      </c>
      <c r="D53" s="422"/>
      <c r="E53" s="422"/>
      <c r="F53" s="422"/>
      <c r="G53" s="423"/>
      <c r="H53" s="379" t="s">
        <v>1005</v>
      </c>
      <c r="I53" s="380" t="s">
        <v>979</v>
      </c>
      <c r="J53" s="381" t="s">
        <v>1005</v>
      </c>
      <c r="K53" s="335"/>
      <c r="L53" s="335"/>
      <c r="M53" s="335"/>
      <c r="N53" s="335"/>
    </row>
    <row r="54" spans="2:14" s="241" customFormat="1" ht="66" customHeight="1">
      <c r="B54" s="375"/>
      <c r="C54" s="382" t="s">
        <v>981</v>
      </c>
      <c r="D54" s="383" t="s">
        <v>1006</v>
      </c>
      <c r="E54" s="384" t="s">
        <v>980</v>
      </c>
      <c r="F54" s="383" t="s">
        <v>1006</v>
      </c>
      <c r="G54" s="385" t="s">
        <v>1013</v>
      </c>
      <c r="H54" s="385" t="s">
        <v>1012</v>
      </c>
      <c r="I54" s="386" t="s">
        <v>1057</v>
      </c>
      <c r="J54" s="387" t="s">
        <v>1057</v>
      </c>
      <c r="K54" s="335"/>
      <c r="L54" s="335"/>
      <c r="M54" s="335"/>
      <c r="N54" s="335"/>
    </row>
    <row r="55" spans="2:15" s="241" customFormat="1" ht="24">
      <c r="B55" s="388" t="s">
        <v>1011</v>
      </c>
      <c r="C55" s="389">
        <v>1881741.885</v>
      </c>
      <c r="D55" s="390">
        <v>0.01821771417270157</v>
      </c>
      <c r="E55" s="389">
        <v>1697077.0975</v>
      </c>
      <c r="F55" s="390">
        <v>0.020364151331425218</v>
      </c>
      <c r="G55" s="391">
        <v>0.019234428425161765</v>
      </c>
      <c r="H55" s="391">
        <v>0.015390132095403297</v>
      </c>
      <c r="I55" s="392">
        <v>0.001</v>
      </c>
      <c r="J55" s="393">
        <v>-0.0006065889913882128</v>
      </c>
      <c r="K55" s="335"/>
      <c r="L55" s="335"/>
      <c r="M55" s="335"/>
      <c r="N55" s="335"/>
      <c r="O55" s="336"/>
    </row>
    <row r="56" spans="2:15" s="241" customFormat="1" ht="12.75">
      <c r="B56" s="394" t="s">
        <v>1007</v>
      </c>
      <c r="C56" s="395">
        <v>679658.375</v>
      </c>
      <c r="D56" s="396">
        <v>0.07447721800226348</v>
      </c>
      <c r="E56" s="397">
        <v>879653.2625000001</v>
      </c>
      <c r="F56" s="396">
        <v>0.03216370458108231</v>
      </c>
      <c r="G56" s="398">
        <v>0.050190043209242585</v>
      </c>
      <c r="H56" s="398">
        <v>0.0345</v>
      </c>
      <c r="I56" s="399">
        <v>0.0009</v>
      </c>
      <c r="J56" s="400">
        <v>-0.0014</v>
      </c>
      <c r="K56" s="335"/>
      <c r="L56" s="335"/>
      <c r="M56" s="335"/>
      <c r="N56" s="335"/>
      <c r="O56" s="336"/>
    </row>
    <row r="57" spans="2:15" s="241" customFormat="1" ht="12.75">
      <c r="B57" s="401" t="s">
        <v>1008</v>
      </c>
      <c r="C57" s="402">
        <v>471412.9575</v>
      </c>
      <c r="D57" s="403">
        <v>0.1094074222187984</v>
      </c>
      <c r="E57" s="404">
        <v>647123.9575</v>
      </c>
      <c r="F57" s="403">
        <v>0.07367792630809533</v>
      </c>
      <c r="G57" s="405">
        <v>0.08845186331736832</v>
      </c>
      <c r="H57" s="405">
        <v>0.0557</v>
      </c>
      <c r="I57" s="406">
        <v>0.0506</v>
      </c>
      <c r="J57" s="407">
        <v>0.0301</v>
      </c>
      <c r="K57" s="335"/>
      <c r="L57" s="335"/>
      <c r="M57" s="335"/>
      <c r="N57" s="335"/>
      <c r="O57" s="336"/>
    </row>
    <row r="58" spans="2:15" s="241" customFormat="1" ht="12.75">
      <c r="B58" s="408" t="s">
        <v>1009</v>
      </c>
      <c r="C58" s="409">
        <v>208245.41750000004</v>
      </c>
      <c r="D58" s="410">
        <v>0.002989335219331979</v>
      </c>
      <c r="E58" s="411">
        <v>232529.30500000002</v>
      </c>
      <c r="F58" s="410">
        <v>-0.06811213714730813</v>
      </c>
      <c r="G58" s="412">
        <v>-0.03581981674199475</v>
      </c>
      <c r="H58" s="412">
        <v>-0.0474</v>
      </c>
      <c r="I58" s="413">
        <v>-0.0923</v>
      </c>
      <c r="J58" s="414">
        <v>-0.0988</v>
      </c>
      <c r="K58" s="335"/>
      <c r="L58" s="335"/>
      <c r="M58" s="335"/>
      <c r="N58" s="335"/>
      <c r="O58" s="336"/>
    </row>
    <row r="59" spans="2:15" s="241" customFormat="1" ht="12.75">
      <c r="B59" s="415" t="s">
        <v>1010</v>
      </c>
      <c r="C59" s="389">
        <v>1202083.51</v>
      </c>
      <c r="D59" s="390">
        <v>-0.011059181293606613</v>
      </c>
      <c r="E59" s="416">
        <v>817423.8350000001</v>
      </c>
      <c r="F59" s="390">
        <v>0.00796402149344777</v>
      </c>
      <c r="G59" s="391">
        <v>-0.0034464392837764146</v>
      </c>
      <c r="H59" s="391">
        <v>0.0006</v>
      </c>
      <c r="I59" s="392">
        <v>0.0038</v>
      </c>
      <c r="J59" s="393">
        <v>0.001</v>
      </c>
      <c r="K59" s="335"/>
      <c r="L59" s="335"/>
      <c r="M59" s="335"/>
      <c r="N59" s="335"/>
      <c r="O59" s="336"/>
    </row>
    <row r="60" spans="2:15" s="241" customFormat="1" ht="12.75">
      <c r="B60" s="417"/>
      <c r="C60" s="420"/>
      <c r="D60" s="418"/>
      <c r="E60" s="404"/>
      <c r="F60" s="418"/>
      <c r="G60" s="418"/>
      <c r="H60" s="418"/>
      <c r="I60" s="331"/>
      <c r="J60" s="331"/>
      <c r="K60" s="335"/>
      <c r="L60" s="335"/>
      <c r="M60" s="335"/>
      <c r="N60" s="335"/>
      <c r="O60" s="336"/>
    </row>
    <row r="61" spans="1:15" s="241" customFormat="1" ht="12.75">
      <c r="A61" s="378" t="s">
        <v>1003</v>
      </c>
      <c r="B61" s="327" t="s">
        <v>1210</v>
      </c>
      <c r="C61" s="327"/>
      <c r="D61" s="327"/>
      <c r="E61" s="327"/>
      <c r="F61" s="327"/>
      <c r="G61" s="327"/>
      <c r="H61" s="327"/>
      <c r="I61" s="327"/>
      <c r="J61" s="419"/>
      <c r="K61" s="336"/>
      <c r="L61" s="336"/>
      <c r="M61" s="336"/>
      <c r="N61" s="336"/>
      <c r="O61" s="336"/>
    </row>
    <row r="62" spans="1:16" s="1" customFormat="1" ht="12.75">
      <c r="A62" s="243"/>
      <c r="G62" s="328"/>
      <c r="H62" s="328"/>
      <c r="I62" s="256"/>
      <c r="J62" s="246"/>
      <c r="K62" s="246"/>
      <c r="L62" s="246"/>
      <c r="M62" s="246"/>
      <c r="N62" s="246"/>
      <c r="O62" s="246"/>
      <c r="P62" s="63"/>
    </row>
    <row r="63" spans="1:16" s="1" customFormat="1" ht="12.75">
      <c r="A63" s="243"/>
      <c r="G63" s="327"/>
      <c r="H63" s="327"/>
      <c r="I63" s="103"/>
      <c r="J63" s="246"/>
      <c r="K63" s="246"/>
      <c r="L63" s="246"/>
      <c r="M63" s="246"/>
      <c r="N63" s="246"/>
      <c r="O63" s="246"/>
      <c r="P63" s="63"/>
    </row>
    <row r="64" spans="2:16" s="1" customFormat="1" ht="22.5">
      <c r="B64" s="247"/>
      <c r="C64" s="248" t="s">
        <v>998</v>
      </c>
      <c r="D64" s="248" t="s">
        <v>982</v>
      </c>
      <c r="G64" s="329"/>
      <c r="H64" s="327"/>
      <c r="I64" s="103"/>
      <c r="J64" s="249"/>
      <c r="K64" s="246"/>
      <c r="L64" s="246"/>
      <c r="M64" s="246"/>
      <c r="N64" s="246"/>
      <c r="O64" s="246"/>
      <c r="P64" s="63"/>
    </row>
    <row r="65" spans="2:16" s="1" customFormat="1" ht="12.75">
      <c r="B65" s="250" t="s">
        <v>1177</v>
      </c>
      <c r="C65" s="251">
        <v>26688</v>
      </c>
      <c r="D65" s="252">
        <v>0.40861696752560744</v>
      </c>
      <c r="G65" s="327"/>
      <c r="H65" s="330"/>
      <c r="I65" s="256"/>
      <c r="J65" s="63"/>
      <c r="K65" s="63"/>
      <c r="L65" s="63"/>
      <c r="M65" s="63"/>
      <c r="N65" s="63"/>
      <c r="O65" s="63"/>
      <c r="P65" s="63"/>
    </row>
    <row r="66" spans="2:16" s="1" customFormat="1" ht="12.75">
      <c r="B66" s="253" t="s">
        <v>1178</v>
      </c>
      <c r="C66" s="254">
        <v>20581</v>
      </c>
      <c r="D66" s="255">
        <v>0.3151133771224718</v>
      </c>
      <c r="G66" s="327"/>
      <c r="H66" s="330"/>
      <c r="I66" s="256"/>
      <c r="J66" s="63"/>
      <c r="K66" s="63"/>
      <c r="L66" s="63"/>
      <c r="M66" s="63"/>
      <c r="N66" s="63"/>
      <c r="O66" s="63"/>
      <c r="P66" s="63"/>
    </row>
    <row r="67" spans="2:16" s="1" customFormat="1" ht="12.75">
      <c r="B67" s="253" t="s">
        <v>1179</v>
      </c>
      <c r="C67" s="254">
        <v>3616</v>
      </c>
      <c r="D67" s="255">
        <v>0.055364169460903646</v>
      </c>
      <c r="G67" s="327"/>
      <c r="H67" s="330"/>
      <c r="I67" s="256"/>
      <c r="J67" s="63"/>
      <c r="K67" s="63"/>
      <c r="L67" s="63"/>
      <c r="M67" s="63"/>
      <c r="N67" s="63"/>
      <c r="O67" s="63"/>
      <c r="P67" s="63"/>
    </row>
    <row r="68" spans="2:10" s="1" customFormat="1" ht="12.75">
      <c r="B68" s="253" t="s">
        <v>1180</v>
      </c>
      <c r="C68" s="254">
        <v>3609</v>
      </c>
      <c r="D68" s="255">
        <v>0.05525699324789858</v>
      </c>
      <c r="G68" s="327"/>
      <c r="H68" s="330"/>
      <c r="I68" s="256"/>
      <c r="J68" s="103"/>
    </row>
    <row r="69" spans="2:10" s="1" customFormat="1" ht="12.75">
      <c r="B69" s="253" t="s">
        <v>1181</v>
      </c>
      <c r="C69" s="254">
        <v>3070</v>
      </c>
      <c r="D69" s="255">
        <v>0.04700442484650835</v>
      </c>
      <c r="G69" s="327"/>
      <c r="H69" s="330"/>
      <c r="I69" s="256"/>
      <c r="J69" s="103"/>
    </row>
    <row r="70" spans="2:10" s="1" customFormat="1" ht="12.75">
      <c r="B70" s="253" t="s">
        <v>1182</v>
      </c>
      <c r="C70" s="254">
        <v>2533</v>
      </c>
      <c r="D70" s="255">
        <v>0.03878247822026243</v>
      </c>
      <c r="G70" s="327"/>
      <c r="H70" s="330"/>
      <c r="I70" s="256"/>
      <c r="J70" s="103"/>
    </row>
    <row r="71" spans="2:10" s="1" customFormat="1" ht="12.75">
      <c r="B71" s="253" t="s">
        <v>1183</v>
      </c>
      <c r="C71" s="254">
        <v>2530</v>
      </c>
      <c r="D71" s="255">
        <v>0.03873654555754597</v>
      </c>
      <c r="G71" s="327"/>
      <c r="H71" s="330"/>
      <c r="I71" s="256"/>
      <c r="J71" s="103"/>
    </row>
    <row r="72" spans="2:10" s="1" customFormat="1" ht="12.75">
      <c r="B72" s="253" t="s">
        <v>1184</v>
      </c>
      <c r="C72" s="254">
        <v>1802</v>
      </c>
      <c r="D72" s="255">
        <v>0.02759021940501891</v>
      </c>
      <c r="G72" s="327"/>
      <c r="H72" s="330"/>
      <c r="I72" s="256"/>
      <c r="J72" s="103"/>
    </row>
    <row r="73" spans="2:10" s="1" customFormat="1" ht="12.75">
      <c r="B73" s="253" t="s">
        <v>1185</v>
      </c>
      <c r="C73" s="254">
        <v>1774</v>
      </c>
      <c r="D73" s="255">
        <v>0.027161514552998638</v>
      </c>
      <c r="G73" s="327"/>
      <c r="H73" s="330"/>
      <c r="I73" s="256"/>
      <c r="J73" s="103"/>
    </row>
    <row r="74" spans="2:10" s="1" customFormat="1" ht="12.75">
      <c r="B74" s="253" t="s">
        <v>1186</v>
      </c>
      <c r="C74" s="254">
        <v>1770</v>
      </c>
      <c r="D74" s="255">
        <v>0.02710027100271003</v>
      </c>
      <c r="G74" s="327"/>
      <c r="H74" s="330"/>
      <c r="I74" s="256"/>
      <c r="J74" s="103"/>
    </row>
    <row r="75" spans="2:10" s="1" customFormat="1" ht="12.75">
      <c r="B75" s="253" t="s">
        <v>1187</v>
      </c>
      <c r="C75" s="254">
        <v>1740</v>
      </c>
      <c r="D75" s="255">
        <v>0.02664094437554545</v>
      </c>
      <c r="G75" s="327"/>
      <c r="H75" s="330"/>
      <c r="I75" s="256"/>
      <c r="J75" s="103"/>
    </row>
    <row r="76" spans="2:10" s="1" customFormat="1" ht="12.75">
      <c r="B76" s="253" t="s">
        <v>1188</v>
      </c>
      <c r="C76" s="254">
        <v>1682</v>
      </c>
      <c r="D76" s="255">
        <v>0.025752912896360603</v>
      </c>
      <c r="G76" s="327"/>
      <c r="H76" s="330"/>
      <c r="I76" s="256"/>
      <c r="J76" s="103"/>
    </row>
    <row r="77" spans="2:10" s="1" customFormat="1" ht="12.75">
      <c r="B77" s="253" t="s">
        <v>1189</v>
      </c>
      <c r="C77" s="254">
        <v>1649</v>
      </c>
      <c r="D77" s="255">
        <v>0.025247653606479566</v>
      </c>
      <c r="G77" s="327"/>
      <c r="H77" s="330"/>
      <c r="I77" s="256"/>
      <c r="J77" s="103"/>
    </row>
    <row r="78" spans="2:10" s="1" customFormat="1" ht="12.75">
      <c r="B78" s="253" t="s">
        <v>1190</v>
      </c>
      <c r="C78" s="254">
        <v>1591</v>
      </c>
      <c r="D78" s="255">
        <v>0.02435962212729472</v>
      </c>
      <c r="G78" s="327"/>
      <c r="H78" s="330"/>
      <c r="I78" s="256"/>
      <c r="J78" s="103"/>
    </row>
    <row r="79" spans="2:10" s="1" customFormat="1" ht="12.75">
      <c r="B79" s="253" t="s">
        <v>1191</v>
      </c>
      <c r="C79" s="254">
        <v>1349</v>
      </c>
      <c r="D79" s="255">
        <v>0.0206543873348338</v>
      </c>
      <c r="G79" s="327"/>
      <c r="H79" s="330"/>
      <c r="I79" s="256"/>
      <c r="J79" s="103"/>
    </row>
    <row r="80" spans="2:10" s="1" customFormat="1" ht="12.75">
      <c r="B80" s="253" t="s">
        <v>1192</v>
      </c>
      <c r="C80" s="254">
        <v>1347</v>
      </c>
      <c r="D80" s="255">
        <v>0.020623765559689495</v>
      </c>
      <c r="G80" s="327"/>
      <c r="H80" s="330"/>
      <c r="I80" s="256"/>
      <c r="J80" s="103"/>
    </row>
    <row r="81" spans="2:10" s="1" customFormat="1" ht="12.75">
      <c r="B81" s="253" t="s">
        <v>1193</v>
      </c>
      <c r="C81" s="254">
        <v>970</v>
      </c>
      <c r="D81" s="255">
        <v>0.014851560944987982</v>
      </c>
      <c r="G81" s="327"/>
      <c r="H81" s="330"/>
      <c r="I81" s="256"/>
      <c r="J81" s="103"/>
    </row>
    <row r="82" spans="2:10" s="1" customFormat="1" ht="12.75">
      <c r="B82" s="253" t="s">
        <v>1194</v>
      </c>
      <c r="C82" s="254">
        <v>948</v>
      </c>
      <c r="D82" s="255">
        <v>0.014514721418400624</v>
      </c>
      <c r="G82" s="327"/>
      <c r="H82" s="330"/>
      <c r="I82" s="256"/>
      <c r="J82" s="103"/>
    </row>
    <row r="83" spans="2:10" s="1" customFormat="1" ht="12.75">
      <c r="B83" s="253" t="s">
        <v>1195</v>
      </c>
      <c r="C83" s="254">
        <v>907</v>
      </c>
      <c r="D83" s="255">
        <v>0.01388697502794237</v>
      </c>
      <c r="G83" s="327"/>
      <c r="H83" s="330"/>
      <c r="I83" s="256"/>
      <c r="J83" s="103"/>
    </row>
    <row r="84" spans="2:10" s="1" customFormat="1" ht="12.75">
      <c r="B84" s="253" t="s">
        <v>1196</v>
      </c>
      <c r="C84" s="254">
        <v>778</v>
      </c>
      <c r="D84" s="255">
        <v>0.01191187053113469</v>
      </c>
      <c r="G84" s="327"/>
      <c r="H84" s="330"/>
      <c r="I84" s="256"/>
      <c r="J84" s="103"/>
    </row>
    <row r="85" spans="2:10" s="1" customFormat="1" ht="12.75">
      <c r="B85" s="253" t="s">
        <v>1197</v>
      </c>
      <c r="C85" s="254">
        <v>739</v>
      </c>
      <c r="D85" s="255">
        <v>0.01131474591582074</v>
      </c>
      <c r="G85" s="327"/>
      <c r="H85" s="330"/>
      <c r="I85" s="256"/>
      <c r="J85" s="103"/>
    </row>
    <row r="86" spans="2:10" s="1" customFormat="1" ht="12.75">
      <c r="B86" s="253" t="s">
        <v>1198</v>
      </c>
      <c r="C86" s="254">
        <v>699</v>
      </c>
      <c r="D86" s="255">
        <v>0.010702310412934637</v>
      </c>
      <c r="G86" s="327"/>
      <c r="H86" s="330"/>
      <c r="I86" s="256"/>
      <c r="J86" s="103"/>
    </row>
    <row r="87" spans="2:10" s="1" customFormat="1" ht="12.75">
      <c r="B87" s="253" t="s">
        <v>1199</v>
      </c>
      <c r="C87" s="254">
        <v>674</v>
      </c>
      <c r="D87" s="255">
        <v>0.010319538223630824</v>
      </c>
      <c r="G87" s="327"/>
      <c r="H87" s="330"/>
      <c r="I87" s="256"/>
      <c r="J87" s="103"/>
    </row>
    <row r="88" spans="2:10" s="1" customFormat="1" ht="12.75">
      <c r="B88" s="257" t="s">
        <v>1200</v>
      </c>
      <c r="C88" s="258">
        <v>629</v>
      </c>
      <c r="D88" s="259">
        <v>0.009630548282883959</v>
      </c>
      <c r="G88" s="327"/>
      <c r="H88" s="330"/>
      <c r="I88" s="256"/>
      <c r="J88" s="103"/>
    </row>
    <row r="89" spans="2:10" s="1" customFormat="1" ht="12.75">
      <c r="B89" s="315"/>
      <c r="C89" s="316"/>
      <c r="D89" s="317"/>
      <c r="G89" s="327"/>
      <c r="H89" s="330"/>
      <c r="I89" s="256"/>
      <c r="J89" s="103"/>
    </row>
    <row r="90" spans="1:16" s="1" customFormat="1" ht="12.75">
      <c r="A90" s="243" t="s">
        <v>0</v>
      </c>
      <c r="B90" s="1" t="s">
        <v>1176</v>
      </c>
      <c r="G90" s="327"/>
      <c r="H90" s="327"/>
      <c r="I90" s="103"/>
      <c r="J90" s="246"/>
      <c r="K90" s="246"/>
      <c r="L90" s="246"/>
      <c r="M90" s="246"/>
      <c r="N90" s="246"/>
      <c r="O90" s="246"/>
      <c r="P90" s="63"/>
    </row>
    <row r="91" spans="2:9" s="1" customFormat="1" ht="12.75">
      <c r="B91" s="260"/>
      <c r="G91" s="327"/>
      <c r="H91" s="327"/>
      <c r="I91" s="103"/>
    </row>
    <row r="92" spans="2:15" s="1" customFormat="1" ht="36">
      <c r="B92" s="261" t="s">
        <v>1014</v>
      </c>
      <c r="C92" s="240" t="s">
        <v>1015</v>
      </c>
      <c r="D92" s="240" t="s">
        <v>1017</v>
      </c>
      <c r="E92" s="240" t="s">
        <v>1016</v>
      </c>
      <c r="G92" s="327"/>
      <c r="H92" s="327"/>
      <c r="I92" s="103"/>
      <c r="J92" s="103"/>
      <c r="K92" s="103"/>
      <c r="L92" s="103"/>
      <c r="M92" s="103"/>
      <c r="N92" s="103"/>
      <c r="O92" s="103"/>
    </row>
    <row r="93" spans="2:15" s="1" customFormat="1" ht="12.75">
      <c r="B93" s="262" t="s">
        <v>1075</v>
      </c>
      <c r="C93" s="263">
        <v>0</v>
      </c>
      <c r="D93" s="263">
        <v>6.133836635075364E-07</v>
      </c>
      <c r="E93" s="263">
        <v>0</v>
      </c>
      <c r="G93" s="327"/>
      <c r="H93" s="327"/>
      <c r="I93" s="103"/>
      <c r="J93" s="103"/>
      <c r="K93" s="103"/>
      <c r="L93" s="103"/>
      <c r="M93" s="103"/>
      <c r="N93" s="103"/>
      <c r="O93" s="103"/>
    </row>
    <row r="94" spans="2:15" s="1" customFormat="1" ht="12.75">
      <c r="B94" s="262" t="s">
        <v>983</v>
      </c>
      <c r="C94" s="263">
        <v>0.02338874135449968</v>
      </c>
      <c r="D94" s="263">
        <v>0.021616560377500843</v>
      </c>
      <c r="E94" s="263">
        <v>0.2708680314895466</v>
      </c>
      <c r="G94" s="327"/>
      <c r="H94" s="327"/>
      <c r="I94" s="256"/>
      <c r="J94" s="256"/>
      <c r="K94" s="264"/>
      <c r="L94" s="264"/>
      <c r="M94" s="103"/>
      <c r="N94" s="256"/>
      <c r="O94" s="256"/>
    </row>
    <row r="95" spans="2:15" s="1" customFormat="1" ht="12.75">
      <c r="B95" s="262" t="s">
        <v>984</v>
      </c>
      <c r="C95" s="263">
        <v>0.0003671239190612347</v>
      </c>
      <c r="D95" s="263">
        <v>0.0001646935136517735</v>
      </c>
      <c r="E95" s="263">
        <v>0.43354430379746833</v>
      </c>
      <c r="G95" s="327"/>
      <c r="H95" s="327"/>
      <c r="I95" s="256"/>
      <c r="J95" s="256"/>
      <c r="K95" s="264"/>
      <c r="L95" s="264"/>
      <c r="M95" s="103"/>
      <c r="N95" s="256"/>
      <c r="O95" s="256"/>
    </row>
    <row r="96" spans="2:15" s="1" customFormat="1" ht="12.75">
      <c r="B96" s="262" t="s">
        <v>985</v>
      </c>
      <c r="C96" s="263">
        <v>0.5207844839675824</v>
      </c>
      <c r="D96" s="263">
        <v>0.48423389300503406</v>
      </c>
      <c r="E96" s="263">
        <v>0.2696793913185462</v>
      </c>
      <c r="G96" s="327"/>
      <c r="H96" s="327"/>
      <c r="I96" s="256"/>
      <c r="J96" s="256"/>
      <c r="K96" s="264"/>
      <c r="L96" s="264"/>
      <c r="M96" s="103"/>
      <c r="N96" s="256"/>
      <c r="O96" s="256"/>
    </row>
    <row r="97" spans="2:15" s="1" customFormat="1" ht="12.75">
      <c r="B97" s="262" t="s">
        <v>986</v>
      </c>
      <c r="C97" s="263">
        <v>0.39587927965106257</v>
      </c>
      <c r="D97" s="263">
        <v>0.4066104970799871</v>
      </c>
      <c r="E97" s="263">
        <v>0.2505343453626284</v>
      </c>
      <c r="G97" s="327"/>
      <c r="H97" s="327"/>
      <c r="I97" s="256"/>
      <c r="J97" s="256"/>
      <c r="K97" s="264"/>
      <c r="L97" s="264"/>
      <c r="M97" s="103"/>
      <c r="N97" s="256"/>
      <c r="O97" s="256"/>
    </row>
    <row r="98" spans="2:15" s="1" customFormat="1" ht="12.75">
      <c r="B98" s="262" t="s">
        <v>987</v>
      </c>
      <c r="C98" s="263">
        <v>0.041111626216042155</v>
      </c>
      <c r="D98" s="263">
        <v>0.04821134256802885</v>
      </c>
      <c r="E98" s="263">
        <v>0.22647534973895672</v>
      </c>
      <c r="G98" s="327"/>
      <c r="H98" s="327"/>
      <c r="I98" s="256"/>
      <c r="J98" s="256"/>
      <c r="K98" s="264"/>
      <c r="L98" s="264"/>
      <c r="M98" s="103"/>
      <c r="N98" s="256"/>
      <c r="O98" s="256"/>
    </row>
    <row r="99" spans="2:15" s="1" customFormat="1" ht="12.75">
      <c r="B99" s="262" t="s">
        <v>988</v>
      </c>
      <c r="C99" s="263">
        <v>0.000996862028399849</v>
      </c>
      <c r="D99" s="263">
        <v>0.0005149355855145767</v>
      </c>
      <c r="E99" s="263">
        <v>0.3992844364937388</v>
      </c>
      <c r="G99" s="327"/>
      <c r="H99" s="327"/>
      <c r="I99" s="256"/>
      <c r="J99" s="256"/>
      <c r="K99" s="264"/>
      <c r="L99" s="264"/>
      <c r="M99" s="103"/>
      <c r="N99" s="256"/>
      <c r="O99" s="256"/>
    </row>
    <row r="100" spans="2:15" s="1" customFormat="1" ht="12.75">
      <c r="B100" s="262" t="s">
        <v>989</v>
      </c>
      <c r="C100" s="263">
        <v>0.00046716742011928403</v>
      </c>
      <c r="D100" s="263">
        <v>0.0004026863750926976</v>
      </c>
      <c r="E100" s="263">
        <v>0.2848583877995643</v>
      </c>
      <c r="G100" s="327"/>
      <c r="H100" s="327"/>
      <c r="I100" s="256"/>
      <c r="J100" s="256"/>
      <c r="K100" s="264"/>
      <c r="L100" s="264"/>
      <c r="M100" s="103"/>
      <c r="N100" s="256"/>
      <c r="O100" s="256"/>
    </row>
    <row r="101" spans="2:15" s="1" customFormat="1" ht="12.75">
      <c r="B101" s="262" t="s">
        <v>990</v>
      </c>
      <c r="C101" s="263">
        <v>0.002185771849009346</v>
      </c>
      <c r="D101" s="263">
        <v>3.3736101492914497E-06</v>
      </c>
      <c r="E101" s="263">
        <v>0.9955248169243287</v>
      </c>
      <c r="G101" s="327"/>
      <c r="H101" s="327"/>
      <c r="I101" s="256"/>
      <c r="J101" s="256"/>
      <c r="K101" s="264"/>
      <c r="L101" s="264"/>
      <c r="M101" s="103"/>
      <c r="N101" s="256"/>
      <c r="O101" s="256"/>
    </row>
    <row r="102" spans="2:15" s="1" customFormat="1" ht="12.75">
      <c r="B102" s="262" t="s">
        <v>991</v>
      </c>
      <c r="C102" s="263">
        <v>1.4291928722578479E-05</v>
      </c>
      <c r="D102" s="263">
        <v>1.1960981438396958E-05</v>
      </c>
      <c r="E102" s="263">
        <v>0.2909090909090909</v>
      </c>
      <c r="G102" s="327"/>
      <c r="H102" s="327"/>
      <c r="I102" s="256"/>
      <c r="J102" s="256"/>
      <c r="K102" s="264"/>
      <c r="L102" s="264"/>
      <c r="M102" s="103"/>
      <c r="N102" s="256"/>
      <c r="O102" s="256"/>
    </row>
    <row r="103" spans="2:15" s="1" customFormat="1" ht="12.75">
      <c r="B103" s="262" t="s">
        <v>992</v>
      </c>
      <c r="C103" s="263">
        <v>5.3594732709669294E-05</v>
      </c>
      <c r="D103" s="263">
        <v>0.0031914352012297116</v>
      </c>
      <c r="E103" s="263">
        <v>0.005732849226065355</v>
      </c>
      <c r="G103" s="327"/>
      <c r="H103" s="327"/>
      <c r="I103" s="256"/>
      <c r="J103" s="256"/>
      <c r="K103" s="264"/>
      <c r="L103" s="264"/>
      <c r="M103" s="103"/>
      <c r="N103" s="256"/>
      <c r="O103" s="256"/>
    </row>
    <row r="104" spans="2:15" s="1" customFormat="1" ht="12.75">
      <c r="B104" s="262" t="s">
        <v>993</v>
      </c>
      <c r="C104" s="263">
        <v>0.00010629621987417743</v>
      </c>
      <c r="D104" s="263">
        <v>0.01675334800138134</v>
      </c>
      <c r="E104" s="263">
        <v>0.0021737144944743813</v>
      </c>
      <c r="G104" s="327"/>
      <c r="H104" s="327"/>
      <c r="I104" s="256"/>
      <c r="J104" s="256"/>
      <c r="K104" s="264"/>
      <c r="L104" s="264"/>
      <c r="M104" s="103"/>
      <c r="N104" s="256"/>
      <c r="O104" s="256"/>
    </row>
    <row r="105" spans="2:15" s="1" customFormat="1" ht="12.75">
      <c r="B105" s="262" t="s">
        <v>994</v>
      </c>
      <c r="C105" s="263">
        <v>0.004548406315960601</v>
      </c>
      <c r="D105" s="263">
        <v>0.003125803149234405</v>
      </c>
      <c r="E105" s="263">
        <v>0.33315885893745095</v>
      </c>
      <c r="G105" s="327"/>
      <c r="H105" s="327"/>
      <c r="I105" s="256"/>
      <c r="J105" s="256"/>
      <c r="K105" s="264"/>
      <c r="L105" s="264"/>
      <c r="M105" s="103"/>
      <c r="N105" s="256"/>
      <c r="O105" s="256"/>
    </row>
    <row r="106" spans="2:15" s="1" customFormat="1" ht="24">
      <c r="B106" s="262" t="s">
        <v>995</v>
      </c>
      <c r="C106" s="263">
        <v>0.000242069542738673</v>
      </c>
      <c r="D106" s="263">
        <v>2.821564852134667E-05</v>
      </c>
      <c r="E106" s="263">
        <v>0.7465564738292011</v>
      </c>
      <c r="G106" s="327"/>
      <c r="H106" s="327"/>
      <c r="I106" s="256"/>
      <c r="J106" s="256"/>
      <c r="K106" s="264"/>
      <c r="L106" s="264"/>
      <c r="M106" s="103"/>
      <c r="N106" s="256"/>
      <c r="O106" s="256"/>
    </row>
    <row r="107" spans="2:15" s="1" customFormat="1" ht="24">
      <c r="B107" s="262" t="s">
        <v>996</v>
      </c>
      <c r="C107" s="263">
        <v>0.009854284854217861</v>
      </c>
      <c r="D107" s="263">
        <v>0.015130641519572153</v>
      </c>
      <c r="E107" s="263">
        <v>0.1827488528500671</v>
      </c>
      <c r="G107" s="327"/>
      <c r="H107" s="327"/>
      <c r="I107" s="256"/>
      <c r="J107" s="256"/>
      <c r="K107" s="264"/>
      <c r="L107" s="264"/>
      <c r="M107" s="103"/>
      <c r="N107" s="256"/>
      <c r="O107" s="256"/>
    </row>
    <row r="108" spans="2:15" s="1" customFormat="1" ht="21" customHeight="1">
      <c r="B108" s="239" t="s">
        <v>15</v>
      </c>
      <c r="C108" s="265">
        <v>1</v>
      </c>
      <c r="D108" s="265">
        <v>1</v>
      </c>
      <c r="E108" s="266">
        <v>0.2555898646496724</v>
      </c>
      <c r="G108" s="327"/>
      <c r="H108" s="260"/>
      <c r="I108" s="267"/>
      <c r="J108" s="268"/>
      <c r="K108" s="264"/>
      <c r="L108" s="264"/>
      <c r="M108" s="103"/>
      <c r="N108" s="103"/>
      <c r="O108" s="103"/>
    </row>
    <row r="109" spans="2:15" s="1" customFormat="1" ht="21" customHeight="1">
      <c r="B109" s="318"/>
      <c r="C109" s="319"/>
      <c r="D109" s="319"/>
      <c r="E109" s="320"/>
      <c r="G109" s="327"/>
      <c r="H109" s="260"/>
      <c r="I109" s="267"/>
      <c r="J109" s="268"/>
      <c r="K109" s="264"/>
      <c r="L109" s="264"/>
      <c r="M109" s="103"/>
      <c r="N109" s="103"/>
      <c r="O109" s="103"/>
    </row>
    <row r="110" spans="1:2" ht="12.75">
      <c r="A110" s="243" t="s">
        <v>1034</v>
      </c>
      <c r="B110" s="245" t="s">
        <v>1201</v>
      </c>
    </row>
    <row r="111" spans="7:9" s="1" customFormat="1" ht="12.75">
      <c r="G111" s="327"/>
      <c r="H111" s="327"/>
      <c r="I111" s="103"/>
    </row>
    <row r="112" spans="2:9" s="1" customFormat="1" ht="24.75" thickBot="1">
      <c r="B112" s="269"/>
      <c r="C112" s="270" t="s">
        <v>998</v>
      </c>
      <c r="D112" s="271" t="s">
        <v>997</v>
      </c>
      <c r="E112" s="271" t="s">
        <v>1032</v>
      </c>
      <c r="F112" s="103"/>
      <c r="G112" s="327"/>
      <c r="H112" s="327"/>
      <c r="I112" s="103"/>
    </row>
    <row r="113" spans="2:10" s="1" customFormat="1" ht="60.75" thickBot="1">
      <c r="B113" s="344" t="s">
        <v>1019</v>
      </c>
      <c r="C113" s="272">
        <v>456246</v>
      </c>
      <c r="D113" s="273">
        <v>0.3271030851558064</v>
      </c>
      <c r="E113" s="274">
        <v>0.4408757487706102</v>
      </c>
      <c r="F113" s="275"/>
      <c r="G113" s="327"/>
      <c r="H113" s="331"/>
      <c r="I113" s="256"/>
      <c r="J113" s="275"/>
    </row>
    <row r="114" spans="2:10" s="1" customFormat="1" ht="24.75" thickBot="1">
      <c r="B114" s="345" t="s">
        <v>1020</v>
      </c>
      <c r="C114" s="276">
        <v>90456</v>
      </c>
      <c r="D114" s="277">
        <v>0.18214768992847477</v>
      </c>
      <c r="E114" s="278">
        <v>0.08740867148598414</v>
      </c>
      <c r="F114" s="275"/>
      <c r="G114" s="327"/>
      <c r="H114" s="331"/>
      <c r="I114" s="256"/>
      <c r="J114" s="275"/>
    </row>
    <row r="115" spans="2:10" s="1" customFormat="1" ht="48.75" thickBot="1">
      <c r="B115" s="345" t="s">
        <v>999</v>
      </c>
      <c r="C115" s="276">
        <v>70075</v>
      </c>
      <c r="D115" s="277">
        <v>0.34456731785751166</v>
      </c>
      <c r="E115" s="278">
        <v>0.06771427715552687</v>
      </c>
      <c r="F115" s="275"/>
      <c r="G115" s="327"/>
      <c r="H115" s="331"/>
      <c r="I115" s="256"/>
      <c r="J115" s="275"/>
    </row>
    <row r="116" spans="2:10" s="1" customFormat="1" ht="24.75" thickBot="1">
      <c r="B116" s="345" t="s">
        <v>1027</v>
      </c>
      <c r="C116" s="276">
        <v>65616</v>
      </c>
      <c r="D116" s="277">
        <v>0.367057875834909</v>
      </c>
      <c r="E116" s="278">
        <v>0.06340549425382877</v>
      </c>
      <c r="F116" s="275"/>
      <c r="G116" s="327"/>
      <c r="H116" s="331"/>
      <c r="I116" s="256"/>
      <c r="J116" s="275"/>
    </row>
    <row r="117" spans="2:10" s="1" customFormat="1" ht="36.75" thickBot="1">
      <c r="B117" s="345" t="s">
        <v>1028</v>
      </c>
      <c r="C117" s="276">
        <v>44755</v>
      </c>
      <c r="D117" s="277">
        <v>0.28462316287529493</v>
      </c>
      <c r="E117" s="278">
        <v>0.043247270411639026</v>
      </c>
      <c r="F117" s="275"/>
      <c r="G117" s="327"/>
      <c r="H117" s="331"/>
      <c r="I117" s="256"/>
      <c r="J117" s="275"/>
    </row>
    <row r="118" spans="2:10" s="1" customFormat="1" ht="24.75" thickBot="1">
      <c r="B118" s="345" t="s">
        <v>1024</v>
      </c>
      <c r="C118" s="276">
        <v>32581</v>
      </c>
      <c r="D118" s="277">
        <v>0.2084423602269892</v>
      </c>
      <c r="E118" s="278">
        <v>0.03148339442032424</v>
      </c>
      <c r="F118" s="275"/>
      <c r="G118" s="327"/>
      <c r="H118" s="331"/>
      <c r="I118" s="256"/>
      <c r="J118" s="275"/>
    </row>
    <row r="119" spans="2:10" s="1" customFormat="1" ht="36.75" thickBot="1">
      <c r="B119" s="345" t="s">
        <v>1023</v>
      </c>
      <c r="C119" s="276">
        <v>31900</v>
      </c>
      <c r="D119" s="277">
        <v>0.30493633617558213</v>
      </c>
      <c r="E119" s="278">
        <v>0.030825336300553792</v>
      </c>
      <c r="F119" s="275"/>
      <c r="G119" s="327"/>
      <c r="H119" s="331"/>
      <c r="I119" s="256"/>
      <c r="J119" s="275"/>
    </row>
    <row r="120" spans="2:10" s="1" customFormat="1" ht="24.75" thickBot="1">
      <c r="B120" s="345" t="s">
        <v>1030</v>
      </c>
      <c r="C120" s="276">
        <v>28873</v>
      </c>
      <c r="D120" s="277">
        <v>0.3234562645635419</v>
      </c>
      <c r="E120" s="278">
        <v>0.0279003114421909</v>
      </c>
      <c r="F120" s="275"/>
      <c r="G120" s="327"/>
      <c r="H120" s="331"/>
      <c r="I120" s="256"/>
      <c r="J120" s="275"/>
    </row>
    <row r="121" spans="2:10" s="1" customFormat="1" ht="48.75" thickBot="1">
      <c r="B121" s="345" t="s">
        <v>1021</v>
      </c>
      <c r="C121" s="276">
        <v>18507</v>
      </c>
      <c r="D121" s="277">
        <v>0.09587529528782793</v>
      </c>
      <c r="E121" s="278">
        <v>0.01788352661173508</v>
      </c>
      <c r="F121" s="275"/>
      <c r="G121" s="327"/>
      <c r="H121" s="331"/>
      <c r="I121" s="256"/>
      <c r="J121" s="275"/>
    </row>
    <row r="122" spans="2:10" s="1" customFormat="1" ht="72.75" thickBot="1">
      <c r="B122" s="345" t="s">
        <v>1031</v>
      </c>
      <c r="C122" s="276">
        <v>16039</v>
      </c>
      <c r="D122" s="277">
        <v>0.17272423782293586</v>
      </c>
      <c r="E122" s="278">
        <v>0.015498669872243959</v>
      </c>
      <c r="F122" s="275"/>
      <c r="G122" s="327"/>
      <c r="H122" s="331"/>
      <c r="I122" s="256"/>
      <c r="J122" s="275"/>
    </row>
    <row r="123" spans="2:10" s="1" customFormat="1" ht="13.5" thickBot="1">
      <c r="B123" s="345" t="s">
        <v>1000</v>
      </c>
      <c r="C123" s="276">
        <v>14941</v>
      </c>
      <c r="D123" s="277">
        <v>0.15770363411828037</v>
      </c>
      <c r="E123" s="278">
        <v>0.014437659864155931</v>
      </c>
      <c r="F123" s="275"/>
      <c r="G123" s="327"/>
      <c r="H123" s="331"/>
      <c r="I123" s="256"/>
      <c r="J123" s="275"/>
    </row>
    <row r="124" spans="2:10" s="1" customFormat="1" ht="36.75" thickBot="1">
      <c r="B124" s="345" t="s">
        <v>1025</v>
      </c>
      <c r="C124" s="276">
        <v>11995</v>
      </c>
      <c r="D124" s="277">
        <v>0.27425292086791503</v>
      </c>
      <c r="E124" s="278">
        <v>0.011590906235897891</v>
      </c>
      <c r="F124" s="275"/>
      <c r="G124" s="327"/>
      <c r="H124" s="331"/>
      <c r="I124" s="256"/>
      <c r="J124" s="275"/>
    </row>
    <row r="125" spans="2:10" s="1" customFormat="1" ht="24.75" thickBot="1">
      <c r="B125" s="345" t="s">
        <v>1029</v>
      </c>
      <c r="C125" s="276">
        <v>11422</v>
      </c>
      <c r="D125" s="277">
        <v>0.17729692811573505</v>
      </c>
      <c r="E125" s="278">
        <v>0.011037209756267255</v>
      </c>
      <c r="F125" s="275"/>
      <c r="G125" s="327"/>
      <c r="H125" s="331"/>
      <c r="I125" s="256"/>
      <c r="J125" s="275"/>
    </row>
    <row r="126" spans="2:10" s="1" customFormat="1" ht="48.75" thickBot="1">
      <c r="B126" s="345" t="s">
        <v>1083</v>
      </c>
      <c r="C126" s="276">
        <v>9591</v>
      </c>
      <c r="D126" s="277">
        <v>0.3599954958336461</v>
      </c>
      <c r="E126" s="278">
        <v>0.009267893431304434</v>
      </c>
      <c r="F126" s="275"/>
      <c r="G126" s="327"/>
      <c r="H126" s="331"/>
      <c r="I126" s="256"/>
      <c r="J126" s="275"/>
    </row>
    <row r="127" spans="2:10" s="1" customFormat="1" ht="36.75" thickBot="1">
      <c r="B127" s="345" t="s">
        <v>1079</v>
      </c>
      <c r="C127" s="276">
        <v>8470</v>
      </c>
      <c r="D127" s="277">
        <v>0.22295927768564586</v>
      </c>
      <c r="E127" s="278">
        <v>0.008184658259112559</v>
      </c>
      <c r="F127" s="275"/>
      <c r="G127" s="327"/>
      <c r="H127" s="331"/>
      <c r="I127" s="256"/>
      <c r="J127" s="275"/>
    </row>
    <row r="128" spans="2:10" s="1" customFormat="1" ht="60.75" thickBot="1">
      <c r="B128" s="350" t="s">
        <v>1045</v>
      </c>
      <c r="C128" s="276">
        <v>8428</v>
      </c>
      <c r="D128" s="277">
        <v>0.10159725152190947</v>
      </c>
      <c r="E128" s="278">
        <v>0.008144073176835968</v>
      </c>
      <c r="F128" s="275"/>
      <c r="G128" s="327"/>
      <c r="H128" s="331"/>
      <c r="I128" s="256"/>
      <c r="J128" s="275"/>
    </row>
    <row r="129" spans="2:10" s="1" customFormat="1" ht="48">
      <c r="B129" s="346" t="s">
        <v>1078</v>
      </c>
      <c r="C129" s="341">
        <v>8031</v>
      </c>
      <c r="D129" s="342">
        <v>0.11552569874994606</v>
      </c>
      <c r="E129" s="343">
        <v>0.007760447518173903</v>
      </c>
      <c r="F129" s="275"/>
      <c r="G129" s="327"/>
      <c r="H129" s="331"/>
      <c r="I129" s="256"/>
      <c r="J129" s="275"/>
    </row>
    <row r="130" spans="2:10" s="1" customFormat="1" ht="12.75">
      <c r="B130" s="321"/>
      <c r="C130" s="322"/>
      <c r="D130" s="323"/>
      <c r="E130" s="324"/>
      <c r="F130" s="275"/>
      <c r="G130" s="327"/>
      <c r="H130" s="331"/>
      <c r="I130" s="256"/>
      <c r="J130" s="275"/>
    </row>
    <row r="131" spans="1:2" ht="12.75">
      <c r="A131" s="243" t="s">
        <v>1035</v>
      </c>
      <c r="B131" s="245" t="s">
        <v>1211</v>
      </c>
    </row>
    <row r="132" spans="2:10" s="1" customFormat="1" ht="12.75">
      <c r="B132" s="260"/>
      <c r="F132" s="275"/>
      <c r="G132" s="327"/>
      <c r="H132" s="327"/>
      <c r="I132" s="103"/>
      <c r="J132" s="275"/>
    </row>
    <row r="133" spans="2:5" ht="36.75" thickBot="1">
      <c r="B133" s="279" t="s">
        <v>1049</v>
      </c>
      <c r="C133" s="280" t="s">
        <v>1050</v>
      </c>
      <c r="D133" s="280" t="s">
        <v>998</v>
      </c>
      <c r="E133" s="281" t="s">
        <v>1051</v>
      </c>
    </row>
    <row r="134" spans="2:5" ht="12.75" thickBot="1">
      <c r="B134" s="351" t="s">
        <v>1084</v>
      </c>
      <c r="C134" s="282">
        <v>6225</v>
      </c>
      <c r="D134" s="282">
        <v>2470</v>
      </c>
      <c r="E134" s="283">
        <v>0.3967871485943775</v>
      </c>
    </row>
    <row r="135" spans="2:5" ht="12.75" thickBot="1">
      <c r="B135" s="352" t="s">
        <v>1083</v>
      </c>
      <c r="C135" s="284">
        <v>25969</v>
      </c>
      <c r="D135" s="284">
        <v>10228</v>
      </c>
      <c r="E135" s="285">
        <v>0.39385421078978783</v>
      </c>
    </row>
    <row r="136" spans="2:5" ht="12.75" thickBot="1">
      <c r="B136" s="352" t="s">
        <v>1027</v>
      </c>
      <c r="C136" s="284">
        <v>189798</v>
      </c>
      <c r="D136" s="284">
        <v>73258</v>
      </c>
      <c r="E136" s="285">
        <v>0.38597877743706466</v>
      </c>
    </row>
    <row r="137" spans="2:5" ht="12.75" thickBot="1">
      <c r="B137" s="352" t="s">
        <v>1088</v>
      </c>
      <c r="C137" s="284">
        <v>15662</v>
      </c>
      <c r="D137" s="284">
        <v>5934</v>
      </c>
      <c r="E137" s="285">
        <v>0.37887881496616016</v>
      </c>
    </row>
    <row r="138" spans="2:5" ht="12.75" thickBot="1">
      <c r="B138" s="352" t="s">
        <v>999</v>
      </c>
      <c r="C138" s="284">
        <v>232374</v>
      </c>
      <c r="D138" s="284">
        <v>88016</v>
      </c>
      <c r="E138" s="285">
        <v>0.37876870906383675</v>
      </c>
    </row>
    <row r="139" spans="2:5" ht="12.75" thickBot="1">
      <c r="B139" s="352" t="s">
        <v>1086</v>
      </c>
      <c r="C139" s="284">
        <v>4405</v>
      </c>
      <c r="D139" s="284">
        <v>1649</v>
      </c>
      <c r="E139" s="285">
        <v>0.37434733257661745</v>
      </c>
    </row>
    <row r="140" spans="2:5" ht="12.75" thickBot="1">
      <c r="B140" s="352" t="s">
        <v>1097</v>
      </c>
      <c r="C140" s="284">
        <v>64</v>
      </c>
      <c r="D140" s="284">
        <v>23</v>
      </c>
      <c r="E140" s="285">
        <v>0.359375</v>
      </c>
    </row>
    <row r="141" spans="2:5" ht="12.75" thickBot="1">
      <c r="B141" s="352" t="s">
        <v>1089</v>
      </c>
      <c r="C141" s="284">
        <v>14163</v>
      </c>
      <c r="D141" s="284">
        <v>4877</v>
      </c>
      <c r="E141" s="285">
        <v>0.3443479488808868</v>
      </c>
    </row>
    <row r="142" spans="2:5" ht="12.75" thickBot="1">
      <c r="B142" s="352" t="s">
        <v>1030</v>
      </c>
      <c r="C142" s="284">
        <v>96878</v>
      </c>
      <c r="D142" s="284">
        <v>32596</v>
      </c>
      <c r="E142" s="285">
        <v>0.3364644191663742</v>
      </c>
    </row>
    <row r="143" spans="2:5" ht="12.75" thickBot="1">
      <c r="B143" s="352" t="s">
        <v>1019</v>
      </c>
      <c r="C143" s="284">
        <v>1331700</v>
      </c>
      <c r="D143" s="284">
        <v>444610</v>
      </c>
      <c r="E143" s="285">
        <v>0.3338664864458962</v>
      </c>
    </row>
    <row r="144" spans="2:5" ht="12.75" thickBot="1">
      <c r="B144" s="352" t="s">
        <v>1087</v>
      </c>
      <c r="C144" s="284">
        <v>932</v>
      </c>
      <c r="D144" s="284">
        <v>311</v>
      </c>
      <c r="E144" s="285">
        <v>0.33369098712446355</v>
      </c>
    </row>
    <row r="145" spans="2:5" ht="12.75" thickBot="1">
      <c r="B145" s="352" t="s">
        <v>1090</v>
      </c>
      <c r="C145" s="284">
        <v>3398</v>
      </c>
      <c r="D145" s="284">
        <v>1117</v>
      </c>
      <c r="E145" s="285">
        <v>0.3287227781047675</v>
      </c>
    </row>
    <row r="146" spans="2:5" ht="12.75" thickBot="1">
      <c r="B146" s="352" t="s">
        <v>1094</v>
      </c>
      <c r="C146" s="284">
        <v>1911</v>
      </c>
      <c r="D146" s="284">
        <v>624</v>
      </c>
      <c r="E146" s="285">
        <v>0.32653061224489793</v>
      </c>
    </row>
    <row r="147" spans="2:5" ht="12.75" thickBot="1">
      <c r="B147" s="352" t="s">
        <v>1023</v>
      </c>
      <c r="C147" s="284">
        <v>114474</v>
      </c>
      <c r="D147" s="284">
        <v>36282</v>
      </c>
      <c r="E147" s="285">
        <v>0.31694533256459984</v>
      </c>
    </row>
    <row r="148" spans="2:5" ht="12.75" thickBot="1">
      <c r="B148" s="352" t="s">
        <v>1092</v>
      </c>
      <c r="C148" s="284">
        <v>21299</v>
      </c>
      <c r="D148" s="284">
        <v>6647</v>
      </c>
      <c r="E148" s="285">
        <v>0.31208037936053334</v>
      </c>
    </row>
    <row r="149" spans="2:5" ht="12.75" thickBot="1">
      <c r="B149" s="352" t="s">
        <v>1085</v>
      </c>
      <c r="C149" s="284">
        <v>358</v>
      </c>
      <c r="D149" s="284">
        <v>110</v>
      </c>
      <c r="E149" s="285">
        <v>0.30726256983240224</v>
      </c>
    </row>
    <row r="150" spans="2:5" ht="12.75" thickBot="1">
      <c r="B150" s="352" t="s">
        <v>1028</v>
      </c>
      <c r="C150" s="284">
        <v>170279</v>
      </c>
      <c r="D150" s="284">
        <v>51042</v>
      </c>
      <c r="E150" s="285">
        <v>0.2997551077936798</v>
      </c>
    </row>
    <row r="151" spans="2:5" ht="12.75" thickBot="1">
      <c r="B151" s="352" t="s">
        <v>1091</v>
      </c>
      <c r="C151" s="284">
        <v>7652</v>
      </c>
      <c r="D151" s="284">
        <v>2284</v>
      </c>
      <c r="E151" s="285">
        <v>0.29848405645582854</v>
      </c>
    </row>
    <row r="152" spans="2:5" ht="12.75" thickBot="1">
      <c r="B152" s="352" t="s">
        <v>1093</v>
      </c>
      <c r="C152" s="284">
        <v>22037</v>
      </c>
      <c r="D152" s="284">
        <v>6413</v>
      </c>
      <c r="E152" s="285">
        <v>0.29101057312701367</v>
      </c>
    </row>
    <row r="153" spans="2:5" ht="12.75" thickBot="1">
      <c r="B153" s="352" t="s">
        <v>1025</v>
      </c>
      <c r="C153" s="284">
        <v>53629</v>
      </c>
      <c r="D153" s="284">
        <v>15400</v>
      </c>
      <c r="E153" s="285">
        <v>0.2871580674634992</v>
      </c>
    </row>
    <row r="154" spans="2:5" ht="12.75" thickBot="1">
      <c r="B154" s="352" t="s">
        <v>1096</v>
      </c>
      <c r="C154" s="284">
        <v>12238</v>
      </c>
      <c r="D154" s="284">
        <v>3351</v>
      </c>
      <c r="E154" s="285">
        <v>0.2738192515116849</v>
      </c>
    </row>
    <row r="155" spans="2:5" ht="12.75" thickBot="1">
      <c r="B155" s="352" t="s">
        <v>1102</v>
      </c>
      <c r="C155" s="284">
        <v>4834</v>
      </c>
      <c r="D155" s="284">
        <v>1210</v>
      </c>
      <c r="E155" s="285">
        <v>0.2503103020273066</v>
      </c>
    </row>
    <row r="156" spans="2:5" ht="12.75" thickBot="1">
      <c r="B156" s="352" t="s">
        <v>1113</v>
      </c>
      <c r="C156" s="284">
        <v>1156</v>
      </c>
      <c r="D156" s="284">
        <v>288</v>
      </c>
      <c r="E156" s="285">
        <v>0.2491349480968858</v>
      </c>
    </row>
    <row r="157" spans="2:5" ht="12.75" thickBot="1">
      <c r="B157" s="352" t="s">
        <v>1099</v>
      </c>
      <c r="C157" s="284">
        <v>6430</v>
      </c>
      <c r="D157" s="284">
        <v>1572</v>
      </c>
      <c r="E157" s="285">
        <v>0.24447900466562986</v>
      </c>
    </row>
    <row r="158" spans="2:5" ht="12.75" thickBot="1">
      <c r="B158" s="352" t="s">
        <v>1040</v>
      </c>
      <c r="C158" s="284">
        <v>1813</v>
      </c>
      <c r="D158" s="284">
        <v>436</v>
      </c>
      <c r="E158" s="285">
        <v>0.2404853833425262</v>
      </c>
    </row>
    <row r="159" spans="2:5" ht="12.75" thickBot="1">
      <c r="B159" s="352" t="s">
        <v>1095</v>
      </c>
      <c r="C159" s="284">
        <v>6386</v>
      </c>
      <c r="D159" s="284">
        <v>1521</v>
      </c>
      <c r="E159" s="285">
        <v>0.2381772627622925</v>
      </c>
    </row>
    <row r="160" spans="2:5" ht="12.75" thickBot="1">
      <c r="B160" s="352" t="s">
        <v>1079</v>
      </c>
      <c r="C160" s="284">
        <v>45260</v>
      </c>
      <c r="D160" s="284">
        <v>10621</v>
      </c>
      <c r="E160" s="285">
        <v>0.23466637207247018</v>
      </c>
    </row>
    <row r="161" spans="2:5" ht="12.75" thickBot="1">
      <c r="B161" s="352" t="s">
        <v>1101</v>
      </c>
      <c r="C161" s="284">
        <v>9588</v>
      </c>
      <c r="D161" s="284">
        <v>2228</v>
      </c>
      <c r="E161" s="285">
        <v>0.2323738005840634</v>
      </c>
    </row>
    <row r="162" spans="2:5" ht="12.75" thickBot="1">
      <c r="B162" s="352" t="s">
        <v>1098</v>
      </c>
      <c r="C162" s="284">
        <v>2018</v>
      </c>
      <c r="D162" s="284">
        <v>451</v>
      </c>
      <c r="E162" s="285">
        <v>0.22348860257680872</v>
      </c>
    </row>
    <row r="163" spans="2:5" ht="12.75" thickBot="1">
      <c r="B163" s="352" t="s">
        <v>1105</v>
      </c>
      <c r="C163" s="284">
        <v>6191</v>
      </c>
      <c r="D163" s="284">
        <v>1381</v>
      </c>
      <c r="E163" s="285">
        <v>0.22306574059118076</v>
      </c>
    </row>
    <row r="164" spans="2:5" ht="12.75" thickBot="1">
      <c r="B164" s="352" t="s">
        <v>1106</v>
      </c>
      <c r="C164" s="284">
        <v>1874</v>
      </c>
      <c r="D164" s="284">
        <v>416</v>
      </c>
      <c r="E164" s="285">
        <v>0.22198505869797225</v>
      </c>
    </row>
    <row r="165" spans="2:5" ht="12.75" thickBot="1">
      <c r="B165" s="352" t="s">
        <v>1041</v>
      </c>
      <c r="C165" s="284">
        <v>25518</v>
      </c>
      <c r="D165" s="284">
        <v>5644</v>
      </c>
      <c r="E165" s="285">
        <v>0.22117720824516027</v>
      </c>
    </row>
    <row r="166" spans="2:5" ht="12.75" thickBot="1">
      <c r="B166" s="352" t="s">
        <v>1081</v>
      </c>
      <c r="C166" s="284">
        <v>210</v>
      </c>
      <c r="D166" s="284">
        <v>46</v>
      </c>
      <c r="E166" s="285">
        <v>0.21904761904761905</v>
      </c>
    </row>
    <row r="167" spans="2:5" ht="12.75" thickBot="1">
      <c r="B167" s="352" t="s">
        <v>1107</v>
      </c>
      <c r="C167" s="284">
        <v>20035</v>
      </c>
      <c r="D167" s="284">
        <v>4385</v>
      </c>
      <c r="E167" s="285">
        <v>0.21886698278013478</v>
      </c>
    </row>
    <row r="168" spans="2:5" ht="12.75" thickBot="1">
      <c r="B168" s="352" t="s">
        <v>1108</v>
      </c>
      <c r="C168" s="284">
        <v>18620</v>
      </c>
      <c r="D168" s="284">
        <v>4041</v>
      </c>
      <c r="E168" s="285">
        <v>0.21702470461868958</v>
      </c>
    </row>
    <row r="169" spans="2:5" ht="12.75" thickBot="1">
      <c r="B169" s="352" t="s">
        <v>1024</v>
      </c>
      <c r="C169" s="284">
        <v>168858</v>
      </c>
      <c r="D169" s="284">
        <v>36189</v>
      </c>
      <c r="E169" s="285">
        <v>0.21431617098390363</v>
      </c>
    </row>
    <row r="170" spans="2:5" ht="12.75" thickBot="1">
      <c r="B170" s="352" t="s">
        <v>1104</v>
      </c>
      <c r="C170" s="284">
        <v>4640</v>
      </c>
      <c r="D170" s="284">
        <v>982</v>
      </c>
      <c r="E170" s="285">
        <v>0.21163793103448275</v>
      </c>
    </row>
    <row r="171" spans="2:5" ht="12.75" thickBot="1">
      <c r="B171" s="352" t="s">
        <v>1100</v>
      </c>
      <c r="C171" s="284">
        <v>854</v>
      </c>
      <c r="D171" s="284">
        <v>175</v>
      </c>
      <c r="E171" s="285">
        <v>0.20491803278688525</v>
      </c>
    </row>
    <row r="172" spans="2:5" ht="12.75" thickBot="1">
      <c r="B172" s="352" t="s">
        <v>1103</v>
      </c>
      <c r="C172" s="284">
        <v>947</v>
      </c>
      <c r="D172" s="284">
        <v>193</v>
      </c>
      <c r="E172" s="285">
        <v>0.20380147835269272</v>
      </c>
    </row>
    <row r="173" spans="2:5" ht="12.75" thickBot="1">
      <c r="B173" s="352" t="s">
        <v>1110</v>
      </c>
      <c r="C173" s="284">
        <v>2486</v>
      </c>
      <c r="D173" s="284">
        <v>490</v>
      </c>
      <c r="E173" s="285">
        <v>0.19710378117457764</v>
      </c>
    </row>
    <row r="174" spans="2:5" ht="12.75" thickBot="1">
      <c r="B174" s="352" t="s">
        <v>1116</v>
      </c>
      <c r="C174" s="284">
        <v>9243</v>
      </c>
      <c r="D174" s="284">
        <v>1758</v>
      </c>
      <c r="E174" s="285">
        <v>0.1901979876663421</v>
      </c>
    </row>
    <row r="175" spans="2:5" ht="12.75" thickBot="1">
      <c r="B175" s="352" t="s">
        <v>1020</v>
      </c>
      <c r="C175" s="284">
        <v>583123</v>
      </c>
      <c r="D175" s="284">
        <v>109820</v>
      </c>
      <c r="E175" s="285">
        <v>0.18833076383541722</v>
      </c>
    </row>
    <row r="176" spans="2:5" ht="12.75" thickBot="1">
      <c r="B176" s="352" t="s">
        <v>1109</v>
      </c>
      <c r="C176" s="284">
        <v>1287</v>
      </c>
      <c r="D176" s="284">
        <v>240</v>
      </c>
      <c r="E176" s="285">
        <v>0.1864801864801865</v>
      </c>
    </row>
    <row r="177" spans="2:5" ht="12.75" thickBot="1">
      <c r="B177" s="352" t="s">
        <v>1112</v>
      </c>
      <c r="C177" s="284">
        <v>7098</v>
      </c>
      <c r="D177" s="284">
        <v>1313</v>
      </c>
      <c r="E177" s="285">
        <v>0.184981684981685</v>
      </c>
    </row>
    <row r="178" spans="2:5" ht="12.75" thickBot="1">
      <c r="B178" s="352" t="s">
        <v>1029</v>
      </c>
      <c r="C178" s="284">
        <v>74516</v>
      </c>
      <c r="D178" s="284">
        <v>13776</v>
      </c>
      <c r="E178" s="285">
        <v>0.18487304739921628</v>
      </c>
    </row>
    <row r="179" spans="2:5" ht="12.75" thickBot="1">
      <c r="B179" s="352" t="s">
        <v>1111</v>
      </c>
      <c r="C179" s="284">
        <v>9762</v>
      </c>
      <c r="D179" s="284">
        <v>1775</v>
      </c>
      <c r="E179" s="285">
        <v>0.18182749436590862</v>
      </c>
    </row>
    <row r="180" spans="2:5" ht="12.75" thickBot="1">
      <c r="B180" s="352" t="s">
        <v>1031</v>
      </c>
      <c r="C180" s="284">
        <v>105559</v>
      </c>
      <c r="D180" s="284">
        <v>18934</v>
      </c>
      <c r="E180" s="285">
        <v>0.1793688837522144</v>
      </c>
    </row>
    <row r="181" spans="2:5" ht="12.75" thickBot="1">
      <c r="B181" s="352" t="s">
        <v>1114</v>
      </c>
      <c r="C181" s="284">
        <v>7530</v>
      </c>
      <c r="D181" s="284">
        <v>1337</v>
      </c>
      <c r="E181" s="285">
        <v>0.17755644090305445</v>
      </c>
    </row>
    <row r="182" spans="2:5" ht="12.75" thickBot="1">
      <c r="B182" s="352" t="s">
        <v>1042</v>
      </c>
      <c r="C182" s="284">
        <v>20301</v>
      </c>
      <c r="D182" s="284">
        <v>3470</v>
      </c>
      <c r="E182" s="285">
        <v>0.17092754051524556</v>
      </c>
    </row>
    <row r="183" spans="2:5" ht="12.75" thickBot="1">
      <c r="B183" s="352" t="s">
        <v>1115</v>
      </c>
      <c r="C183" s="284">
        <v>3509</v>
      </c>
      <c r="D183" s="284">
        <v>590</v>
      </c>
      <c r="E183" s="285">
        <v>0.16813907096038758</v>
      </c>
    </row>
    <row r="184" spans="2:5" ht="12.75" thickBot="1">
      <c r="B184" s="352" t="s">
        <v>1131</v>
      </c>
      <c r="C184" s="284">
        <v>1485</v>
      </c>
      <c r="D184" s="284">
        <v>249</v>
      </c>
      <c r="E184" s="285">
        <v>0.16767676767676767</v>
      </c>
    </row>
    <row r="185" spans="2:5" ht="12.75" thickBot="1">
      <c r="B185" s="352" t="s">
        <v>1121</v>
      </c>
      <c r="C185" s="284">
        <v>3430</v>
      </c>
      <c r="D185" s="284">
        <v>564</v>
      </c>
      <c r="E185" s="285">
        <v>0.16443148688046647</v>
      </c>
    </row>
    <row r="186" spans="2:5" ht="12.75" thickBot="1">
      <c r="B186" s="352" t="s">
        <v>1117</v>
      </c>
      <c r="C186" s="284">
        <v>23528</v>
      </c>
      <c r="D186" s="284">
        <v>3806</v>
      </c>
      <c r="E186" s="285">
        <v>0.16176470588235295</v>
      </c>
    </row>
    <row r="187" spans="2:5" ht="12.75" thickBot="1">
      <c r="B187" s="352" t="s">
        <v>1118</v>
      </c>
      <c r="C187" s="284">
        <v>5385</v>
      </c>
      <c r="D187" s="284">
        <v>858</v>
      </c>
      <c r="E187" s="285">
        <v>0.15933147632311978</v>
      </c>
    </row>
    <row r="188" spans="2:5" ht="12.75" thickBot="1">
      <c r="B188" s="352" t="s">
        <v>1122</v>
      </c>
      <c r="C188" s="284">
        <v>3472</v>
      </c>
      <c r="D188" s="284">
        <v>543</v>
      </c>
      <c r="E188" s="285">
        <v>0.15639400921658986</v>
      </c>
    </row>
    <row r="189" spans="2:5" ht="12.75" thickBot="1">
      <c r="B189" s="352" t="s">
        <v>1000</v>
      </c>
      <c r="C189" s="284">
        <v>99021</v>
      </c>
      <c r="D189" s="284">
        <v>15106</v>
      </c>
      <c r="E189" s="285">
        <v>0.1525534987527898</v>
      </c>
    </row>
    <row r="190" spans="2:5" ht="12.75" thickBot="1">
      <c r="B190" s="352" t="s">
        <v>1128</v>
      </c>
      <c r="C190" s="284">
        <v>13964</v>
      </c>
      <c r="D190" s="284">
        <v>2114</v>
      </c>
      <c r="E190" s="285">
        <v>0.15138928673732455</v>
      </c>
    </row>
    <row r="191" spans="2:5" ht="12.75" thickBot="1">
      <c r="B191" s="352" t="s">
        <v>1123</v>
      </c>
      <c r="C191" s="284">
        <v>14817</v>
      </c>
      <c r="D191" s="284">
        <v>2227</v>
      </c>
      <c r="E191" s="285">
        <v>0.15030033070122156</v>
      </c>
    </row>
    <row r="192" spans="2:5" ht="12.75" thickBot="1">
      <c r="B192" s="352" t="s">
        <v>1125</v>
      </c>
      <c r="C192" s="284">
        <v>1383</v>
      </c>
      <c r="D192" s="284">
        <v>207</v>
      </c>
      <c r="E192" s="285">
        <v>0.14967462039045554</v>
      </c>
    </row>
    <row r="193" spans="2:5" ht="12.75" thickBot="1">
      <c r="B193" s="352" t="s">
        <v>1126</v>
      </c>
      <c r="C193" s="284">
        <v>2650</v>
      </c>
      <c r="D193" s="284">
        <v>384</v>
      </c>
      <c r="E193" s="285">
        <v>0.1449056603773585</v>
      </c>
    </row>
    <row r="194" spans="2:5" ht="12.75" thickBot="1">
      <c r="B194" s="352" t="s">
        <v>1119</v>
      </c>
      <c r="C194" s="284">
        <v>797</v>
      </c>
      <c r="D194" s="284">
        <v>115</v>
      </c>
      <c r="E194" s="285">
        <v>0.14429109159347553</v>
      </c>
    </row>
    <row r="195" spans="2:5" ht="12.75" thickBot="1">
      <c r="B195" s="352" t="s">
        <v>1080</v>
      </c>
      <c r="C195" s="284">
        <v>148</v>
      </c>
      <c r="D195" s="284">
        <v>21</v>
      </c>
      <c r="E195" s="285">
        <v>0.14189189189189189</v>
      </c>
    </row>
    <row r="196" spans="2:5" ht="12.75" thickBot="1">
      <c r="B196" s="352" t="s">
        <v>1124</v>
      </c>
      <c r="C196" s="284">
        <v>2390</v>
      </c>
      <c r="D196" s="284">
        <v>338</v>
      </c>
      <c r="E196" s="285">
        <v>0.1414225941422594</v>
      </c>
    </row>
    <row r="197" spans="2:5" ht="12.75" thickBot="1">
      <c r="B197" s="352" t="s">
        <v>1134</v>
      </c>
      <c r="C197" s="284">
        <v>2295</v>
      </c>
      <c r="D197" s="284">
        <v>322</v>
      </c>
      <c r="E197" s="285">
        <v>0.14030501089324618</v>
      </c>
    </row>
    <row r="198" spans="2:5" ht="12.75" thickBot="1">
      <c r="B198" s="352" t="s">
        <v>1022</v>
      </c>
      <c r="C198" s="284">
        <v>33152</v>
      </c>
      <c r="D198" s="284">
        <v>4420</v>
      </c>
      <c r="E198" s="285">
        <v>0.13332528957528958</v>
      </c>
    </row>
    <row r="199" spans="2:5" ht="12.75" thickBot="1">
      <c r="B199" s="352" t="s">
        <v>1026</v>
      </c>
      <c r="C199" s="284">
        <v>61252</v>
      </c>
      <c r="D199" s="284">
        <v>7918</v>
      </c>
      <c r="E199" s="285">
        <v>0.12926924835107426</v>
      </c>
    </row>
    <row r="200" spans="2:5" ht="12.75" thickBot="1">
      <c r="B200" s="352" t="s">
        <v>1120</v>
      </c>
      <c r="C200" s="284">
        <v>3428</v>
      </c>
      <c r="D200" s="284">
        <v>436</v>
      </c>
      <c r="E200" s="285">
        <v>0.12718786464410736</v>
      </c>
    </row>
    <row r="201" spans="2:5" ht="12.75" thickBot="1">
      <c r="B201" s="352" t="s">
        <v>1127</v>
      </c>
      <c r="C201" s="284">
        <v>41185</v>
      </c>
      <c r="D201" s="284">
        <v>5017</v>
      </c>
      <c r="E201" s="285">
        <v>0.12181619521670511</v>
      </c>
    </row>
    <row r="202" spans="2:5" ht="12.75" thickBot="1">
      <c r="B202" s="352" t="s">
        <v>1130</v>
      </c>
      <c r="C202" s="284">
        <v>14815</v>
      </c>
      <c r="D202" s="284">
        <v>1799</v>
      </c>
      <c r="E202" s="285">
        <v>0.12143098211272359</v>
      </c>
    </row>
    <row r="203" spans="2:5" ht="12.75" thickBot="1">
      <c r="B203" s="352" t="s">
        <v>1078</v>
      </c>
      <c r="C203" s="284">
        <v>82583</v>
      </c>
      <c r="D203" s="284">
        <v>9975</v>
      </c>
      <c r="E203" s="285">
        <v>0.12078757129191238</v>
      </c>
    </row>
    <row r="204" spans="2:5" ht="12.75" thickBot="1">
      <c r="B204" s="352" t="s">
        <v>1043</v>
      </c>
      <c r="C204" s="284">
        <v>30069</v>
      </c>
      <c r="D204" s="284">
        <v>3504</v>
      </c>
      <c r="E204" s="285">
        <v>0.11653197645415544</v>
      </c>
    </row>
    <row r="205" spans="2:5" ht="12.75" thickBot="1">
      <c r="B205" s="352" t="s">
        <v>1133</v>
      </c>
      <c r="C205" s="284">
        <v>81647</v>
      </c>
      <c r="D205" s="284">
        <v>9430</v>
      </c>
      <c r="E205" s="285">
        <v>0.11549720136685977</v>
      </c>
    </row>
    <row r="206" spans="2:5" ht="12.75" thickBot="1">
      <c r="B206" s="352" t="s">
        <v>1045</v>
      </c>
      <c r="C206" s="284">
        <v>87013</v>
      </c>
      <c r="D206" s="284">
        <v>10020</v>
      </c>
      <c r="E206" s="285">
        <v>0.11515520669325273</v>
      </c>
    </row>
    <row r="207" spans="2:5" ht="12.75" thickBot="1">
      <c r="B207" s="352" t="s">
        <v>1135</v>
      </c>
      <c r="C207" s="284">
        <v>7499</v>
      </c>
      <c r="D207" s="284">
        <v>852</v>
      </c>
      <c r="E207" s="285">
        <v>0.11361514868649153</v>
      </c>
    </row>
    <row r="208" spans="2:5" ht="12.75" thickBot="1">
      <c r="B208" s="352" t="s">
        <v>1132</v>
      </c>
      <c r="C208" s="284">
        <v>3522</v>
      </c>
      <c r="D208" s="284">
        <v>392</v>
      </c>
      <c r="E208" s="285">
        <v>0.11130039750141965</v>
      </c>
    </row>
    <row r="209" spans="2:5" ht="12.75" thickBot="1">
      <c r="B209" s="352" t="s">
        <v>1129</v>
      </c>
      <c r="C209" s="284">
        <v>7989</v>
      </c>
      <c r="D209" s="284">
        <v>867</v>
      </c>
      <c r="E209" s="285">
        <v>0.10852422080360495</v>
      </c>
    </row>
    <row r="210" spans="2:5" ht="12.75" thickBot="1">
      <c r="B210" s="352" t="s">
        <v>1044</v>
      </c>
      <c r="C210" s="284">
        <v>3467</v>
      </c>
      <c r="D210" s="284">
        <v>351</v>
      </c>
      <c r="E210" s="285">
        <v>0.10124026535910009</v>
      </c>
    </row>
    <row r="211" spans="2:5" ht="12.75" thickBot="1">
      <c r="B211" s="352" t="s">
        <v>1136</v>
      </c>
      <c r="C211" s="284">
        <v>4722</v>
      </c>
      <c r="D211" s="284">
        <v>470</v>
      </c>
      <c r="E211" s="285">
        <v>0.09953409572215163</v>
      </c>
    </row>
    <row r="212" spans="2:5" ht="12.75" thickBot="1">
      <c r="B212" s="352" t="s">
        <v>1021</v>
      </c>
      <c r="C212" s="284">
        <v>216801</v>
      </c>
      <c r="D212" s="284">
        <v>21291</v>
      </c>
      <c r="E212" s="285">
        <v>0.09820526658087371</v>
      </c>
    </row>
    <row r="213" spans="2:5" ht="12.75" thickBot="1">
      <c r="B213" s="352" t="s">
        <v>1047</v>
      </c>
      <c r="C213" s="284">
        <v>28775</v>
      </c>
      <c r="D213" s="284">
        <v>2216</v>
      </c>
      <c r="E213" s="285">
        <v>0.0770112945264987</v>
      </c>
    </row>
    <row r="214" spans="2:5" ht="12.75" thickBot="1">
      <c r="B214" s="352" t="s">
        <v>1046</v>
      </c>
      <c r="C214" s="284">
        <v>1435</v>
      </c>
      <c r="D214" s="284">
        <v>86</v>
      </c>
      <c r="E214" s="285">
        <v>0.059930313588850176</v>
      </c>
    </row>
    <row r="215" spans="2:5" ht="12.75" thickBot="1">
      <c r="B215" s="352" t="s">
        <v>1137</v>
      </c>
      <c r="C215" s="284">
        <v>10706</v>
      </c>
      <c r="D215" s="284">
        <v>595</v>
      </c>
      <c r="E215" s="285">
        <v>0.05557631234821595</v>
      </c>
    </row>
    <row r="216" spans="2:5" ht="12.75" thickBot="1">
      <c r="B216" s="352" t="s">
        <v>1139</v>
      </c>
      <c r="C216" s="284">
        <v>8673</v>
      </c>
      <c r="D216" s="284">
        <v>435</v>
      </c>
      <c r="E216" s="285">
        <v>0.050155655482531994</v>
      </c>
    </row>
    <row r="217" spans="2:5" ht="12">
      <c r="B217" s="353" t="s">
        <v>1138</v>
      </c>
      <c r="C217" s="284">
        <v>1526</v>
      </c>
      <c r="D217" s="284">
        <v>61</v>
      </c>
      <c r="E217" s="285">
        <v>0.0399737876802097</v>
      </c>
    </row>
    <row r="218" spans="2:5" ht="20.25" customHeight="1">
      <c r="B218" s="347" t="s">
        <v>15</v>
      </c>
      <c r="C218" s="286">
        <v>4380115</v>
      </c>
      <c r="D218" s="286">
        <v>1119513</v>
      </c>
      <c r="E218" s="287">
        <v>0.2555898646496724</v>
      </c>
    </row>
    <row r="220" spans="1:2" ht="12.75">
      <c r="A220" s="243" t="s">
        <v>1018</v>
      </c>
      <c r="B220" s="244" t="s">
        <v>1202</v>
      </c>
    </row>
    <row r="221" spans="2:10" s="1" customFormat="1" ht="12.75">
      <c r="B221" s="260"/>
      <c r="F221" s="275"/>
      <c r="G221" s="327"/>
      <c r="H221" s="327"/>
      <c r="I221" s="103"/>
      <c r="J221" s="275"/>
    </row>
    <row r="222" spans="2:10" s="1" customFormat="1" ht="24">
      <c r="B222" s="270"/>
      <c r="C222" s="270" t="s">
        <v>1036</v>
      </c>
      <c r="D222" s="270" t="s">
        <v>1037</v>
      </c>
      <c r="E222" s="270" t="s">
        <v>1038</v>
      </c>
      <c r="F222" s="270" t="s">
        <v>1039</v>
      </c>
      <c r="G222" s="332"/>
      <c r="H222" s="366"/>
      <c r="I222" s="108"/>
      <c r="J222" s="23"/>
    </row>
    <row r="223" spans="2:11" s="1" customFormat="1" ht="12.75">
      <c r="B223" s="288" t="s">
        <v>711</v>
      </c>
      <c r="C223" s="289">
        <v>55038</v>
      </c>
      <c r="D223" s="289">
        <v>7489</v>
      </c>
      <c r="E223" s="289">
        <v>8522</v>
      </c>
      <c r="F223" s="290">
        <v>1033</v>
      </c>
      <c r="G223" s="290"/>
      <c r="H223" s="290"/>
      <c r="I223" s="290"/>
      <c r="J223" s="290"/>
      <c r="K223" s="365"/>
    </row>
    <row r="224" spans="2:11" s="1" customFormat="1" ht="12.75">
      <c r="B224" s="291" t="s">
        <v>573</v>
      </c>
      <c r="C224" s="290">
        <v>123465</v>
      </c>
      <c r="D224" s="290">
        <v>16143</v>
      </c>
      <c r="E224" s="290">
        <v>8040</v>
      </c>
      <c r="F224" s="290">
        <v>-8103</v>
      </c>
      <c r="G224" s="290"/>
      <c r="H224" s="290"/>
      <c r="I224" s="290"/>
      <c r="J224" s="290"/>
      <c r="K224" s="365"/>
    </row>
    <row r="225" spans="2:11" s="1" customFormat="1" ht="12.75">
      <c r="B225" s="291" t="s">
        <v>598</v>
      </c>
      <c r="C225" s="290">
        <v>140747</v>
      </c>
      <c r="D225" s="290">
        <v>17946</v>
      </c>
      <c r="E225" s="290">
        <v>12349</v>
      </c>
      <c r="F225" s="290">
        <v>-5597</v>
      </c>
      <c r="G225" s="290"/>
      <c r="H225" s="290"/>
      <c r="I225" s="290"/>
      <c r="J225" s="290"/>
      <c r="K225" s="365"/>
    </row>
    <row r="226" spans="2:11" s="1" customFormat="1" ht="12.75">
      <c r="B226" s="291" t="s">
        <v>505</v>
      </c>
      <c r="C226" s="290">
        <v>111230</v>
      </c>
      <c r="D226" s="290">
        <v>11221</v>
      </c>
      <c r="E226" s="290">
        <v>10618</v>
      </c>
      <c r="F226" s="290">
        <v>-603</v>
      </c>
      <c r="G226" s="290"/>
      <c r="H226" s="290"/>
      <c r="I226" s="290"/>
      <c r="J226" s="290"/>
      <c r="K226" s="365"/>
    </row>
    <row r="227" spans="2:11" s="1" customFormat="1" ht="12.75">
      <c r="B227" s="291" t="s">
        <v>352</v>
      </c>
      <c r="C227" s="290">
        <v>84897</v>
      </c>
      <c r="D227" s="290">
        <v>9937</v>
      </c>
      <c r="E227" s="290">
        <v>10854</v>
      </c>
      <c r="F227" s="290">
        <v>917</v>
      </c>
      <c r="G227" s="290"/>
      <c r="H227" s="290"/>
      <c r="I227" s="290"/>
      <c r="J227" s="290"/>
      <c r="K227" s="365"/>
    </row>
    <row r="228" spans="2:11" s="1" customFormat="1" ht="12.75">
      <c r="B228" s="291" t="s">
        <v>846</v>
      </c>
      <c r="C228" s="290">
        <v>147186</v>
      </c>
      <c r="D228" s="290">
        <v>13913</v>
      </c>
      <c r="E228" s="290">
        <v>13225</v>
      </c>
      <c r="F228" s="290">
        <v>-688</v>
      </c>
      <c r="G228" s="290"/>
      <c r="H228" s="290"/>
      <c r="I228" s="290"/>
      <c r="J228" s="290"/>
      <c r="K228" s="365"/>
    </row>
    <row r="229" spans="2:11" s="1" customFormat="1" ht="12.75">
      <c r="B229" s="291" t="s">
        <v>902</v>
      </c>
      <c r="C229" s="290">
        <v>143903</v>
      </c>
      <c r="D229" s="290">
        <v>12888</v>
      </c>
      <c r="E229" s="290">
        <v>16349</v>
      </c>
      <c r="F229" s="290">
        <v>3461</v>
      </c>
      <c r="G229" s="290"/>
      <c r="H229" s="290"/>
      <c r="I229" s="290"/>
      <c r="J229" s="290"/>
      <c r="K229" s="365"/>
    </row>
    <row r="230" spans="2:11" s="1" customFormat="1" ht="12.75">
      <c r="B230" s="292" t="s">
        <v>210</v>
      </c>
      <c r="C230" s="293">
        <v>208874</v>
      </c>
      <c r="D230" s="293">
        <v>27343</v>
      </c>
      <c r="E230" s="293">
        <v>24216</v>
      </c>
      <c r="F230" s="293">
        <v>-3127</v>
      </c>
      <c r="G230" s="290"/>
      <c r="H230" s="290"/>
      <c r="I230" s="290"/>
      <c r="J230" s="290"/>
      <c r="K230" s="365"/>
    </row>
    <row r="231" spans="2:9" s="1" customFormat="1" ht="12.75">
      <c r="B231" s="325"/>
      <c r="C231" s="326"/>
      <c r="D231" s="326"/>
      <c r="E231" s="326"/>
      <c r="F231" s="290"/>
      <c r="G231" s="294"/>
      <c r="H231" s="109"/>
      <c r="I231" s="103"/>
    </row>
    <row r="232" spans="1:9" s="1" customFormat="1" ht="12.75">
      <c r="A232" s="243" t="s">
        <v>1</v>
      </c>
      <c r="B232" s="244" t="s">
        <v>1203</v>
      </c>
      <c r="C232" s="294"/>
      <c r="D232" s="294"/>
      <c r="E232" s="294"/>
      <c r="F232" s="294"/>
      <c r="G232" s="110"/>
      <c r="H232" s="109"/>
      <c r="I232" s="103"/>
    </row>
    <row r="233" spans="2:10" s="1" customFormat="1" ht="12.75">
      <c r="B233" s="260"/>
      <c r="F233" s="275"/>
      <c r="G233" s="109"/>
      <c r="H233" s="109"/>
      <c r="I233" s="103"/>
      <c r="J233" s="275"/>
    </row>
    <row r="234" spans="2:10" s="1" customFormat="1" ht="12.75">
      <c r="B234" s="260"/>
      <c r="F234" s="275"/>
      <c r="G234" s="109"/>
      <c r="H234" s="63"/>
      <c r="I234" s="63"/>
      <c r="J234" s="63"/>
    </row>
    <row r="235" spans="7:10" s="1" customFormat="1" ht="12.75">
      <c r="G235" s="103"/>
      <c r="H235" s="63"/>
      <c r="I235" s="63"/>
      <c r="J235" s="63"/>
    </row>
    <row r="236" spans="7:11" s="1" customFormat="1" ht="12.75">
      <c r="G236" s="103"/>
      <c r="H236" s="94" t="s">
        <v>711</v>
      </c>
      <c r="I236" s="242">
        <v>0.11977225838437795</v>
      </c>
      <c r="J236" s="94"/>
      <c r="K236" s="295"/>
    </row>
    <row r="237" spans="7:11" s="1" customFormat="1" ht="12.75">
      <c r="G237" s="103"/>
      <c r="H237" s="94" t="s">
        <v>210</v>
      </c>
      <c r="I237" s="242">
        <v>0.11575373491323655</v>
      </c>
      <c r="J237" s="339"/>
      <c r="K237" s="295"/>
    </row>
    <row r="238" spans="7:11" s="1" customFormat="1" ht="12.75">
      <c r="G238" s="103"/>
      <c r="H238" s="94" t="s">
        <v>573</v>
      </c>
      <c r="I238" s="242">
        <v>0.11563090940347258</v>
      </c>
      <c r="J238" s="339"/>
      <c r="K238" s="295"/>
    </row>
    <row r="239" spans="7:11" s="1" customFormat="1" ht="12.75">
      <c r="G239" s="103"/>
      <c r="H239" s="94" t="s">
        <v>598</v>
      </c>
      <c r="I239" s="242">
        <v>0.11308627349662556</v>
      </c>
      <c r="J239" s="339"/>
      <c r="K239" s="295"/>
    </row>
    <row r="240" spans="7:11" s="1" customFormat="1" ht="12.75">
      <c r="G240" s="103"/>
      <c r="H240" s="94" t="s">
        <v>352</v>
      </c>
      <c r="I240" s="242">
        <v>0.10478309467068773</v>
      </c>
      <c r="J240" s="339"/>
      <c r="K240" s="295"/>
    </row>
    <row r="241" spans="7:11" s="1" customFormat="1" ht="12.75">
      <c r="G241" s="103"/>
      <c r="H241" s="94" t="s">
        <v>505</v>
      </c>
      <c r="I241" s="242">
        <v>0.09163665466186474</v>
      </c>
      <c r="J241" s="339"/>
      <c r="K241" s="295"/>
    </row>
    <row r="242" spans="7:11" s="1" customFormat="1" ht="12.75">
      <c r="G242" s="103"/>
      <c r="H242" s="94" t="s">
        <v>846</v>
      </c>
      <c r="I242" s="242">
        <v>0.0863630438426061</v>
      </c>
      <c r="J242" s="339"/>
      <c r="K242" s="295"/>
    </row>
    <row r="243" spans="7:11" s="1" customFormat="1" ht="12.75">
      <c r="G243" s="103"/>
      <c r="H243" s="94" t="s">
        <v>902</v>
      </c>
      <c r="I243" s="242">
        <v>0.08219859558265462</v>
      </c>
      <c r="J243" s="339"/>
      <c r="K243" s="295"/>
    </row>
    <row r="244" spans="7:11" s="1" customFormat="1" ht="12.75">
      <c r="G244" s="103"/>
      <c r="H244" s="94"/>
      <c r="I244" s="242"/>
      <c r="J244" s="339"/>
      <c r="K244" s="295"/>
    </row>
    <row r="245" spans="7:10" s="1" customFormat="1" ht="12.75">
      <c r="G245" s="103"/>
      <c r="H245" s="103"/>
      <c r="I245" s="103"/>
      <c r="J245" s="103"/>
    </row>
    <row r="246" spans="7:10" s="1" customFormat="1" ht="12.75">
      <c r="G246" s="109"/>
      <c r="H246" s="109"/>
      <c r="I246" s="103"/>
      <c r="J246" s="63"/>
    </row>
    <row r="247" spans="7:9" s="1" customFormat="1" ht="12.75">
      <c r="G247" s="109"/>
      <c r="H247" s="109"/>
      <c r="I247" s="103"/>
    </row>
    <row r="248" spans="7:9" s="1" customFormat="1" ht="12.75">
      <c r="G248" s="109"/>
      <c r="H248" s="109"/>
      <c r="I248" s="103"/>
    </row>
    <row r="249" spans="7:9" s="1" customFormat="1" ht="12.75">
      <c r="G249" s="109"/>
      <c r="H249" s="109"/>
      <c r="I249" s="103"/>
    </row>
    <row r="250" spans="7:9" s="1" customFormat="1" ht="12.75">
      <c r="G250" s="109"/>
      <c r="H250" s="109"/>
      <c r="I250" s="103"/>
    </row>
    <row r="251" spans="7:9" s="1" customFormat="1" ht="12.75">
      <c r="G251" s="109"/>
      <c r="H251" s="109"/>
      <c r="I251" s="103"/>
    </row>
    <row r="252" spans="7:9" s="1" customFormat="1" ht="12.75">
      <c r="G252" s="109"/>
      <c r="H252" s="109"/>
      <c r="I252" s="103"/>
    </row>
    <row r="253" spans="7:9" s="1" customFormat="1" ht="12.75">
      <c r="G253" s="109"/>
      <c r="H253" s="109"/>
      <c r="I253" s="103"/>
    </row>
    <row r="254" spans="7:9" s="1" customFormat="1" ht="12.75">
      <c r="G254" s="109"/>
      <c r="H254" s="109"/>
      <c r="I254" s="103"/>
    </row>
    <row r="255" spans="7:9" s="1" customFormat="1" ht="12.75">
      <c r="G255" s="109"/>
      <c r="H255" s="109"/>
      <c r="I255" s="103"/>
    </row>
    <row r="256" spans="1:10" s="297" customFormat="1" ht="12.75">
      <c r="A256" s="243" t="s">
        <v>7</v>
      </c>
      <c r="B256" s="244" t="s">
        <v>1204</v>
      </c>
      <c r="C256" s="296"/>
      <c r="D256" s="296"/>
      <c r="E256" s="296"/>
      <c r="F256" s="296"/>
      <c r="G256" s="333"/>
      <c r="H256" s="333"/>
      <c r="I256" s="314"/>
      <c r="J256" s="296"/>
    </row>
    <row r="257" spans="2:10" s="1" customFormat="1" ht="12.75">
      <c r="B257" s="260"/>
      <c r="F257" s="275"/>
      <c r="G257" s="109"/>
      <c r="H257" s="109"/>
      <c r="I257" s="103"/>
      <c r="J257" s="275"/>
    </row>
    <row r="258" spans="7:13" s="1" customFormat="1" ht="12.75">
      <c r="G258" s="63"/>
      <c r="H258" s="94"/>
      <c r="I258" s="337"/>
      <c r="J258" s="63"/>
      <c r="K258" s="63"/>
      <c r="L258" s="63"/>
      <c r="M258" s="63"/>
    </row>
    <row r="259" spans="7:13" s="1" customFormat="1" ht="12.75">
      <c r="G259" s="63"/>
      <c r="H259" s="94"/>
      <c r="I259" s="337"/>
      <c r="J259" s="298"/>
      <c r="K259" s="340"/>
      <c r="L259" s="63"/>
      <c r="M259" s="63"/>
    </row>
    <row r="260" spans="7:13" s="1" customFormat="1" ht="12.75">
      <c r="G260" s="63"/>
      <c r="H260" s="94"/>
      <c r="I260" s="337"/>
      <c r="J260" s="298"/>
      <c r="K260" s="340"/>
      <c r="L260" s="63"/>
      <c r="M260" s="63"/>
    </row>
    <row r="261" spans="7:13" s="1" customFormat="1" ht="12.75">
      <c r="G261" s="63"/>
      <c r="H261" s="94"/>
      <c r="I261" s="337"/>
      <c r="J261" s="298"/>
      <c r="K261" s="340"/>
      <c r="L261" s="63"/>
      <c r="M261" s="63"/>
    </row>
    <row r="262" spans="7:13" s="1" customFormat="1" ht="12.75">
      <c r="G262" s="63"/>
      <c r="H262" s="63"/>
      <c r="I262" s="337"/>
      <c r="J262" s="298"/>
      <c r="K262" s="340"/>
      <c r="L262" s="63"/>
      <c r="M262" s="63"/>
    </row>
    <row r="263" spans="7:13" s="1" customFormat="1" ht="12.75">
      <c r="G263" s="63"/>
      <c r="H263" s="63"/>
      <c r="I263" s="340"/>
      <c r="J263" s="298"/>
      <c r="K263" s="63"/>
      <c r="L263" s="63"/>
      <c r="M263" s="63"/>
    </row>
    <row r="264" spans="7:13" s="1" customFormat="1" ht="12.75">
      <c r="G264" s="63"/>
      <c r="H264" s="94" t="s">
        <v>711</v>
      </c>
      <c r="I264" s="340">
        <v>0.4953380139779615</v>
      </c>
      <c r="J264" s="94"/>
      <c r="K264" s="337"/>
      <c r="L264" s="63"/>
      <c r="M264" s="63"/>
    </row>
    <row r="265" spans="7:13" s="1" customFormat="1" ht="12.75">
      <c r="G265" s="63"/>
      <c r="H265" s="94" t="s">
        <v>210</v>
      </c>
      <c r="I265" s="340">
        <v>0.4720998065338227</v>
      </c>
      <c r="J265" s="94"/>
      <c r="K265" s="337"/>
      <c r="L265" s="63"/>
      <c r="M265" s="63"/>
    </row>
    <row r="266" spans="7:13" s="1" customFormat="1" ht="12.75">
      <c r="G266" s="63"/>
      <c r="H266" s="94" t="s">
        <v>505</v>
      </c>
      <c r="I266" s="340">
        <v>0.4695837518680942</v>
      </c>
      <c r="J266" s="94"/>
      <c r="K266" s="337"/>
      <c r="L266" s="63"/>
      <c r="M266" s="63"/>
    </row>
    <row r="267" spans="7:13" s="1" customFormat="1" ht="12.75">
      <c r="G267" s="63"/>
      <c r="H267" s="94" t="s">
        <v>352</v>
      </c>
      <c r="I267" s="340">
        <v>0.46272433937195523</v>
      </c>
      <c r="J267" s="94"/>
      <c r="K267" s="337"/>
      <c r="L267" s="63"/>
      <c r="M267" s="63"/>
    </row>
    <row r="268" spans="7:13" s="1" customFormat="1" ht="12.75">
      <c r="G268" s="63"/>
      <c r="H268" s="63" t="s">
        <v>902</v>
      </c>
      <c r="I268" s="340">
        <v>0.4005714613721451</v>
      </c>
      <c r="J268" s="94"/>
      <c r="K268" s="337"/>
      <c r="L268" s="63"/>
      <c r="M268" s="63"/>
    </row>
    <row r="269" spans="7:13" s="1" customFormat="1" ht="12.75">
      <c r="G269" s="63"/>
      <c r="H269" s="94" t="s">
        <v>573</v>
      </c>
      <c r="I269" s="340">
        <v>0.39081571256661507</v>
      </c>
      <c r="J269" s="94"/>
      <c r="K269" s="337"/>
      <c r="L269" s="63"/>
      <c r="M269" s="63"/>
    </row>
    <row r="270" spans="7:13" s="1" customFormat="1" ht="12.75">
      <c r="G270" s="63"/>
      <c r="H270" s="94" t="s">
        <v>598</v>
      </c>
      <c r="I270" s="340">
        <v>0.3547604494212095</v>
      </c>
      <c r="J270" s="94"/>
      <c r="K270" s="337"/>
      <c r="L270" s="63"/>
      <c r="M270" s="63"/>
    </row>
    <row r="271" spans="7:13" s="1" customFormat="1" ht="12.75">
      <c r="G271" s="63"/>
      <c r="H271" s="94" t="s">
        <v>846</v>
      </c>
      <c r="I271" s="340">
        <v>0.31836324247822767</v>
      </c>
      <c r="J271" s="94"/>
      <c r="K271" s="337"/>
      <c r="L271" s="63"/>
      <c r="M271" s="63"/>
    </row>
    <row r="272" spans="7:13" s="1" customFormat="1" ht="12.75">
      <c r="G272" s="63"/>
      <c r="H272" s="94"/>
      <c r="I272" s="340"/>
      <c r="J272" s="94"/>
      <c r="K272" s="337"/>
      <c r="L272" s="63"/>
      <c r="M272" s="63"/>
    </row>
    <row r="273" spans="7:13" s="1" customFormat="1" ht="12.75">
      <c r="G273" s="63"/>
      <c r="H273" s="63"/>
      <c r="I273" s="63"/>
      <c r="J273" s="63"/>
      <c r="K273" s="63"/>
      <c r="L273" s="63"/>
      <c r="M273" s="63"/>
    </row>
    <row r="274" spans="7:10" s="1" customFormat="1" ht="12.75">
      <c r="G274" s="109"/>
      <c r="H274" s="63"/>
      <c r="I274" s="63"/>
      <c r="J274" s="63"/>
    </row>
    <row r="275" spans="7:9" s="1" customFormat="1" ht="12.75">
      <c r="G275" s="109"/>
      <c r="H275" s="109"/>
      <c r="I275" s="103"/>
    </row>
    <row r="276" spans="7:9" s="1" customFormat="1" ht="12.75">
      <c r="G276" s="109"/>
      <c r="H276" s="109"/>
      <c r="I276" s="103"/>
    </row>
    <row r="277" spans="7:9" s="1" customFormat="1" ht="12.75">
      <c r="G277" s="109"/>
      <c r="H277" s="109"/>
      <c r="I277" s="103"/>
    </row>
    <row r="278" spans="7:9" s="1" customFormat="1" ht="12.75">
      <c r="G278" s="109"/>
      <c r="H278" s="109"/>
      <c r="I278" s="103"/>
    </row>
    <row r="279" spans="1:9" s="297" customFormat="1" ht="12.75">
      <c r="A279" s="243" t="s">
        <v>2</v>
      </c>
      <c r="B279" s="244" t="s">
        <v>1205</v>
      </c>
      <c r="G279" s="333"/>
      <c r="H279" s="333"/>
      <c r="I279" s="314"/>
    </row>
    <row r="281" ht="12.75" thickBot="1"/>
    <row r="282" spans="2:5" ht="23.25" thickBot="1">
      <c r="B282" s="299" t="s">
        <v>1052</v>
      </c>
      <c r="C282" s="300" t="s">
        <v>1053</v>
      </c>
      <c r="D282" s="300" t="s">
        <v>997</v>
      </c>
      <c r="E282" s="300" t="s">
        <v>1058</v>
      </c>
    </row>
    <row r="283" spans="2:5" ht="33.75">
      <c r="B283" s="301" t="s">
        <v>999</v>
      </c>
      <c r="C283" s="302">
        <v>49049</v>
      </c>
      <c r="D283" s="303">
        <v>0.45436355383461013</v>
      </c>
      <c r="E283" s="303">
        <v>0.11957396184281738</v>
      </c>
    </row>
    <row r="284" spans="2:5" ht="12">
      <c r="B284" s="305" t="s">
        <v>64</v>
      </c>
      <c r="C284" s="254">
        <v>39870</v>
      </c>
      <c r="D284" s="304">
        <v>0.3324106651548248</v>
      </c>
      <c r="E284" s="304">
        <v>0.0971969634176666</v>
      </c>
    </row>
    <row r="285" spans="2:5" ht="22.5">
      <c r="B285" s="305" t="s">
        <v>1020</v>
      </c>
      <c r="C285" s="254">
        <v>32421</v>
      </c>
      <c r="D285" s="304">
        <v>0.3726808745430719</v>
      </c>
      <c r="E285" s="304">
        <v>0.07903744045558486</v>
      </c>
    </row>
    <row r="286" spans="2:5" ht="12">
      <c r="B286" s="305" t="s">
        <v>1027</v>
      </c>
      <c r="C286" s="254">
        <v>32015</v>
      </c>
      <c r="D286" s="304">
        <v>0.5676116518624896</v>
      </c>
      <c r="E286" s="304">
        <v>0.0780476745376623</v>
      </c>
    </row>
    <row r="287" spans="2:5" ht="33.75">
      <c r="B287" s="305" t="s">
        <v>1021</v>
      </c>
      <c r="C287" s="254">
        <v>27583</v>
      </c>
      <c r="D287" s="304">
        <v>0.3396670196783489</v>
      </c>
      <c r="E287" s="304">
        <v>0.06724313624152238</v>
      </c>
    </row>
    <row r="288" spans="2:5" ht="33.75">
      <c r="B288" s="305" t="s">
        <v>1028</v>
      </c>
      <c r="C288" s="254">
        <v>27395</v>
      </c>
      <c r="D288" s="304">
        <v>0.536378587931237</v>
      </c>
      <c r="E288" s="304">
        <v>0.0667848209888883</v>
      </c>
    </row>
    <row r="289" spans="2:5" ht="45">
      <c r="B289" s="305" t="s">
        <v>1019</v>
      </c>
      <c r="C289" s="254">
        <v>26445</v>
      </c>
      <c r="D289" s="304">
        <v>0.4307845181468691</v>
      </c>
      <c r="E289" s="304">
        <v>0.06446886625483303</v>
      </c>
    </row>
    <row r="290" spans="2:5" ht="22.5">
      <c r="B290" s="305" t="s">
        <v>1023</v>
      </c>
      <c r="C290" s="254">
        <v>19391</v>
      </c>
      <c r="D290" s="304">
        <v>0.484629611116665</v>
      </c>
      <c r="E290" s="304">
        <v>0.0472722928927006</v>
      </c>
    </row>
    <row r="291" spans="2:5" ht="56.25">
      <c r="B291" s="305" t="s">
        <v>1031</v>
      </c>
      <c r="C291" s="254">
        <v>13570</v>
      </c>
      <c r="D291" s="304">
        <v>0.42492563018631596</v>
      </c>
      <c r="E291" s="304">
        <v>0.03308158499066305</v>
      </c>
    </row>
    <row r="292" spans="2:5" ht="11.25" customHeight="1">
      <c r="B292" s="305" t="s">
        <v>1022</v>
      </c>
      <c r="C292" s="254">
        <v>8856</v>
      </c>
      <c r="D292" s="304">
        <v>0.35121951219512193</v>
      </c>
      <c r="E292" s="304">
        <v>0.021589573815571993</v>
      </c>
    </row>
    <row r="293" spans="2:5" ht="12">
      <c r="B293" s="305" t="s">
        <v>1024</v>
      </c>
      <c r="C293" s="254">
        <v>8381</v>
      </c>
      <c r="D293" s="304">
        <v>0.3783918009842431</v>
      </c>
      <c r="E293" s="304">
        <v>0.02043159644854436</v>
      </c>
    </row>
    <row r="294" spans="2:5" ht="12">
      <c r="B294" s="305" t="s">
        <v>1000</v>
      </c>
      <c r="C294" s="254">
        <v>7955</v>
      </c>
      <c r="D294" s="304">
        <v>0.3538071517523572</v>
      </c>
      <c r="E294" s="304">
        <v>0.019393073588852214</v>
      </c>
    </row>
    <row r="295" spans="2:5" ht="22.5">
      <c r="B295" s="305" t="s">
        <v>1029</v>
      </c>
      <c r="C295" s="254">
        <v>7298</v>
      </c>
      <c r="D295" s="304">
        <v>0.46460402342755286</v>
      </c>
      <c r="E295" s="304">
        <v>0.017791408051721365</v>
      </c>
    </row>
    <row r="296" spans="2:5" ht="22.5">
      <c r="B296" s="301" t="s">
        <v>1030</v>
      </c>
      <c r="C296" s="302">
        <v>6556</v>
      </c>
      <c r="D296" s="303">
        <v>0.5202348833518489</v>
      </c>
      <c r="E296" s="303">
        <v>0.01598252551206978</v>
      </c>
    </row>
    <row r="297" spans="2:5" ht="33.75">
      <c r="B297" s="305" t="s">
        <v>1130</v>
      </c>
      <c r="C297" s="254">
        <v>6251</v>
      </c>
      <c r="D297" s="304">
        <v>0.6829454823555119</v>
      </c>
      <c r="E297" s="304">
        <v>0.015238982150083619</v>
      </c>
    </row>
    <row r="298" spans="2:5" ht="45">
      <c r="B298" s="305" t="s">
        <v>1083</v>
      </c>
      <c r="C298" s="254">
        <v>6232</v>
      </c>
      <c r="D298" s="304">
        <v>0.5673190714610833</v>
      </c>
      <c r="E298" s="304">
        <v>0.015192663055402513</v>
      </c>
    </row>
    <row r="299" spans="2:5" ht="22.5">
      <c r="B299" s="305" t="s">
        <v>1043</v>
      </c>
      <c r="C299" s="254">
        <v>5187</v>
      </c>
      <c r="D299" s="304">
        <v>0.3919449901768173</v>
      </c>
      <c r="E299" s="304">
        <v>0.012645112847941726</v>
      </c>
    </row>
    <row r="300" spans="2:5" ht="22.5">
      <c r="B300" s="305" t="s">
        <v>1025</v>
      </c>
      <c r="C300" s="254">
        <v>5020</v>
      </c>
      <c r="D300" s="304">
        <v>0.44307149161518095</v>
      </c>
      <c r="E300" s="304">
        <v>0.012237992384165695</v>
      </c>
    </row>
    <row r="301" spans="2:5" ht="56.25">
      <c r="B301" s="305" t="s">
        <v>1045</v>
      </c>
      <c r="C301" s="254">
        <v>4829</v>
      </c>
      <c r="D301" s="304">
        <v>0.3260414556748363</v>
      </c>
      <c r="E301" s="304">
        <v>0.011772363590266163</v>
      </c>
    </row>
    <row r="302" spans="2:5" ht="12">
      <c r="B302" s="305" t="s">
        <v>1026</v>
      </c>
      <c r="C302" s="254">
        <v>4281</v>
      </c>
      <c r="D302" s="304">
        <v>0.4196236032150559</v>
      </c>
      <c r="E302" s="304">
        <v>0.010436423385779551</v>
      </c>
    </row>
    <row r="303" spans="2:5" ht="33.75">
      <c r="B303" s="305" t="s">
        <v>1042</v>
      </c>
      <c r="C303" s="254">
        <v>4006</v>
      </c>
      <c r="D303" s="304">
        <v>0.4435832133761488</v>
      </c>
      <c r="E303" s="304">
        <v>0.009766015436447765</v>
      </c>
    </row>
    <row r="304" spans="2:5" ht="12">
      <c r="B304" s="360" t="s">
        <v>1107</v>
      </c>
      <c r="C304" s="361">
        <v>3824</v>
      </c>
      <c r="D304" s="362">
        <v>0.48185483870967744</v>
      </c>
      <c r="E304" s="362">
        <v>0.009322327266344545</v>
      </c>
    </row>
    <row r="305" spans="2:5" ht="12">
      <c r="B305" s="306" t="s">
        <v>1150</v>
      </c>
      <c r="C305" s="258">
        <v>63783</v>
      </c>
      <c r="D305" s="307">
        <v>0.4426387384133863</v>
      </c>
      <c r="E305" s="307">
        <v>0.15549320084447024</v>
      </c>
    </row>
    <row r="307" spans="1:2" ht="12.75">
      <c r="A307" s="243" t="s">
        <v>978</v>
      </c>
      <c r="B307" s="1" t="s">
        <v>1206</v>
      </c>
    </row>
    <row r="310" spans="1:6" ht="24">
      <c r="A310" s="1"/>
      <c r="B310" s="308"/>
      <c r="C310" s="240" t="s">
        <v>1055</v>
      </c>
      <c r="D310" s="240" t="s">
        <v>1056</v>
      </c>
      <c r="E310" s="309"/>
      <c r="F310" s="309"/>
    </row>
    <row r="311" spans="1:6" ht="45">
      <c r="A311" s="1"/>
      <c r="B311" s="305" t="s">
        <v>1080</v>
      </c>
      <c r="C311" s="310">
        <v>0.8116591928251121</v>
      </c>
      <c r="D311" s="310">
        <v>0.18834080717488788</v>
      </c>
      <c r="E311" s="309"/>
      <c r="F311" s="309"/>
    </row>
    <row r="312" spans="1:6" ht="22.5">
      <c r="A312" s="1"/>
      <c r="B312" s="305" t="s">
        <v>1044</v>
      </c>
      <c r="C312" s="303">
        <v>0.7473118279569892</v>
      </c>
      <c r="D312" s="303">
        <v>0.25268817204301075</v>
      </c>
      <c r="E312" s="309"/>
      <c r="F312" s="309"/>
    </row>
    <row r="313" spans="1:6" ht="12.75">
      <c r="A313" s="1"/>
      <c r="B313" s="305" t="s">
        <v>1046</v>
      </c>
      <c r="C313" s="303">
        <v>0.7429245283018868</v>
      </c>
      <c r="D313" s="303">
        <v>0.25707547169811323</v>
      </c>
      <c r="E313" s="309"/>
      <c r="F313" s="309"/>
    </row>
    <row r="314" spans="1:6" ht="45">
      <c r="A314" s="1"/>
      <c r="B314" s="305" t="s">
        <v>1137</v>
      </c>
      <c r="C314" s="304">
        <v>0.7106837606837607</v>
      </c>
      <c r="D314" s="304">
        <v>0.28931623931623934</v>
      </c>
      <c r="E314" s="309"/>
      <c r="F314" s="309"/>
    </row>
    <row r="315" spans="1:6" ht="17.25" customHeight="1" thickBot="1">
      <c r="A315" s="1"/>
      <c r="B315" s="334" t="s">
        <v>1047</v>
      </c>
      <c r="C315" s="311">
        <v>0.7041133100504463</v>
      </c>
      <c r="D315" s="311">
        <v>0.29588668994955375</v>
      </c>
      <c r="E315" s="309"/>
      <c r="F315" s="309"/>
    </row>
    <row r="316" spans="1:6" ht="23.25" thickTop="1">
      <c r="A316" s="1"/>
      <c r="B316" s="305" t="s">
        <v>1081</v>
      </c>
      <c r="C316" s="304">
        <v>0.18181818181818182</v>
      </c>
      <c r="D316" s="304">
        <v>0.8181818181818182</v>
      </c>
      <c r="E316" s="309"/>
      <c r="F316" s="309"/>
    </row>
    <row r="317" spans="1:6" ht="22.5">
      <c r="A317" s="1"/>
      <c r="B317" s="305" t="s">
        <v>1059</v>
      </c>
      <c r="C317" s="304">
        <v>0.1111111111111111</v>
      </c>
      <c r="D317" s="304">
        <v>0.8888888888888888</v>
      </c>
      <c r="E317" s="309"/>
      <c r="F317" s="309"/>
    </row>
    <row r="318" spans="1:6" ht="56.25">
      <c r="A318" s="1"/>
      <c r="B318" s="305" t="s">
        <v>1074</v>
      </c>
      <c r="C318" s="304">
        <v>0.10526315789473684</v>
      </c>
      <c r="D318" s="304">
        <v>0.8947368421052632</v>
      </c>
      <c r="E318" s="309"/>
      <c r="F318" s="309"/>
    </row>
    <row r="319" spans="1:6" ht="12.75">
      <c r="A319" s="1"/>
      <c r="B319" s="305" t="s">
        <v>8</v>
      </c>
      <c r="C319" s="304">
        <v>0.08602150537634409</v>
      </c>
      <c r="D319" s="304">
        <v>0.9139784946236559</v>
      </c>
      <c r="E319" s="309"/>
      <c r="F319" s="309"/>
    </row>
    <row r="320" spans="1:6" ht="22.5">
      <c r="A320" s="1"/>
      <c r="B320" s="306" t="s">
        <v>1048</v>
      </c>
      <c r="C320" s="307">
        <v>0.06060606060606061</v>
      </c>
      <c r="D320" s="307">
        <v>0.9393939393939394</v>
      </c>
      <c r="E320" s="309"/>
      <c r="F320" s="309"/>
    </row>
    <row r="321" spans="1:4" ht="17.25" customHeight="1">
      <c r="A321" s="1"/>
      <c r="B321" s="312" t="s">
        <v>1054</v>
      </c>
      <c r="C321" s="313">
        <v>0.5740300361172783</v>
      </c>
      <c r="D321" s="313">
        <v>0.4259699638827216</v>
      </c>
    </row>
    <row r="322" spans="1:4" ht="12.75">
      <c r="A322" s="1"/>
      <c r="B322" s="1"/>
      <c r="C322" s="1"/>
      <c r="D322" s="1"/>
    </row>
    <row r="323" spans="1:4" ht="12.75">
      <c r="A323" s="243" t="s">
        <v>3</v>
      </c>
      <c r="B323" s="244" t="s">
        <v>1207</v>
      </c>
      <c r="C323" s="1"/>
      <c r="D323" s="1"/>
    </row>
  </sheetData>
  <mergeCells count="1">
    <mergeCell ref="C53:G5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260"/>
  <sheetViews>
    <sheetView zoomScaleSheetLayoutView="100" workbookViewId="0" topLeftCell="A1">
      <selection activeCell="H10" sqref="H10"/>
    </sheetView>
  </sheetViews>
  <sheetFormatPr defaultColWidth="11.421875" defaultRowHeight="12.75"/>
  <cols>
    <col min="1" max="1" width="54.00390625" style="1" customWidth="1"/>
    <col min="2" max="2" width="12.28125" style="1" bestFit="1" customWidth="1"/>
    <col min="3" max="3" width="12.7109375" style="1" bestFit="1" customWidth="1"/>
    <col min="4" max="4" width="12.421875" style="1" bestFit="1" customWidth="1"/>
    <col min="5" max="5" width="9.140625" style="1" bestFit="1" customWidth="1"/>
    <col min="6" max="6" width="13.00390625" style="1" customWidth="1"/>
    <col min="7" max="7" width="11.28125" style="1" customWidth="1"/>
    <col min="8" max="9" width="8.8515625" style="63" customWidth="1"/>
    <col min="10" max="12" width="11.421875" style="63" customWidth="1"/>
    <col min="13" max="16384" width="11.421875" style="1" customWidth="1"/>
  </cols>
  <sheetData>
    <row r="1" ht="15.75">
      <c r="A1" s="36" t="s">
        <v>114</v>
      </c>
    </row>
    <row r="2" ht="12.75"/>
    <row r="3" ht="12.75"/>
    <row r="4" spans="1:7" ht="26.25" customHeight="1">
      <c r="A4" s="444" t="s">
        <v>30</v>
      </c>
      <c r="B4" s="446" t="s">
        <v>31</v>
      </c>
      <c r="C4" s="447"/>
      <c r="D4" s="448" t="s">
        <v>28</v>
      </c>
      <c r="E4" s="449"/>
      <c r="F4" s="440" t="s">
        <v>543</v>
      </c>
      <c r="G4" s="440" t="s">
        <v>84</v>
      </c>
    </row>
    <row r="5" spans="1:8" ht="18" customHeight="1">
      <c r="A5" s="445"/>
      <c r="B5" s="30" t="s">
        <v>87</v>
      </c>
      <c r="C5" s="31" t="s">
        <v>27</v>
      </c>
      <c r="D5" s="16" t="s">
        <v>87</v>
      </c>
      <c r="E5" s="17" t="s">
        <v>29</v>
      </c>
      <c r="F5" s="441"/>
      <c r="G5" s="441"/>
      <c r="H5" s="63" t="s">
        <v>15</v>
      </c>
    </row>
    <row r="6" spans="1:10" ht="12.75">
      <c r="A6" s="28" t="s">
        <v>34</v>
      </c>
      <c r="B6" s="25">
        <v>967283</v>
      </c>
      <c r="C6" s="66">
        <f>DEVSQ(ALMERÍA:SEVILLA!C6)</f>
        <v>0</v>
      </c>
      <c r="D6" s="64">
        <f>B6/I6-1</f>
        <v>0.013704587898210718</v>
      </c>
      <c r="E6" s="66">
        <f>DEVSQ(ALMERÍA:SEVILLA!E6)</f>
        <v>0</v>
      </c>
      <c r="F6" s="42">
        <f>SUM(ALMERÍA:SEVILLA!F6)</f>
        <v>1</v>
      </c>
      <c r="G6" s="42">
        <f>B6/H6</f>
        <v>0.509036303088478</v>
      </c>
      <c r="H6" s="92">
        <v>1900224</v>
      </c>
      <c r="I6" s="93">
        <v>954206</v>
      </c>
      <c r="J6" s="92">
        <v>4130720</v>
      </c>
    </row>
    <row r="7" spans="1:10" ht="12.75">
      <c r="A7" s="29" t="s">
        <v>32</v>
      </c>
      <c r="B7" s="15">
        <v>36315</v>
      </c>
      <c r="C7" s="34" t="e">
        <f>DEVSQ(ALMERÍA:SEVILLA!#REF!)</f>
        <v>#REF!</v>
      </c>
      <c r="D7" s="65">
        <f>B7/I7-1</f>
        <v>0.1530401651055724</v>
      </c>
      <c r="E7" s="34" t="e">
        <f>DEVSQ(ALMERÍA:SEVILLA!#REF!)</f>
        <v>#REF!</v>
      </c>
      <c r="F7" s="101" t="e">
        <f>SUM(ALMERÍA:SEVILLA!#REF!)</f>
        <v>#REF!</v>
      </c>
      <c r="G7" s="43">
        <f>B7/H7</f>
        <v>0.5044240412262303</v>
      </c>
      <c r="H7" s="92">
        <v>71993</v>
      </c>
      <c r="I7" s="63">
        <v>31495</v>
      </c>
      <c r="J7" s="92">
        <v>292428</v>
      </c>
    </row>
    <row r="8" spans="1:6" ht="12.75">
      <c r="A8" s="21"/>
      <c r="B8" s="22" t="e">
        <f>SUM(ALMERÍA:SEVILLA!#REF!)</f>
        <v>#REF!</v>
      </c>
      <c r="C8" s="22"/>
      <c r="D8" s="21"/>
      <c r="E8" s="22"/>
      <c r="F8" s="22"/>
    </row>
    <row r="9" spans="1:6" ht="12.75">
      <c r="A9" s="21"/>
      <c r="B9" s="22"/>
      <c r="C9" s="22"/>
      <c r="D9" s="21"/>
      <c r="E9" s="22"/>
      <c r="F9" s="22"/>
    </row>
    <row r="10" spans="1:6" ht="12.75">
      <c r="A10" s="21"/>
      <c r="B10" s="22"/>
      <c r="C10" s="22"/>
      <c r="D10" s="21"/>
      <c r="E10" s="22"/>
      <c r="F10" s="22"/>
    </row>
    <row r="11" spans="1:7" ht="27" customHeight="1">
      <c r="A11" s="444" t="s">
        <v>35</v>
      </c>
      <c r="B11" s="446" t="s">
        <v>36</v>
      </c>
      <c r="C11" s="447"/>
      <c r="D11" s="448" t="s">
        <v>28</v>
      </c>
      <c r="E11" s="449"/>
      <c r="F11" s="440" t="s">
        <v>543</v>
      </c>
      <c r="G11" s="440" t="s">
        <v>84</v>
      </c>
    </row>
    <row r="12" spans="1:8" ht="18.75" customHeight="1">
      <c r="A12" s="445"/>
      <c r="B12" s="16" t="s">
        <v>87</v>
      </c>
      <c r="C12" s="17" t="s">
        <v>27</v>
      </c>
      <c r="D12" s="16" t="s">
        <v>87</v>
      </c>
      <c r="E12" s="17" t="s">
        <v>29</v>
      </c>
      <c r="F12" s="441"/>
      <c r="G12" s="441"/>
      <c r="H12" s="63" t="s">
        <v>15</v>
      </c>
    </row>
    <row r="13" spans="1:10" ht="15" customHeight="1">
      <c r="A13" s="2" t="s">
        <v>82</v>
      </c>
      <c r="B13" s="33">
        <v>319679.4166666667</v>
      </c>
      <c r="C13" s="66" t="e">
        <f>DEVSQ(ALMERÍA:SEVILLA!#REF!)</f>
        <v>#REF!</v>
      </c>
      <c r="D13" s="56">
        <f>B13/I13-1</f>
        <v>-0.015967824765121597</v>
      </c>
      <c r="E13" s="66" t="e">
        <f>DEVSQ(ALMERÍA:SEVILLA!#REF!)</f>
        <v>#REF!</v>
      </c>
      <c r="F13" s="42" t="e">
        <f>SUM(ALMERÍA:SEVILLA!#REF!)</f>
        <v>#REF!</v>
      </c>
      <c r="G13" s="57">
        <f>B13/H13</f>
        <v>0.45040743457288673</v>
      </c>
      <c r="H13" s="88">
        <v>709756.0833333334</v>
      </c>
      <c r="I13" s="63">
        <v>324866.8333333333</v>
      </c>
      <c r="J13" s="63">
        <v>1322117</v>
      </c>
    </row>
    <row r="14" spans="1:10" ht="12.75">
      <c r="A14" s="24" t="s">
        <v>65</v>
      </c>
      <c r="B14" s="7">
        <v>211058</v>
      </c>
      <c r="C14" s="66" t="e">
        <f>DEVSQ(ALMERÍA:SEVILLA!#REF!)</f>
        <v>#REF!</v>
      </c>
      <c r="D14" s="54">
        <f>B14/I14-1</f>
        <v>-0.018459668693282416</v>
      </c>
      <c r="E14" s="66" t="e">
        <f>DEVSQ(ALMERÍA:SEVILLA!#REF!)</f>
        <v>#REF!</v>
      </c>
      <c r="F14" s="42" t="e">
        <f>SUM(ALMERÍA:SEVILLA!#REF!)</f>
        <v>#REF!</v>
      </c>
      <c r="G14" s="58">
        <f>B14/H14</f>
        <v>0.42903039688635275</v>
      </c>
      <c r="H14" s="88">
        <v>491941.8333333333</v>
      </c>
      <c r="I14" s="63">
        <v>215027.33333333334</v>
      </c>
      <c r="J14" s="63">
        <v>850602.1666666667</v>
      </c>
    </row>
    <row r="15" spans="1:10" ht="12.75">
      <c r="A15" s="9" t="s">
        <v>38</v>
      </c>
      <c r="B15" s="13">
        <v>32137.666666666664</v>
      </c>
      <c r="C15" s="66" t="e">
        <f>DEVSQ(ALMERÍA:SEVILLA!#REF!)</f>
        <v>#REF!</v>
      </c>
      <c r="D15" s="55">
        <f>B15/I15-1</f>
        <v>-0.014776361908460212</v>
      </c>
      <c r="E15" s="66" t="e">
        <f>DEVSQ(ALMERÍA:SEVILLA!#REF!)</f>
        <v>#REF!</v>
      </c>
      <c r="F15" s="42" t="e">
        <f>SUM(ALMERÍA:SEVILLA!#REF!)</f>
        <v>#REF!</v>
      </c>
      <c r="G15" s="59">
        <f>B15/H15</f>
        <v>0.32061333974030165</v>
      </c>
      <c r="H15" s="63">
        <v>100238.08333333333</v>
      </c>
      <c r="I15" s="63">
        <v>32619.666666666668</v>
      </c>
      <c r="J15" s="63">
        <v>160376.6666666667</v>
      </c>
    </row>
    <row r="16" spans="1:10" ht="12.75">
      <c r="A16" s="9" t="s">
        <v>39</v>
      </c>
      <c r="B16" s="10">
        <v>66990.83333333333</v>
      </c>
      <c r="C16" s="66" t="e">
        <f>DEVSQ(ALMERÍA:SEVILLA!#REF!)</f>
        <v>#REF!</v>
      </c>
      <c r="D16" s="54">
        <f>B16/I16-1</f>
        <v>-0.01902186513853943</v>
      </c>
      <c r="E16" s="66" t="e">
        <f>DEVSQ(ALMERÍA:SEVILLA!#REF!)</f>
        <v>#REF!</v>
      </c>
      <c r="F16" s="42" t="e">
        <f>SUM(ALMERÍA:SEVILLA!#REF!)</f>
        <v>#REF!</v>
      </c>
      <c r="G16" s="58">
        <f>B16/H16</f>
        <v>0.6264665336152299</v>
      </c>
      <c r="H16" s="88">
        <v>106934.41666666667</v>
      </c>
      <c r="I16" s="63">
        <v>68289.83333333333</v>
      </c>
      <c r="J16" s="63">
        <v>282360.3333333333</v>
      </c>
    </row>
    <row r="17" spans="1:10" ht="12.75">
      <c r="A17" s="9" t="s">
        <v>40</v>
      </c>
      <c r="B17" s="10">
        <v>27.75</v>
      </c>
      <c r="C17" s="66" t="e">
        <f>DEVSQ(ALMERÍA:SEVILLA!#REF!)</f>
        <v>#REF!</v>
      </c>
      <c r="D17" s="62">
        <f>B17/I17-1</f>
        <v>-0.25835189309576834</v>
      </c>
      <c r="E17" s="66" t="e">
        <f>DEVSQ(ALMERÍA:SEVILLA!#REF!)</f>
        <v>#REF!</v>
      </c>
      <c r="F17" s="98" t="e">
        <f>SUM(ALMERÍA:SEVILLA!#REF!)</f>
        <v>#REF!</v>
      </c>
      <c r="G17" s="58">
        <f>B17/H17</f>
        <v>0.06692122186495177</v>
      </c>
      <c r="H17" s="63">
        <v>414.6666666666667</v>
      </c>
      <c r="I17" s="63">
        <v>37.416666666666664</v>
      </c>
      <c r="J17" s="63">
        <v>415.25</v>
      </c>
    </row>
    <row r="18" spans="1:10" ht="12.75">
      <c r="A18" s="9" t="s">
        <v>117</v>
      </c>
      <c r="B18" s="7">
        <v>0</v>
      </c>
      <c r="C18" s="66" t="e">
        <f>DEVSQ(ALMERÍA:SEVILLA!#REF!)</f>
        <v>#REF!</v>
      </c>
      <c r="D18" s="62" t="s">
        <v>91</v>
      </c>
      <c r="E18" s="66" t="e">
        <f>DEVSQ(ALMERÍA:SEVILLA!#REF!)</f>
        <v>#REF!</v>
      </c>
      <c r="F18" s="42" t="e">
        <f>SUM(ALMERÍA:SEVILLA!#REF!)</f>
        <v>#REF!</v>
      </c>
      <c r="G18" s="74" t="s">
        <v>91</v>
      </c>
      <c r="H18" s="63">
        <v>0</v>
      </c>
      <c r="I18" s="63">
        <v>0</v>
      </c>
      <c r="J18" s="63">
        <v>12.5</v>
      </c>
    </row>
    <row r="19" spans="1:10" ht="12.75">
      <c r="A19" s="35" t="s">
        <v>41</v>
      </c>
      <c r="B19" s="10">
        <v>9465.166666666668</v>
      </c>
      <c r="C19" s="66" t="e">
        <f>DEVSQ(ALMERÍA:SEVILLA!#REF!)</f>
        <v>#REF!</v>
      </c>
      <c r="D19" s="55">
        <f aca="true" t="shared" si="0" ref="D19:D24">B19/I19-1</f>
        <v>0.06438886337865846</v>
      </c>
      <c r="E19" s="66" t="e">
        <f>DEVSQ(ALMERÍA:SEVILLA!#REF!)</f>
        <v>#REF!</v>
      </c>
      <c r="F19" s="42" t="e">
        <f>SUM(ALMERÍA:SEVILLA!#REF!)</f>
        <v>#REF!</v>
      </c>
      <c r="G19" s="43">
        <f aca="true" t="shared" si="1" ref="G19:G24">B19/H19</f>
        <v>0.9255001018537382</v>
      </c>
      <c r="H19" s="63">
        <v>10227.083333333332</v>
      </c>
      <c r="I19" s="63">
        <v>8892.583333333332</v>
      </c>
      <c r="J19" s="63">
        <v>28350.083333333332</v>
      </c>
    </row>
    <row r="20" spans="1:10" ht="12.75">
      <c r="A20" s="2" t="s">
        <v>83</v>
      </c>
      <c r="B20" s="33">
        <v>14494.916666666666</v>
      </c>
      <c r="C20" s="66" t="e">
        <f>DEVSQ(ALMERÍA:SEVILLA!#REF!)</f>
        <v>#REF!</v>
      </c>
      <c r="D20" s="56">
        <f t="shared" si="0"/>
        <v>0.09155318481330399</v>
      </c>
      <c r="E20" s="66" t="e">
        <f>DEVSQ(ALMERÍA:SEVILLA!#REF!)</f>
        <v>#REF!</v>
      </c>
      <c r="F20" s="42" t="e">
        <f>SUM(ALMERÍA:SEVILLA!#REF!)</f>
        <v>#REF!</v>
      </c>
      <c r="G20" s="42">
        <f t="shared" si="1"/>
        <v>0.4901208825269802</v>
      </c>
      <c r="H20" s="63">
        <v>29574.166666666664</v>
      </c>
      <c r="I20" s="63">
        <v>13279.166666666666</v>
      </c>
      <c r="J20" s="63">
        <v>94789.16666666667</v>
      </c>
    </row>
    <row r="21" spans="1:10" ht="12.75">
      <c r="A21" s="24" t="s">
        <v>37</v>
      </c>
      <c r="B21" s="7">
        <v>6041.416666666667</v>
      </c>
      <c r="C21" s="66" t="e">
        <f>DEVSQ(ALMERÍA:SEVILLA!#REF!)</f>
        <v>#REF!</v>
      </c>
      <c r="D21" s="64">
        <f t="shared" si="0"/>
        <v>-0.016149388630287476</v>
      </c>
      <c r="E21" s="66" t="e">
        <f>DEVSQ(ALMERÍA:SEVILLA!#REF!)</f>
        <v>#REF!</v>
      </c>
      <c r="F21" s="42" t="e">
        <f>SUM(ALMERÍA:SEVILLA!#REF!)</f>
        <v>#REF!</v>
      </c>
      <c r="G21" s="59">
        <f t="shared" si="1"/>
        <v>0.39360113796155044</v>
      </c>
      <c r="H21" s="63">
        <v>15349.083333333332</v>
      </c>
      <c r="I21" s="63">
        <v>6140.583333333333</v>
      </c>
      <c r="J21" s="63">
        <v>43542.66666666667</v>
      </c>
    </row>
    <row r="22" spans="1:10" ht="12.75">
      <c r="A22" s="9" t="s">
        <v>38</v>
      </c>
      <c r="B22" s="13">
        <v>1091.25</v>
      </c>
      <c r="C22" s="66" t="e">
        <f>DEVSQ(ALMERÍA:SEVILLA!#REF!)</f>
        <v>#REF!</v>
      </c>
      <c r="D22" s="55">
        <f t="shared" si="0"/>
        <v>0.08474155069582512</v>
      </c>
      <c r="E22" s="66" t="e">
        <f>DEVSQ(ALMERÍA:SEVILLA!#REF!)</f>
        <v>#REF!</v>
      </c>
      <c r="F22" s="42" t="e">
        <f>SUM(ALMERÍA:SEVILLA!#REF!)</f>
        <v>#REF!</v>
      </c>
      <c r="G22" s="59">
        <f t="shared" si="1"/>
        <v>0.40247725596262607</v>
      </c>
      <c r="H22" s="63">
        <v>2711.333333333333</v>
      </c>
      <c r="I22" s="63">
        <v>1006</v>
      </c>
      <c r="J22" s="63">
        <v>10050.416666666666</v>
      </c>
    </row>
    <row r="23" spans="1:10" ht="12.75">
      <c r="A23" s="9" t="s">
        <v>39</v>
      </c>
      <c r="B23" s="10">
        <v>1798.5833333333333</v>
      </c>
      <c r="C23" s="66" t="e">
        <f>DEVSQ(ALMERÍA:SEVILLA!#REF!)</f>
        <v>#REF!</v>
      </c>
      <c r="D23" s="54">
        <f t="shared" si="0"/>
        <v>0.5745969212810971</v>
      </c>
      <c r="E23" s="66" t="e">
        <f>DEVSQ(ALMERÍA:SEVILLA!#REF!)</f>
        <v>#REF!</v>
      </c>
      <c r="F23" s="42" t="e">
        <f>SUM(ALMERÍA:SEVILLA!#REF!)</f>
        <v>#REF!</v>
      </c>
      <c r="G23" s="58">
        <f t="shared" si="1"/>
        <v>0.3427069770396011</v>
      </c>
      <c r="H23" s="63">
        <v>5248.166666666667</v>
      </c>
      <c r="I23" s="63">
        <v>1142.25</v>
      </c>
      <c r="J23" s="63">
        <v>25167.58333333333</v>
      </c>
    </row>
    <row r="24" spans="1:10" ht="12.75">
      <c r="A24" s="9" t="s">
        <v>40</v>
      </c>
      <c r="B24" s="10">
        <v>0</v>
      </c>
      <c r="C24" s="66" t="e">
        <f>DEVSQ(ALMERÍA:SEVILLA!#REF!)</f>
        <v>#REF!</v>
      </c>
      <c r="D24" s="62">
        <f t="shared" si="0"/>
        <v>-1</v>
      </c>
      <c r="E24" s="66" t="e">
        <f>DEVSQ(ALMERÍA:SEVILLA!#REF!)</f>
        <v>#REF!</v>
      </c>
      <c r="F24" s="42" t="e">
        <f>SUM(ALMERÍA:SEVILLA!#REF!)</f>
        <v>#REF!</v>
      </c>
      <c r="G24" s="58">
        <f t="shared" si="1"/>
        <v>0</v>
      </c>
      <c r="H24" s="63">
        <v>3.3333333333333335</v>
      </c>
      <c r="I24" s="63">
        <v>1.1</v>
      </c>
      <c r="J24" s="63">
        <v>19.243939393939396</v>
      </c>
    </row>
    <row r="25" spans="1:10" ht="12.75">
      <c r="A25" s="9" t="s">
        <v>117</v>
      </c>
      <c r="B25" s="7">
        <v>0</v>
      </c>
      <c r="C25" s="66" t="e">
        <f>DEVSQ(ALMERÍA:SEVILLA!#REF!)</f>
        <v>#REF!</v>
      </c>
      <c r="D25" s="62" t="s">
        <v>91</v>
      </c>
      <c r="E25" s="66">
        <v>0</v>
      </c>
      <c r="F25" s="42" t="e">
        <f>SUM(ALMERÍA:SEVILLA!#REF!)</f>
        <v>#REF!</v>
      </c>
      <c r="G25" s="74" t="s">
        <v>91</v>
      </c>
      <c r="H25" s="63">
        <v>0</v>
      </c>
      <c r="I25" s="63">
        <v>0</v>
      </c>
      <c r="J25" s="63">
        <v>0</v>
      </c>
    </row>
    <row r="26" spans="1:10" ht="12.75">
      <c r="A26" s="35" t="s">
        <v>41</v>
      </c>
      <c r="B26" s="15">
        <v>5563.666666666667</v>
      </c>
      <c r="C26" s="34" t="e">
        <f>DEVSQ(ALMERÍA:SEVILLA!#REF!)</f>
        <v>#REF!</v>
      </c>
      <c r="D26" s="65">
        <f>B26/I26-1</f>
        <v>0.11509361481803149</v>
      </c>
      <c r="E26" s="34" t="e">
        <f>DEVSQ(ALMERÍA:SEVILLA!#REF!)</f>
        <v>#REF!</v>
      </c>
      <c r="F26" s="57" t="e">
        <f>SUM(ALMERÍA:SEVILLA!#REF!)</f>
        <v>#REF!</v>
      </c>
      <c r="G26" s="43">
        <f>B26/H26</f>
        <v>0.8884453138515177</v>
      </c>
      <c r="H26" s="63">
        <v>6262.25</v>
      </c>
      <c r="I26" s="63">
        <v>4989.416666666667</v>
      </c>
      <c r="J26" s="63">
        <v>16010.416666666668</v>
      </c>
    </row>
    <row r="27" spans="1:6" ht="12.75">
      <c r="A27" s="21"/>
      <c r="B27" s="22" t="e">
        <f>SUM(ALMERÍA:SEVILLA!#REF!)</f>
        <v>#REF!</v>
      </c>
      <c r="C27" s="22"/>
      <c r="D27" s="26"/>
      <c r="E27" s="26"/>
      <c r="F27" s="27"/>
    </row>
    <row r="28" spans="1:6" ht="12.75">
      <c r="A28" s="21"/>
      <c r="B28" s="22"/>
      <c r="C28" s="22"/>
      <c r="D28" s="26"/>
      <c r="E28" s="26"/>
      <c r="F28" s="27"/>
    </row>
    <row r="29" spans="1:6" ht="12.75">
      <c r="A29" s="21"/>
      <c r="B29" s="22"/>
      <c r="C29" s="22"/>
      <c r="D29" s="26"/>
      <c r="E29" s="26"/>
      <c r="F29" s="27"/>
    </row>
    <row r="30" spans="1:7" ht="22.5" customHeight="1">
      <c r="A30" s="444" t="s">
        <v>42</v>
      </c>
      <c r="B30" s="446" t="s">
        <v>36</v>
      </c>
      <c r="C30" s="447"/>
      <c r="D30" s="448" t="s">
        <v>28</v>
      </c>
      <c r="E30" s="449"/>
      <c r="F30" s="440" t="s">
        <v>543</v>
      </c>
      <c r="G30" s="440" t="s">
        <v>84</v>
      </c>
    </row>
    <row r="31" spans="1:7" ht="18.75" customHeight="1">
      <c r="A31" s="445"/>
      <c r="B31" s="16" t="s">
        <v>87</v>
      </c>
      <c r="C31" s="17" t="s">
        <v>27</v>
      </c>
      <c r="D31" s="16" t="s">
        <v>87</v>
      </c>
      <c r="E31" s="17" t="s">
        <v>29</v>
      </c>
      <c r="F31" s="441"/>
      <c r="G31" s="441"/>
    </row>
    <row r="32" spans="1:7" ht="12.75">
      <c r="A32" s="24" t="s">
        <v>43</v>
      </c>
      <c r="B32" s="7">
        <v>774.475</v>
      </c>
      <c r="C32" s="66" t="e">
        <f>DEVSQ(ALMERÍA:SEVILLA!#REF!)</f>
        <v>#REF!</v>
      </c>
      <c r="D32" s="54">
        <v>0.004148974101325864</v>
      </c>
      <c r="E32" s="66" t="e">
        <f>DEVSQ(ALMERÍA:SEVILLA!#REF!)</f>
        <v>#REF!</v>
      </c>
      <c r="F32" s="42" t="e">
        <f>SUM(ALMERÍA:SEVILLA!#REF!)</f>
        <v>#REF!</v>
      </c>
      <c r="G32" s="45">
        <v>0.5095397874930097</v>
      </c>
    </row>
    <row r="33" spans="1:7" ht="12.75">
      <c r="A33" s="9" t="s">
        <v>44</v>
      </c>
      <c r="B33" s="10">
        <v>383.05</v>
      </c>
      <c r="C33" s="66" t="e">
        <f>DEVSQ(ALMERÍA:SEVILLA!#REF!)</f>
        <v>#REF!</v>
      </c>
      <c r="D33" s="55">
        <v>0.025912286575159094</v>
      </c>
      <c r="E33" s="66" t="e">
        <f>DEVSQ(ALMERÍA:SEVILLA!#REF!)</f>
        <v>#REF!</v>
      </c>
      <c r="F33" s="42" t="e">
        <f>SUM(ALMERÍA:SEVILLA!#REF!)</f>
        <v>#REF!</v>
      </c>
      <c r="G33" s="46">
        <v>0.4251151434437601</v>
      </c>
    </row>
    <row r="34" spans="1:7" ht="12.75">
      <c r="A34" s="9" t="s">
        <v>45</v>
      </c>
      <c r="B34" s="13">
        <v>287.275</v>
      </c>
      <c r="C34" s="66" t="e">
        <f>DEVSQ(ALMERÍA:SEVILLA!#REF!)</f>
        <v>#REF!</v>
      </c>
      <c r="D34" s="55">
        <v>-0.04694368416687411</v>
      </c>
      <c r="E34" s="66" t="e">
        <f>DEVSQ(ALMERÍA:SEVILLA!#REF!)</f>
        <v>#REF!</v>
      </c>
      <c r="F34" s="98" t="e">
        <f>SUM(ALMERÍA:SEVILLA!#REF!)</f>
        <v>#REF!</v>
      </c>
      <c r="G34" s="46">
        <v>0.41730825101685065</v>
      </c>
    </row>
    <row r="35" spans="1:7" ht="12.75">
      <c r="A35" s="9" t="s">
        <v>46</v>
      </c>
      <c r="B35" s="10">
        <v>95.75</v>
      </c>
      <c r="C35" s="66" t="e">
        <f>DEVSQ(ALMERÍA:SEVILLA!#REF!)</f>
        <v>#REF!</v>
      </c>
      <c r="D35" s="54">
        <v>0.3307852675469076</v>
      </c>
      <c r="E35" s="66" t="e">
        <f>DEVSQ(ALMERÍA:SEVILLA!#REF!)</f>
        <v>#REF!</v>
      </c>
      <c r="F35" s="42" t="e">
        <f>SUM(ALMERÍA:SEVILLA!#REF!)</f>
        <v>#REF!</v>
      </c>
      <c r="G35" s="45">
        <v>0.45027039736656477</v>
      </c>
    </row>
    <row r="36" spans="1:7" ht="12.75">
      <c r="A36" s="9" t="s">
        <v>47</v>
      </c>
      <c r="B36" s="10">
        <v>391.45</v>
      </c>
      <c r="C36" s="66" t="e">
        <f>DEVSQ(ALMERÍA:SEVILLA!#REF!)</f>
        <v>#REF!</v>
      </c>
      <c r="D36" s="54">
        <v>-0.01621010304096504</v>
      </c>
      <c r="E36" s="66" t="e">
        <f>DEVSQ(ALMERÍA:SEVILLA!#REF!)</f>
        <v>#REF!</v>
      </c>
      <c r="F36" s="42" t="e">
        <f>SUM(ALMERÍA:SEVILLA!#REF!)</f>
        <v>#REF!</v>
      </c>
      <c r="G36" s="52">
        <v>0.6325186830943244</v>
      </c>
    </row>
    <row r="37" spans="1:7" ht="12.75">
      <c r="A37" s="2" t="s">
        <v>115</v>
      </c>
      <c r="B37" s="3"/>
      <c r="C37" s="5"/>
      <c r="D37" s="442" t="s">
        <v>116</v>
      </c>
      <c r="E37" s="443"/>
      <c r="F37" s="44"/>
      <c r="G37" s="44"/>
    </row>
    <row r="38" spans="1:7" ht="12.75">
      <c r="A38" s="9" t="s">
        <v>48</v>
      </c>
      <c r="B38" s="64">
        <v>0.3709286936311695</v>
      </c>
      <c r="C38" s="66" t="e">
        <f>DEVSQ(ALMERÍA:SEVILLA!#REF!)</f>
        <v>#REF!</v>
      </c>
      <c r="D38" s="70">
        <v>-1.9885218397614035</v>
      </c>
      <c r="E38" s="66" t="e">
        <f>DEVSQ(ALMERÍA:SEVILLA!#REF!)</f>
        <v>#REF!</v>
      </c>
      <c r="F38" s="71" t="s">
        <v>91</v>
      </c>
      <c r="G38" s="71" t="s">
        <v>91</v>
      </c>
    </row>
    <row r="39" spans="1:7" ht="12.75">
      <c r="A39" s="9" t="s">
        <v>49</v>
      </c>
      <c r="B39" s="54">
        <v>0.4945931114626037</v>
      </c>
      <c r="C39" s="66" t="e">
        <f>DEVSQ(ALMERÍA:SEVILLA!#REF!)</f>
        <v>#REF!</v>
      </c>
      <c r="D39" s="69">
        <v>1.049210987432453</v>
      </c>
      <c r="E39" s="66" t="e">
        <f>DEVSQ(ALMERÍA:SEVILLA!#REF!)</f>
        <v>#REF!</v>
      </c>
      <c r="F39" s="68" t="s">
        <v>91</v>
      </c>
      <c r="G39" s="68" t="s">
        <v>91</v>
      </c>
    </row>
    <row r="40" spans="1:7" ht="12.75">
      <c r="A40" s="14" t="s">
        <v>50</v>
      </c>
      <c r="B40" s="67">
        <v>0.24996736718444065</v>
      </c>
      <c r="C40" s="34">
        <f>DEVSQ(ALMERÍA:SEVILLA!C7)</f>
        <v>0</v>
      </c>
      <c r="D40" s="72">
        <v>5.726565978571283</v>
      </c>
      <c r="E40" s="34">
        <f>DEVSQ(ALMERÍA:SEVILLA!E7)</f>
        <v>0</v>
      </c>
      <c r="F40" s="73" t="s">
        <v>91</v>
      </c>
      <c r="G40" s="73" t="s">
        <v>91</v>
      </c>
    </row>
    <row r="41" spans="1:6" ht="12.75">
      <c r="A41" s="21"/>
      <c r="B41" s="22" t="e">
        <f>SUM(ALMERÍA:SEVILLA!#REF!)</f>
        <v>#REF!</v>
      </c>
      <c r="C41" s="22"/>
      <c r="D41" s="26"/>
      <c r="E41" s="26"/>
      <c r="F41" s="27"/>
    </row>
    <row r="42" spans="1:6" ht="12.75">
      <c r="A42" s="21"/>
      <c r="B42" s="22"/>
      <c r="C42" s="22"/>
      <c r="D42" s="26"/>
      <c r="E42" s="26"/>
      <c r="F42" s="27"/>
    </row>
    <row r="43" spans="1:6" ht="12.75">
      <c r="A43" s="21"/>
      <c r="B43" s="22"/>
      <c r="C43" s="22"/>
      <c r="D43" s="26"/>
      <c r="E43" s="26"/>
      <c r="F43" s="27"/>
    </row>
    <row r="44" spans="1:10" ht="24" customHeight="1">
      <c r="A44" s="444" t="s">
        <v>51</v>
      </c>
      <c r="B44" s="446" t="s">
        <v>52</v>
      </c>
      <c r="C44" s="447"/>
      <c r="D44" s="448" t="s">
        <v>28</v>
      </c>
      <c r="E44" s="449"/>
      <c r="F44" s="440" t="s">
        <v>543</v>
      </c>
      <c r="G44" s="440" t="s">
        <v>84</v>
      </c>
      <c r="H44" s="94"/>
      <c r="I44" s="94"/>
      <c r="J44" s="94"/>
    </row>
    <row r="45" spans="1:12" s="23" customFormat="1" ht="23.25" customHeight="1">
      <c r="A45" s="445"/>
      <c r="B45" s="16" t="s">
        <v>87</v>
      </c>
      <c r="C45" s="17" t="s">
        <v>27</v>
      </c>
      <c r="D45" s="30" t="s">
        <v>87</v>
      </c>
      <c r="E45" s="31" t="s">
        <v>29</v>
      </c>
      <c r="F45" s="441"/>
      <c r="G45" s="441"/>
      <c r="H45" s="94" t="s">
        <v>15</v>
      </c>
      <c r="I45" s="94" t="s">
        <v>89</v>
      </c>
      <c r="J45" s="94" t="s">
        <v>90</v>
      </c>
      <c r="K45" s="94"/>
      <c r="L45" s="94"/>
    </row>
    <row r="46" spans="1:12" s="23" customFormat="1" ht="12.75">
      <c r="A46" s="2" t="s">
        <v>88</v>
      </c>
      <c r="B46" s="33">
        <v>363391</v>
      </c>
      <c r="C46" s="66" t="e">
        <f>DEVSQ(ALMERÍA:SEVILLA!#REF!)</f>
        <v>#REF!</v>
      </c>
      <c r="D46" s="53">
        <f>B46/I46-1</f>
        <v>-0.14349521061960246</v>
      </c>
      <c r="E46" s="66" t="e">
        <f>DEVSQ(ALMERÍA:SEVILLA!#REF!)</f>
        <v>#REF!</v>
      </c>
      <c r="F46" s="42" t="e">
        <f>SUM(ALMERÍA:SEVILLA!#REF!)</f>
        <v>#REF!</v>
      </c>
      <c r="G46" s="58">
        <f>B46/H46</f>
        <v>0.4571145720514185</v>
      </c>
      <c r="H46" s="91">
        <v>794967</v>
      </c>
      <c r="I46" s="91">
        <v>424272</v>
      </c>
      <c r="J46" s="89">
        <v>1739955</v>
      </c>
      <c r="K46" s="94"/>
      <c r="L46" s="94"/>
    </row>
    <row r="47" spans="1:10" ht="12.75">
      <c r="A47" s="2" t="s">
        <v>21</v>
      </c>
      <c r="B47" s="37"/>
      <c r="C47" s="38"/>
      <c r="D47" s="37"/>
      <c r="E47" s="38"/>
      <c r="F47" s="44"/>
      <c r="G47" s="44"/>
      <c r="H47" s="94"/>
      <c r="I47" s="94"/>
      <c r="J47" s="94"/>
    </row>
    <row r="48" spans="1:10" ht="12.75">
      <c r="A48" s="9" t="s">
        <v>53</v>
      </c>
      <c r="B48" s="7">
        <v>78505</v>
      </c>
      <c r="C48" s="66">
        <f>DEVSQ(ALMERÍA:SEVILLA!C14)</f>
        <v>0</v>
      </c>
      <c r="D48" s="54">
        <f>B48/I48-1</f>
        <v>-0.2649757504260061</v>
      </c>
      <c r="E48" s="66">
        <f>DEVSQ(ALMERÍA:SEVILLA!E14)</f>
        <v>0</v>
      </c>
      <c r="F48" s="42">
        <f>SUM(ALMERÍA:SEVILLA!F14)</f>
        <v>1</v>
      </c>
      <c r="G48" s="58">
        <f>B48/H48</f>
        <v>0.4528124495304893</v>
      </c>
      <c r="H48" s="90">
        <v>173372</v>
      </c>
      <c r="I48" s="89">
        <v>106806</v>
      </c>
      <c r="J48" s="94">
        <v>389455</v>
      </c>
    </row>
    <row r="49" spans="1:10" ht="12.75">
      <c r="A49" s="9" t="s">
        <v>54</v>
      </c>
      <c r="B49" s="10">
        <v>217379</v>
      </c>
      <c r="C49" s="66">
        <f>DEVSQ(ALMERÍA:SEVILLA!C15)</f>
        <v>0</v>
      </c>
      <c r="D49" s="54">
        <f>B49/I49-1</f>
        <v>-0.11545379081350304</v>
      </c>
      <c r="E49" s="66">
        <f>DEVSQ(ALMERÍA:SEVILLA!E15)</f>
        <v>0</v>
      </c>
      <c r="F49" s="42">
        <f>SUM(ALMERÍA:SEVILLA!F15)</f>
        <v>0.9999999999999999</v>
      </c>
      <c r="G49" s="59">
        <f>B49/H49</f>
        <v>0.4636152687906022</v>
      </c>
      <c r="H49" s="90">
        <v>468878</v>
      </c>
      <c r="I49" s="89">
        <v>245752</v>
      </c>
      <c r="J49" s="94">
        <v>1019066</v>
      </c>
    </row>
    <row r="50" spans="1:10" ht="12.75">
      <c r="A50" s="9" t="s">
        <v>55</v>
      </c>
      <c r="B50" s="13">
        <v>67507</v>
      </c>
      <c r="C50" s="66">
        <f>DEVSQ(ALMERÍA:SEVILLA!C16)</f>
        <v>0</v>
      </c>
      <c r="D50" s="54">
        <f>B50/I50-1</f>
        <v>-0.05866358033298935</v>
      </c>
      <c r="E50" s="66">
        <f>DEVSQ(ALMERÍA:SEVILLA!E16)</f>
        <v>0</v>
      </c>
      <c r="F50" s="42">
        <f>SUM(ALMERÍA:SEVILLA!F16)</f>
        <v>0.9999999999999999</v>
      </c>
      <c r="G50" s="59">
        <f>B50/H50</f>
        <v>0.44203985149001096</v>
      </c>
      <c r="H50" s="90">
        <v>152717</v>
      </c>
      <c r="I50" s="89">
        <v>71714</v>
      </c>
      <c r="J50" s="94">
        <v>331434</v>
      </c>
    </row>
    <row r="51" spans="1:10" ht="12.75">
      <c r="A51" s="2" t="s">
        <v>22</v>
      </c>
      <c r="B51" s="3"/>
      <c r="C51" s="5"/>
      <c r="D51" s="3"/>
      <c r="E51" s="5"/>
      <c r="F51" s="44"/>
      <c r="G51" s="44"/>
      <c r="H51" s="94"/>
      <c r="I51" s="94"/>
      <c r="J51" s="94"/>
    </row>
    <row r="52" spans="1:10" ht="12.75">
      <c r="A52" s="50" t="s">
        <v>10</v>
      </c>
      <c r="B52" s="7">
        <v>37193</v>
      </c>
      <c r="C52" s="66" t="e">
        <f>DEVSQ(ALMERÍA:SEVILLA!#REF!)</f>
        <v>#REF!</v>
      </c>
      <c r="D52" s="54">
        <f>B52/I52-1</f>
        <v>0.034806076456513235</v>
      </c>
      <c r="E52" s="66" t="e">
        <f>DEVSQ(ALMERÍA:SEVILLA!#REF!)</f>
        <v>#REF!</v>
      </c>
      <c r="F52" s="42" t="e">
        <f>SUM(ALMERÍA:SEVILLA!#REF!)</f>
        <v>#REF!</v>
      </c>
      <c r="G52" s="58">
        <f>B52/H52</f>
        <v>0.41691514404214775</v>
      </c>
      <c r="H52" s="90">
        <v>89210</v>
      </c>
      <c r="I52" s="89">
        <v>35942</v>
      </c>
      <c r="J52" s="89">
        <v>180803</v>
      </c>
    </row>
    <row r="53" spans="1:10" ht="12.75">
      <c r="A53" s="50" t="s">
        <v>11</v>
      </c>
      <c r="B53" s="10">
        <v>43937</v>
      </c>
      <c r="C53" s="66" t="e">
        <f>DEVSQ(ALMERÍA:SEVILLA!#REF!)</f>
        <v>#REF!</v>
      </c>
      <c r="D53" s="55">
        <f>B53/I53-1</f>
        <v>-0.10604488392439315</v>
      </c>
      <c r="E53" s="66" t="e">
        <f>DEVSQ(ALMERÍA:SEVILLA!#REF!)</f>
        <v>#REF!</v>
      </c>
      <c r="F53" s="42" t="e">
        <f>SUM(ALMERÍA:SEVILLA!#REF!)</f>
        <v>#REF!</v>
      </c>
      <c r="G53" s="58">
        <f>B53/H53</f>
        <v>0.4036509292689873</v>
      </c>
      <c r="H53" s="90">
        <v>108849</v>
      </c>
      <c r="I53" s="89">
        <v>49149</v>
      </c>
      <c r="J53" s="89">
        <v>207112</v>
      </c>
    </row>
    <row r="54" spans="1:10" ht="12.75">
      <c r="A54" s="50" t="s">
        <v>13</v>
      </c>
      <c r="B54" s="10">
        <v>236407</v>
      </c>
      <c r="C54" s="66" t="e">
        <f>DEVSQ(ALMERÍA:SEVILLA!#REF!)</f>
        <v>#REF!</v>
      </c>
      <c r="D54" s="55">
        <f>B54/I54-1</f>
        <v>-0.17410382087946252</v>
      </c>
      <c r="E54" s="66" t="e">
        <f>DEVSQ(ALMERÍA:SEVILLA!#REF!)</f>
        <v>#REF!</v>
      </c>
      <c r="F54" s="42" t="e">
        <f>SUM(ALMERÍA:SEVILLA!#REF!)</f>
        <v>#REF!</v>
      </c>
      <c r="G54" s="58">
        <f>B54/H54</f>
        <v>0.45605665429459924</v>
      </c>
      <c r="H54" s="90">
        <v>518372</v>
      </c>
      <c r="I54" s="89">
        <v>286243</v>
      </c>
      <c r="J54" s="89">
        <v>1168102</v>
      </c>
    </row>
    <row r="55" spans="1:10" ht="12.75">
      <c r="A55" s="50" t="s">
        <v>14</v>
      </c>
      <c r="B55" s="20">
        <v>45854</v>
      </c>
      <c r="C55" s="66" t="e">
        <f>DEVSQ(ALMERÍA:SEVILLA!#REF!)</f>
        <v>#REF!</v>
      </c>
      <c r="D55" s="54">
        <f>B55/I55-1</f>
        <v>-0.1338169179039631</v>
      </c>
      <c r="E55" s="66" t="e">
        <f>DEVSQ(ALMERÍA:SEVILLA!#REF!)</f>
        <v>#REF!</v>
      </c>
      <c r="F55" s="42" t="e">
        <f>SUM(ALMERÍA:SEVILLA!#REF!)</f>
        <v>#REF!</v>
      </c>
      <c r="G55" s="58">
        <f>B55/H55</f>
        <v>0.58385963125191</v>
      </c>
      <c r="H55" s="90">
        <v>78536</v>
      </c>
      <c r="I55" s="89">
        <v>52938</v>
      </c>
      <c r="J55" s="89">
        <v>183938</v>
      </c>
    </row>
    <row r="56" spans="1:10" ht="12.75">
      <c r="A56" s="49" t="s">
        <v>23</v>
      </c>
      <c r="B56" s="3"/>
      <c r="C56" s="5"/>
      <c r="D56" s="4"/>
      <c r="E56" s="5"/>
      <c r="F56" s="44"/>
      <c r="G56" s="44"/>
      <c r="H56" s="94"/>
      <c r="I56" s="94"/>
      <c r="J56" s="94"/>
    </row>
    <row r="57" spans="1:10" ht="12.75">
      <c r="A57" s="9" t="s">
        <v>78</v>
      </c>
      <c r="B57" s="96">
        <v>33737</v>
      </c>
      <c r="C57" s="66" t="e">
        <f>DEVSQ(ALMERÍA:SEVILLA!C18)</f>
        <v>#NUM!</v>
      </c>
      <c r="D57" s="100">
        <f>SUM(ALMERÍA:SEVILLA!B18)</f>
        <v>0</v>
      </c>
      <c r="E57" s="11">
        <v>485000</v>
      </c>
      <c r="F57" s="99">
        <f>SUM(ALMERÍA:SEVILLA!F18)</f>
        <v>0</v>
      </c>
      <c r="G57" s="58">
        <f>B57/H58</f>
        <v>0.43460953804137786</v>
      </c>
      <c r="H57" s="90">
        <v>68778</v>
      </c>
      <c r="I57" s="94"/>
      <c r="J57" s="94"/>
    </row>
    <row r="58" spans="1:10" ht="12.75">
      <c r="A58" s="9" t="s">
        <v>79</v>
      </c>
      <c r="B58" s="96">
        <v>8400</v>
      </c>
      <c r="C58" s="66" t="e">
        <f>DEVSQ(ALMERÍA:SEVILLA!C19)</f>
        <v>#NUM!</v>
      </c>
      <c r="D58" s="100">
        <f>SUM(ALMERÍA:SEVILLA!B19)</f>
        <v>0</v>
      </c>
      <c r="E58" s="11">
        <v>55169</v>
      </c>
      <c r="F58" s="99">
        <f>SUM(ALMERÍA:SEVILLA!F19)</f>
        <v>0</v>
      </c>
      <c r="G58" s="58">
        <f>B58/H59</f>
        <v>0.41271557018621335</v>
      </c>
      <c r="H58" s="90">
        <v>77626</v>
      </c>
      <c r="I58" s="94"/>
      <c r="J58" s="94"/>
    </row>
    <row r="59" spans="1:10" ht="12.75">
      <c r="A59" s="9" t="s">
        <v>80</v>
      </c>
      <c r="B59" s="97">
        <v>7166</v>
      </c>
      <c r="C59" s="66" t="e">
        <f>DEVSQ(ALMERÍA:SEVILLA!C20)</f>
        <v>#NUM!</v>
      </c>
      <c r="D59" s="100">
        <f>SUM(ALMERÍA:SEVILLA!B20)</f>
        <v>0</v>
      </c>
      <c r="E59" s="8">
        <v>43168</v>
      </c>
      <c r="F59" s="99">
        <f>SUM(ALMERÍA:SEVILLA!F20)</f>
        <v>0</v>
      </c>
      <c r="G59" s="58">
        <f>B59/H60</f>
        <v>0.02040868636525454</v>
      </c>
      <c r="H59" s="90">
        <v>20353</v>
      </c>
      <c r="I59" s="94"/>
      <c r="J59" s="94"/>
    </row>
    <row r="60" spans="1:10" ht="12.75">
      <c r="A60" s="9" t="s">
        <v>81</v>
      </c>
      <c r="B60" s="97">
        <v>201785</v>
      </c>
      <c r="C60" s="66">
        <f>DEVSQ(ALMERÍA:SEVILLA!C21)</f>
        <v>0</v>
      </c>
      <c r="D60" s="100">
        <f>SUM(ALMERÍA:SEVILLA!B21)</f>
        <v>63560</v>
      </c>
      <c r="E60" s="8">
        <v>980469</v>
      </c>
      <c r="F60" s="99">
        <f>SUM(ALMERÍA:SEVILLA!F21)</f>
        <v>0.056774686850443006</v>
      </c>
      <c r="G60" s="58">
        <f>B60/H60</f>
        <v>0.5746813812744749</v>
      </c>
      <c r="H60" s="90">
        <v>351125</v>
      </c>
      <c r="I60" s="94"/>
      <c r="J60" s="94"/>
    </row>
    <row r="61" spans="1:10" ht="12.75">
      <c r="A61" s="2" t="s">
        <v>24</v>
      </c>
      <c r="B61" s="3"/>
      <c r="C61" s="5"/>
      <c r="D61" s="3"/>
      <c r="E61" s="5"/>
      <c r="F61" s="44"/>
      <c r="G61" s="44"/>
      <c r="H61" s="94"/>
      <c r="I61" s="94"/>
      <c r="J61" s="94"/>
    </row>
    <row r="62" spans="1:10" ht="12.75">
      <c r="A62" s="6" t="s">
        <v>68</v>
      </c>
      <c r="B62" s="7">
        <v>448</v>
      </c>
      <c r="C62" s="66">
        <f>DEVSQ(ALMERÍA:SEVILLA!C23)</f>
        <v>0</v>
      </c>
      <c r="D62" s="54">
        <f aca="true" t="shared" si="2" ref="D62:D71">B62/I62-1</f>
        <v>-0.09127789046653145</v>
      </c>
      <c r="E62" s="66">
        <f>DEVSQ(ALMERÍA:SEVILLA!E23)</f>
        <v>0</v>
      </c>
      <c r="F62" s="42">
        <f>SUM(ALMERÍA:SEVILLA!F23)</f>
        <v>0.053211078562847076</v>
      </c>
      <c r="G62" s="58">
        <f aca="true" t="shared" si="3" ref="G62:G71">B62/H62</f>
        <v>0.5155350978135789</v>
      </c>
      <c r="H62" s="90">
        <v>869</v>
      </c>
      <c r="I62" s="89">
        <v>493</v>
      </c>
      <c r="J62" s="89">
        <v>1254</v>
      </c>
    </row>
    <row r="63" spans="1:10" ht="25.5">
      <c r="A63" s="9" t="s">
        <v>69</v>
      </c>
      <c r="B63" s="10">
        <v>785</v>
      </c>
      <c r="C63" s="66">
        <f>DEVSQ(ALMERÍA:SEVILLA!C24)</f>
        <v>57137657955.875</v>
      </c>
      <c r="D63" s="54">
        <f t="shared" si="2"/>
        <v>0.07094133697135052</v>
      </c>
      <c r="E63" s="66">
        <f>DEVSQ(ALMERÍA:SEVILLA!E24)</f>
        <v>0.0007175156754333441</v>
      </c>
      <c r="F63" s="42">
        <f>SUM(ALMERÍA:SEVILLA!F24)</f>
        <v>1.0092352450533728</v>
      </c>
      <c r="G63" s="58">
        <f t="shared" si="3"/>
        <v>0.3681988742964353</v>
      </c>
      <c r="H63" s="90">
        <v>2132</v>
      </c>
      <c r="I63" s="89">
        <v>733</v>
      </c>
      <c r="J63" s="89">
        <v>2617</v>
      </c>
    </row>
    <row r="64" spans="1:10" ht="12.75">
      <c r="A64" s="9" t="s">
        <v>70</v>
      </c>
      <c r="B64" s="10">
        <v>18625</v>
      </c>
      <c r="C64" s="66">
        <f>DEVSQ(ALMERÍA:SEVILLA!C25)</f>
        <v>0</v>
      </c>
      <c r="D64" s="54">
        <f t="shared" si="2"/>
        <v>-0.12291028961619965</v>
      </c>
      <c r="E64" s="66">
        <f>DEVSQ(ALMERÍA:SEVILLA!E25)</f>
        <v>0</v>
      </c>
      <c r="F64" s="42">
        <f>SUM(ALMERÍA:SEVILLA!F25)</f>
        <v>0.93755367638378</v>
      </c>
      <c r="G64" s="58">
        <f t="shared" si="3"/>
        <v>0.5290591978184297</v>
      </c>
      <c r="H64" s="90">
        <v>35204</v>
      </c>
      <c r="I64" s="89">
        <v>21235</v>
      </c>
      <c r="J64" s="89">
        <v>74997</v>
      </c>
    </row>
    <row r="65" spans="1:10" ht="12.75">
      <c r="A65" s="9" t="s">
        <v>71</v>
      </c>
      <c r="B65" s="7">
        <v>25646</v>
      </c>
      <c r="C65" s="66">
        <f>DEVSQ(ALMERÍA:SEVILLA!C26)</f>
        <v>0</v>
      </c>
      <c r="D65" s="54">
        <f t="shared" si="2"/>
        <v>-0.06456084038517651</v>
      </c>
      <c r="E65" s="66">
        <f>DEVSQ(ALMERÍA:SEVILLA!E26)</f>
        <v>0</v>
      </c>
      <c r="F65" s="42">
        <f>SUM(ALMERÍA:SEVILLA!F26)</f>
        <v>0.04076433121019108</v>
      </c>
      <c r="G65" s="58">
        <f t="shared" si="3"/>
        <v>0.508334819924283</v>
      </c>
      <c r="H65" s="90">
        <v>50451</v>
      </c>
      <c r="I65" s="89">
        <v>27416</v>
      </c>
      <c r="J65" s="89">
        <v>102921</v>
      </c>
    </row>
    <row r="66" spans="1:10" ht="12.75">
      <c r="A66" s="9" t="s">
        <v>72</v>
      </c>
      <c r="B66" s="7">
        <v>37907</v>
      </c>
      <c r="C66" s="66">
        <f>DEVSQ(ALMERÍA:SEVILLA!C27)</f>
        <v>19743452197.875</v>
      </c>
      <c r="D66" s="54">
        <f t="shared" si="2"/>
        <v>-0.2595999843743896</v>
      </c>
      <c r="E66" s="66">
        <f>DEVSQ(ALMERÍA:SEVILLA!E27)</f>
        <v>0.0009108477414303725</v>
      </c>
      <c r="F66" s="42">
        <f>SUM(ALMERÍA:SEVILLA!F27)</f>
        <v>1.0312793100408053</v>
      </c>
      <c r="G66" s="58">
        <f t="shared" si="3"/>
        <v>0.7053514941758774</v>
      </c>
      <c r="H66" s="90">
        <v>53742</v>
      </c>
      <c r="I66" s="89">
        <v>51198</v>
      </c>
      <c r="J66" s="89">
        <v>174741</v>
      </c>
    </row>
    <row r="67" spans="1:10" ht="24.75" customHeight="1">
      <c r="A67" s="9" t="s">
        <v>77</v>
      </c>
      <c r="B67" s="7">
        <v>85505</v>
      </c>
      <c r="C67" s="66">
        <f>DEVSQ(ALMERÍA:SEVILLA!C28)</f>
        <v>38019977187.5</v>
      </c>
      <c r="D67" s="54">
        <f t="shared" si="2"/>
        <v>-0.18904179747147587</v>
      </c>
      <c r="E67" s="66">
        <f>DEVSQ(ALMERÍA:SEVILLA!E28)</f>
        <v>0.02381162553356465</v>
      </c>
      <c r="F67" s="42">
        <f>SUM(ALMERÍA:SEVILLA!F28)</f>
        <v>1.0007675670502976</v>
      </c>
      <c r="G67" s="58">
        <f t="shared" si="3"/>
        <v>0.6740054074932407</v>
      </c>
      <c r="H67" s="90">
        <v>126861</v>
      </c>
      <c r="I67" s="89">
        <v>105437</v>
      </c>
      <c r="J67" s="89">
        <v>418611</v>
      </c>
    </row>
    <row r="68" spans="1:10" ht="12.75" customHeight="1">
      <c r="A68" s="9" t="s">
        <v>73</v>
      </c>
      <c r="B68" s="10">
        <v>5342</v>
      </c>
      <c r="C68" s="66">
        <f>DEVSQ(ALMERÍA:SEVILLA!C29)</f>
        <v>39374244787.5</v>
      </c>
      <c r="D68" s="54">
        <f t="shared" si="2"/>
        <v>-0.005769588684161553</v>
      </c>
      <c r="E68" s="66">
        <f>DEVSQ(ALMERÍA:SEVILLA!E29)</f>
        <v>0.005589566126507157</v>
      </c>
      <c r="F68" s="42">
        <f>SUM(ALMERÍA:SEVILLA!F29)</f>
        <v>0.9697928733741463</v>
      </c>
      <c r="G68" s="58">
        <f t="shared" si="3"/>
        <v>0.36624160153571916</v>
      </c>
      <c r="H68" s="90">
        <v>14586</v>
      </c>
      <c r="I68" s="89">
        <v>5373</v>
      </c>
      <c r="J68" s="89">
        <v>163306</v>
      </c>
    </row>
    <row r="69" spans="1:10" ht="37.5" customHeight="1">
      <c r="A69" s="9" t="s">
        <v>76</v>
      </c>
      <c r="B69" s="10">
        <v>6681</v>
      </c>
      <c r="C69" s="66">
        <f>DEVSQ(ALMERÍA:SEVILLA!C30)</f>
        <v>254016317100.875</v>
      </c>
      <c r="D69" s="54">
        <f t="shared" si="2"/>
        <v>-0.2150158618258724</v>
      </c>
      <c r="E69" s="66">
        <f>DEVSQ(ALMERÍA:SEVILLA!E30)</f>
        <v>0.0019772405392589685</v>
      </c>
      <c r="F69" s="42">
        <f>SUM(ALMERÍA:SEVILLA!F30)</f>
        <v>1.0154044989466549</v>
      </c>
      <c r="G69" s="58">
        <f t="shared" si="3"/>
        <v>0.05592245687165708</v>
      </c>
      <c r="H69" s="90">
        <v>119469</v>
      </c>
      <c r="I69" s="89">
        <v>8511</v>
      </c>
      <c r="J69" s="89">
        <v>26940</v>
      </c>
    </row>
    <row r="70" spans="1:10" ht="12.75" customHeight="1">
      <c r="A70" s="9" t="s">
        <v>75</v>
      </c>
      <c r="B70" s="7">
        <v>3568</v>
      </c>
      <c r="C70" s="66">
        <f>DEVSQ(ALMERÍA:SEVILLA!C31)</f>
        <v>0</v>
      </c>
      <c r="D70" s="54">
        <f t="shared" si="2"/>
        <v>-0.17119628339140536</v>
      </c>
      <c r="E70" s="66">
        <f>DEVSQ(ALMERÍA:SEVILLA!E31)</f>
        <v>0</v>
      </c>
      <c r="F70" s="42">
        <f>SUM(ALMERÍA:SEVILLA!F31)</f>
        <v>0.9419914193779049</v>
      </c>
      <c r="G70" s="58">
        <f t="shared" si="3"/>
        <v>0.09651068433865297</v>
      </c>
      <c r="H70" s="90">
        <v>36970</v>
      </c>
      <c r="I70" s="89">
        <v>4305</v>
      </c>
      <c r="J70" s="89">
        <v>17780</v>
      </c>
    </row>
    <row r="71" spans="1:10" ht="12.75">
      <c r="A71" s="12" t="s">
        <v>74</v>
      </c>
      <c r="B71" s="7">
        <v>178884</v>
      </c>
      <c r="C71" s="66">
        <f>DEVSQ(ALMERÍA:SEVILLA!C32)</f>
        <v>0</v>
      </c>
      <c r="D71" s="51">
        <f t="shared" si="2"/>
        <v>-0.10365734500503576</v>
      </c>
      <c r="E71" s="66">
        <f>DEVSQ(ALMERÍA:SEVILLA!E32)</f>
        <v>0</v>
      </c>
      <c r="F71" s="42">
        <f>SUM(ALMERÍA:SEVILLA!F32)</f>
        <v>0.044068351635221936</v>
      </c>
      <c r="G71" s="58">
        <f t="shared" si="3"/>
        <v>0.5043489538545687</v>
      </c>
      <c r="H71" s="90">
        <v>354683</v>
      </c>
      <c r="I71" s="89">
        <v>199571</v>
      </c>
      <c r="J71" s="89">
        <v>756788</v>
      </c>
    </row>
    <row r="72" spans="1:10" ht="12.75">
      <c r="A72" s="2" t="s">
        <v>56</v>
      </c>
      <c r="B72" s="3"/>
      <c r="C72" s="5"/>
      <c r="D72" s="3"/>
      <c r="E72" s="5"/>
      <c r="F72" s="44"/>
      <c r="G72" s="44"/>
      <c r="H72" s="94"/>
      <c r="I72" s="94"/>
      <c r="J72" s="94"/>
    </row>
    <row r="73" spans="1:10" ht="12.75">
      <c r="A73" s="6" t="s">
        <v>57</v>
      </c>
      <c r="B73" s="7">
        <v>17974</v>
      </c>
      <c r="C73" s="66">
        <f>DEVSQ(ALMERÍA:SEVILLA!C34)</f>
        <v>5653326350</v>
      </c>
      <c r="D73" s="54">
        <f>B73/I73-1</f>
        <v>-0.28398996135920007</v>
      </c>
      <c r="E73" s="66">
        <f>DEVSQ(ALMERÍA:SEVILLA!E34)</f>
        <v>0.004558019549107175</v>
      </c>
      <c r="F73" s="42">
        <f>SUM(ALMERÍA:SEVILLA!F34)</f>
        <v>1.0066504948938977</v>
      </c>
      <c r="G73" s="59">
        <f>B73/H73</f>
        <v>0.45990481551609436</v>
      </c>
      <c r="H73" s="90">
        <v>39082</v>
      </c>
      <c r="I73" s="89">
        <v>25103</v>
      </c>
      <c r="J73" s="89">
        <v>94655</v>
      </c>
    </row>
    <row r="74" spans="1:12" s="23" customFormat="1" ht="12.75">
      <c r="A74" s="14" t="s">
        <v>58</v>
      </c>
      <c r="B74" s="10">
        <v>345417</v>
      </c>
      <c r="C74" s="66">
        <f>DEVSQ(ALMERÍA:SEVILLA!C35)</f>
        <v>167567761371.5</v>
      </c>
      <c r="D74" s="51">
        <f>B74/I74-1</f>
        <v>-0.134659755642347</v>
      </c>
      <c r="E74" s="66">
        <f>DEVSQ(ALMERÍA:SEVILLA!E35)</f>
        <v>0.00017465744890287778</v>
      </c>
      <c r="F74" s="42">
        <f>SUM(ALMERÍA:SEVILLA!F35)</f>
        <v>1.02988624870239</v>
      </c>
      <c r="G74" s="60">
        <f>B74/H74</f>
        <v>0.45697030632966656</v>
      </c>
      <c r="H74" s="90">
        <v>755885</v>
      </c>
      <c r="I74" s="89">
        <v>399169</v>
      </c>
      <c r="J74" s="89">
        <v>1645300</v>
      </c>
      <c r="K74" s="94"/>
      <c r="L74" s="94"/>
    </row>
    <row r="75" spans="1:12" s="23" customFormat="1" ht="12.75">
      <c r="A75" s="2" t="s">
        <v>59</v>
      </c>
      <c r="B75" s="33">
        <v>16415</v>
      </c>
      <c r="C75" s="34">
        <f>DEVSQ(ALMERÍA:SEVILLA!C36)</f>
        <v>0</v>
      </c>
      <c r="D75" s="56">
        <f>B75/I75-1</f>
        <v>-0.05590383619945938</v>
      </c>
      <c r="E75" s="34">
        <f>DEVSQ(ALMERÍA:SEVILLA!E36)</f>
        <v>0</v>
      </c>
      <c r="F75" s="57">
        <f>SUM(ALMERÍA:SEVILLA!F36)</f>
        <v>0.9252627864803434</v>
      </c>
      <c r="G75" s="57">
        <f>B75/H75</f>
        <v>0.3643082249545031</v>
      </c>
      <c r="H75" s="90">
        <v>45058</v>
      </c>
      <c r="I75" s="89">
        <v>17387</v>
      </c>
      <c r="J75" s="89">
        <v>169827</v>
      </c>
      <c r="K75" s="94"/>
      <c r="L75" s="94"/>
    </row>
    <row r="76" spans="1:12" s="23" customFormat="1" ht="12.75">
      <c r="A76" s="21"/>
      <c r="B76" s="22"/>
      <c r="C76" s="22"/>
      <c r="H76" s="94"/>
      <c r="I76" s="94"/>
      <c r="J76" s="94"/>
      <c r="K76" s="94"/>
      <c r="L76" s="94"/>
    </row>
    <row r="77" spans="1:12" s="23" customFormat="1" ht="12.75">
      <c r="A77" s="21"/>
      <c r="B77" s="22"/>
      <c r="C77" s="22"/>
      <c r="H77" s="94"/>
      <c r="I77" s="94"/>
      <c r="J77" s="94"/>
      <c r="K77" s="94"/>
      <c r="L77" s="94"/>
    </row>
    <row r="78" ht="26.25" customHeight="1"/>
    <row r="79" spans="1:3" ht="23.25" customHeight="1">
      <c r="A79" s="444" t="s">
        <v>66</v>
      </c>
      <c r="B79" s="446" t="s">
        <v>52</v>
      </c>
      <c r="C79" s="447"/>
    </row>
    <row r="80" spans="1:3" ht="12.75">
      <c r="A80" s="445"/>
      <c r="B80" s="16" t="s">
        <v>62</v>
      </c>
      <c r="C80" s="17" t="s">
        <v>63</v>
      </c>
    </row>
    <row r="81" spans="1:3" ht="12.75">
      <c r="A81" s="18" t="s">
        <v>103</v>
      </c>
      <c r="B81" s="25">
        <v>101904</v>
      </c>
      <c r="C81" s="61">
        <v>0.28042521691511346</v>
      </c>
    </row>
    <row r="82" spans="1:3" ht="12.75">
      <c r="A82" s="39" t="s">
        <v>94</v>
      </c>
      <c r="B82" s="10">
        <v>45217</v>
      </c>
      <c r="C82" s="46">
        <v>0.12443070962131698</v>
      </c>
    </row>
    <row r="83" spans="1:3" ht="12.75">
      <c r="A83" s="39" t="s">
        <v>95</v>
      </c>
      <c r="B83" s="10">
        <v>30319</v>
      </c>
      <c r="C83" s="46">
        <v>0.08343354678569365</v>
      </c>
    </row>
    <row r="84" spans="1:3" ht="12.75">
      <c r="A84" s="39" t="s">
        <v>96</v>
      </c>
      <c r="B84" s="7">
        <v>21807</v>
      </c>
      <c r="C84" s="46">
        <v>0.06000974157312647</v>
      </c>
    </row>
    <row r="85" spans="1:3" ht="12.75">
      <c r="A85" s="39" t="s">
        <v>97</v>
      </c>
      <c r="B85" s="7">
        <v>8839</v>
      </c>
      <c r="C85" s="46">
        <v>0.024323662391198462</v>
      </c>
    </row>
    <row r="86" spans="1:3" ht="12.75">
      <c r="A86" s="39" t="s">
        <v>98</v>
      </c>
      <c r="B86" s="7">
        <v>7772</v>
      </c>
      <c r="C86" s="46">
        <v>0.021387431169181407</v>
      </c>
    </row>
    <row r="87" spans="1:3" ht="12.75">
      <c r="A87" s="39" t="s">
        <v>99</v>
      </c>
      <c r="B87" s="10">
        <v>6945</v>
      </c>
      <c r="C87" s="46">
        <v>0.019111645582857033</v>
      </c>
    </row>
    <row r="88" spans="1:3" ht="12.75">
      <c r="A88" s="39" t="s">
        <v>100</v>
      </c>
      <c r="B88" s="10">
        <v>6409</v>
      </c>
      <c r="C88" s="46">
        <v>0.01763665032981004</v>
      </c>
    </row>
    <row r="89" spans="1:3" ht="12.75">
      <c r="A89" s="39" t="s">
        <v>101</v>
      </c>
      <c r="B89" s="7">
        <v>5551</v>
      </c>
      <c r="C89" s="46">
        <v>0.015275557182208695</v>
      </c>
    </row>
    <row r="90" spans="1:3" ht="12.75">
      <c r="A90" s="19" t="s">
        <v>102</v>
      </c>
      <c r="B90" s="32">
        <v>5485</v>
      </c>
      <c r="C90" s="47">
        <v>0.015093934632393207</v>
      </c>
    </row>
    <row r="91" ht="12.75">
      <c r="D91" s="1">
        <f>LOWER(A91)</f>
      </c>
    </row>
    <row r="92" ht="12.75">
      <c r="D92" s="1">
        <f>LOWER(A92)</f>
      </c>
    </row>
    <row r="93" spans="1:3" ht="12.75">
      <c r="A93" s="444" t="s">
        <v>67</v>
      </c>
      <c r="B93" s="446" t="s">
        <v>92</v>
      </c>
      <c r="C93" s="447"/>
    </row>
    <row r="94" spans="1:4" ht="31.5">
      <c r="A94" s="445"/>
      <c r="B94" s="40" t="s">
        <v>93</v>
      </c>
      <c r="C94" s="17" t="s">
        <v>63</v>
      </c>
      <c r="D94" s="1">
        <f>LOWER(A94)</f>
      </c>
    </row>
    <row r="95" spans="1:3" ht="12.75">
      <c r="A95" s="18" t="s">
        <v>104</v>
      </c>
      <c r="B95" s="7">
        <v>1632</v>
      </c>
      <c r="C95" s="61">
        <v>0.0094994097267131</v>
      </c>
    </row>
    <row r="96" spans="1:3" ht="12.75">
      <c r="A96" s="39" t="s">
        <v>105</v>
      </c>
      <c r="B96" s="10">
        <v>1078</v>
      </c>
      <c r="C96" s="46">
        <v>0.0128649306119304</v>
      </c>
    </row>
    <row r="97" spans="1:3" ht="12.75">
      <c r="A97" s="39" t="s">
        <v>97</v>
      </c>
      <c r="B97" s="10">
        <v>767</v>
      </c>
      <c r="C97" s="46">
        <v>0.024323662391198462</v>
      </c>
    </row>
    <row r="98" spans="1:3" ht="12.75">
      <c r="A98" s="39" t="s">
        <v>106</v>
      </c>
      <c r="B98" s="7">
        <v>369</v>
      </c>
      <c r="C98" s="46">
        <v>0.0016318510915240057</v>
      </c>
    </row>
    <row r="99" spans="1:3" ht="12.75">
      <c r="A99" s="39" t="s">
        <v>107</v>
      </c>
      <c r="B99" s="7">
        <v>362</v>
      </c>
      <c r="C99" s="46">
        <v>0.0011888021442468305</v>
      </c>
    </row>
    <row r="100" spans="1:3" ht="12.75">
      <c r="A100" s="39" t="s">
        <v>108</v>
      </c>
      <c r="B100" s="7">
        <v>330</v>
      </c>
      <c r="C100" s="46">
        <v>0.0035361360077712438</v>
      </c>
    </row>
    <row r="101" spans="1:3" ht="12.75">
      <c r="A101" s="39" t="s">
        <v>101</v>
      </c>
      <c r="B101" s="10">
        <v>279</v>
      </c>
      <c r="C101" s="46">
        <v>0.015275557182208695</v>
      </c>
    </row>
    <row r="102" spans="1:3" ht="12.75">
      <c r="A102" s="39" t="s">
        <v>109</v>
      </c>
      <c r="B102" s="10">
        <v>231</v>
      </c>
      <c r="C102" s="46">
        <v>0.003943410816448399</v>
      </c>
    </row>
    <row r="103" spans="1:3" ht="12.75">
      <c r="A103" s="39" t="s">
        <v>110</v>
      </c>
      <c r="B103" s="7">
        <v>152</v>
      </c>
      <c r="C103" s="46">
        <v>0.0022895448704013032</v>
      </c>
    </row>
    <row r="104" spans="1:3" ht="12.75">
      <c r="A104" s="19" t="s">
        <v>111</v>
      </c>
      <c r="B104" s="32">
        <v>105</v>
      </c>
      <c r="C104" s="47">
        <v>0.0011117501534160174</v>
      </c>
    </row>
    <row r="109" spans="1:7" ht="27" customHeight="1">
      <c r="A109" s="444" t="s">
        <v>61</v>
      </c>
      <c r="B109" s="446" t="s">
        <v>60</v>
      </c>
      <c r="C109" s="447"/>
      <c r="D109" s="448" t="s">
        <v>28</v>
      </c>
      <c r="E109" s="449"/>
      <c r="F109" s="440" t="s">
        <v>543</v>
      </c>
      <c r="G109" s="440" t="s">
        <v>84</v>
      </c>
    </row>
    <row r="110" spans="1:7" ht="18.75" customHeight="1">
      <c r="A110" s="445"/>
      <c r="B110" s="16" t="s">
        <v>87</v>
      </c>
      <c r="C110" s="17" t="s">
        <v>27</v>
      </c>
      <c r="D110" s="16" t="s">
        <v>87</v>
      </c>
      <c r="E110" s="17" t="s">
        <v>29</v>
      </c>
      <c r="F110" s="441"/>
      <c r="G110" s="441"/>
    </row>
    <row r="111" spans="1:10" ht="12.75">
      <c r="A111" s="2" t="s">
        <v>15</v>
      </c>
      <c r="B111" s="33">
        <v>99488</v>
      </c>
      <c r="C111" s="66" t="e">
        <f>DEVSQ(ALMERÍA:SEVILLA!#REF!)</f>
        <v>#REF!</v>
      </c>
      <c r="D111" s="53">
        <f>B111/I111-1</f>
        <v>0.15212154900870845</v>
      </c>
      <c r="E111" s="66" t="e">
        <f>DEVSQ(ALMERÍA:SEVILLA!#REF!)</f>
        <v>#REF!</v>
      </c>
      <c r="F111" s="99" t="e">
        <f>SUM(ALMERÍA:SEVILLA!#REF!)</f>
        <v>#REF!</v>
      </c>
      <c r="G111" s="57">
        <f>B111/H111</f>
        <v>0.49990704124856167</v>
      </c>
      <c r="H111" s="91">
        <v>199013</v>
      </c>
      <c r="I111" s="91">
        <v>86352</v>
      </c>
      <c r="J111" s="89">
        <v>360345</v>
      </c>
    </row>
    <row r="112" spans="1:8" ht="12.75">
      <c r="A112" s="2" t="s">
        <v>21</v>
      </c>
      <c r="B112" s="3"/>
      <c r="C112" s="5"/>
      <c r="D112" s="37"/>
      <c r="E112" s="38"/>
      <c r="F112" s="44"/>
      <c r="G112" s="44"/>
      <c r="H112" s="94"/>
    </row>
    <row r="113" spans="1:10" ht="12.75">
      <c r="A113" s="9" t="s">
        <v>53</v>
      </c>
      <c r="B113" s="7">
        <v>8371</v>
      </c>
      <c r="C113" s="66" t="e">
        <f>DEVSQ(ALMERÍA:SEVILLA!#REF!)</f>
        <v>#REF!</v>
      </c>
      <c r="D113" s="54">
        <f>B113/I113-1</f>
        <v>-0.006881006050539762</v>
      </c>
      <c r="E113" s="66" t="e">
        <f>DEVSQ(ALMERÍA:SEVILLA!#REF!)</f>
        <v>#REF!</v>
      </c>
      <c r="F113" s="99" t="e">
        <f>SUM(ALMERÍA:SEVILLA!#REF!)</f>
        <v>#REF!</v>
      </c>
      <c r="G113" s="45">
        <f>B113/H113</f>
        <v>0.4154754814373635</v>
      </c>
      <c r="H113" s="90">
        <v>20148</v>
      </c>
      <c r="I113" s="89">
        <v>8429</v>
      </c>
      <c r="J113" s="89">
        <v>37027</v>
      </c>
    </row>
    <row r="114" spans="1:10" ht="12.75">
      <c r="A114" s="9" t="s">
        <v>54</v>
      </c>
      <c r="B114" s="10">
        <v>55760</v>
      </c>
      <c r="C114" s="66" t="e">
        <f>DEVSQ(ALMERÍA:SEVILLA!#REF!)</f>
        <v>#REF!</v>
      </c>
      <c r="D114" s="54">
        <f>B114/I114-1</f>
        <v>0.19160576142240449</v>
      </c>
      <c r="E114" s="66" t="e">
        <f>DEVSQ(ALMERÍA:SEVILLA!#REF!)</f>
        <v>#REF!</v>
      </c>
      <c r="F114" s="99" t="e">
        <f>SUM(ALMERÍA:SEVILLA!#REF!)</f>
        <v>#REF!</v>
      </c>
      <c r="G114" s="45">
        <f>B114/H114</f>
        <v>0.4937965480291531</v>
      </c>
      <c r="H114" s="90">
        <v>112921</v>
      </c>
      <c r="I114" s="89">
        <v>46794</v>
      </c>
      <c r="J114" s="89">
        <v>198773</v>
      </c>
    </row>
    <row r="115" spans="1:10" ht="12.75">
      <c r="A115" s="9" t="s">
        <v>55</v>
      </c>
      <c r="B115" s="10">
        <v>35357</v>
      </c>
      <c r="C115" s="66" t="e">
        <f>DEVSQ(ALMERÍA:SEVILLA!#REF!)</f>
        <v>#REF!</v>
      </c>
      <c r="D115" s="54">
        <f>B115/I115-1</f>
        <v>0.13582190240611647</v>
      </c>
      <c r="E115" s="66" t="e">
        <f>DEVSQ(ALMERÍA:SEVILLA!#REF!)</f>
        <v>#REF!</v>
      </c>
      <c r="F115" s="99" t="e">
        <f>SUM(ALMERÍA:SEVILLA!#REF!)</f>
        <v>#REF!</v>
      </c>
      <c r="G115" s="52">
        <f>B115/H115</f>
        <v>0.5361670508310081</v>
      </c>
      <c r="H115" s="90">
        <v>65944</v>
      </c>
      <c r="I115" s="89">
        <v>31129</v>
      </c>
      <c r="J115" s="89">
        <v>124545</v>
      </c>
    </row>
    <row r="116" spans="1:7" ht="12.75">
      <c r="A116" s="2" t="s">
        <v>22</v>
      </c>
      <c r="B116" s="3"/>
      <c r="C116" s="5"/>
      <c r="D116" s="3"/>
      <c r="E116" s="5"/>
      <c r="F116" s="44"/>
      <c r="G116" s="44"/>
    </row>
    <row r="117" spans="1:10" ht="12.75">
      <c r="A117" s="9" t="s">
        <v>10</v>
      </c>
      <c r="B117" s="10">
        <v>1353</v>
      </c>
      <c r="C117" s="66" t="e">
        <f>DEVSQ(ALMERÍA:SEVILLA!#REF!)</f>
        <v>#REF!</v>
      </c>
      <c r="D117" s="54">
        <f>B117/I117-1</f>
        <v>0.09200968523002429</v>
      </c>
      <c r="E117" s="95" t="e">
        <f>DEVSQ(ALMERÍA:SEVILLA!#REF!)</f>
        <v>#REF!</v>
      </c>
      <c r="F117" s="99" t="e">
        <f>SUM(ALMERÍA:SEVILLA!#REF!)</f>
        <v>#REF!</v>
      </c>
      <c r="G117" s="45">
        <f>B117/H117</f>
        <v>0.5658720200752823</v>
      </c>
      <c r="H117" s="90">
        <v>2391</v>
      </c>
      <c r="I117" s="89">
        <v>1239</v>
      </c>
      <c r="J117" s="89">
        <v>4793</v>
      </c>
    </row>
    <row r="118" spans="1:10" ht="12.75">
      <c r="A118" s="9" t="s">
        <v>11</v>
      </c>
      <c r="B118" s="10">
        <v>8878</v>
      </c>
      <c r="C118" s="66" t="e">
        <f>DEVSQ(ALMERÍA:SEVILLA!#REF!)</f>
        <v>#REF!</v>
      </c>
      <c r="D118" s="54">
        <f>B118/I118-1</f>
        <v>0.06758056758056763</v>
      </c>
      <c r="E118" s="95" t="e">
        <f>DEVSQ(ALMERÍA:SEVILLA!#REF!)</f>
        <v>#REF!</v>
      </c>
      <c r="F118" s="99" t="e">
        <f>SUM(ALMERÍA:SEVILLA!#REF!)</f>
        <v>#REF!</v>
      </c>
      <c r="G118" s="52">
        <f>B118/H118</f>
        <v>0.497701536046642</v>
      </c>
      <c r="H118" s="90">
        <v>17838</v>
      </c>
      <c r="I118" s="89">
        <v>8316</v>
      </c>
      <c r="J118" s="89">
        <v>40190</v>
      </c>
    </row>
    <row r="119" spans="1:10" ht="12.75">
      <c r="A119" s="9" t="s">
        <v>12</v>
      </c>
      <c r="B119" s="10">
        <v>4638</v>
      </c>
      <c r="C119" s="66" t="e">
        <f>DEVSQ(ALMERÍA:SEVILLA!#REF!)</f>
        <v>#REF!</v>
      </c>
      <c r="D119" s="54">
        <f>B119/I119-1</f>
        <v>0.23089171974522293</v>
      </c>
      <c r="E119" s="95" t="e">
        <f>DEVSQ(ALMERÍA:SEVILLA!#REF!)</f>
        <v>#REF!</v>
      </c>
      <c r="F119" s="99" t="e">
        <f>SUM(ALMERÍA:SEVILLA!#REF!)</f>
        <v>#REF!</v>
      </c>
      <c r="G119" s="45">
        <f>B119/H119</f>
        <v>0.5283663704716336</v>
      </c>
      <c r="H119" s="90">
        <v>8778</v>
      </c>
      <c r="I119" s="89">
        <v>3768</v>
      </c>
      <c r="J119" s="89">
        <v>16471</v>
      </c>
    </row>
    <row r="120" spans="1:10" ht="12.75">
      <c r="A120" s="9" t="s">
        <v>13</v>
      </c>
      <c r="B120" s="10">
        <v>69394</v>
      </c>
      <c r="C120" s="66" t="e">
        <f>DEVSQ(ALMERÍA:SEVILLA!#REF!)</f>
        <v>#REF!</v>
      </c>
      <c r="D120" s="54">
        <f>B120/I120-1</f>
        <v>0.14257018193792703</v>
      </c>
      <c r="E120" s="95" t="e">
        <f>DEVSQ(ALMERÍA:SEVILLA!#REF!)</f>
        <v>#REF!</v>
      </c>
      <c r="F120" s="99" t="e">
        <f>SUM(ALMERÍA:SEVILLA!#REF!)</f>
        <v>#REF!</v>
      </c>
      <c r="G120" s="45">
        <f>B120/H120</f>
        <v>0.47313660784901956</v>
      </c>
      <c r="H120" s="90">
        <v>146668</v>
      </c>
      <c r="I120" s="89">
        <v>60735</v>
      </c>
      <c r="J120" s="89">
        <v>248502</v>
      </c>
    </row>
    <row r="121" spans="1:10" ht="12.75">
      <c r="A121" s="9" t="s">
        <v>14</v>
      </c>
      <c r="B121" s="10">
        <v>15225</v>
      </c>
      <c r="C121" s="66" t="e">
        <f>DEVSQ(ALMERÍA:SEVILLA!#REF!)</f>
        <v>#REF!</v>
      </c>
      <c r="D121" s="54">
        <f>B121/I121-1</f>
        <v>0.23840897999023913</v>
      </c>
      <c r="E121" s="95" t="e">
        <f>DEVSQ(ALMERÍA:SEVILLA!#REF!)</f>
        <v>#REF!</v>
      </c>
      <c r="F121" s="99" t="e">
        <f>SUM(ALMERÍA:SEVILLA!#REF!)</f>
        <v>#REF!</v>
      </c>
      <c r="G121" s="52">
        <f>B121/H121</f>
        <v>0.652369526094781</v>
      </c>
      <c r="H121" s="90">
        <v>23338</v>
      </c>
      <c r="I121" s="89">
        <v>12294</v>
      </c>
      <c r="J121" s="89">
        <v>50389</v>
      </c>
    </row>
    <row r="122" spans="1:7" ht="12.75">
      <c r="A122" s="2" t="s">
        <v>23</v>
      </c>
      <c r="B122" s="3"/>
      <c r="C122" s="5"/>
      <c r="D122" s="3"/>
      <c r="E122" s="5"/>
      <c r="F122" s="44"/>
      <c r="G122" s="44"/>
    </row>
    <row r="123" spans="1:8" ht="12.75">
      <c r="A123" s="9" t="s">
        <v>78</v>
      </c>
      <c r="B123" s="10">
        <v>4089</v>
      </c>
      <c r="C123" s="66" t="e">
        <f>DEVSQ(ALMERÍA:SEVILLA!#REF!)</f>
        <v>#REF!</v>
      </c>
      <c r="D123" s="62" t="s">
        <v>91</v>
      </c>
      <c r="E123" s="45" t="s">
        <v>91</v>
      </c>
      <c r="F123" s="99" t="e">
        <f>SUM(ALMERÍA:SEVILLA!#REF!)</f>
        <v>#REF!</v>
      </c>
      <c r="G123" s="45">
        <f>B123/H123</f>
        <v>0.5982443306510608</v>
      </c>
      <c r="H123" s="90">
        <v>6835</v>
      </c>
    </row>
    <row r="124" spans="1:8" ht="12.75">
      <c r="A124" s="9" t="s">
        <v>79</v>
      </c>
      <c r="B124" s="10">
        <v>4172</v>
      </c>
      <c r="C124" s="66" t="e">
        <f>DEVSQ(ALMERÍA:SEVILLA!#REF!)</f>
        <v>#REF!</v>
      </c>
      <c r="D124" s="54" t="s">
        <v>91</v>
      </c>
      <c r="E124" s="45" t="s">
        <v>91</v>
      </c>
      <c r="F124" s="99" t="e">
        <f>SUM(ALMERÍA:SEVILLA!#REF!)</f>
        <v>#REF!</v>
      </c>
      <c r="G124" s="45">
        <f>B124/H124</f>
        <v>0.09298800873712834</v>
      </c>
      <c r="H124" s="90">
        <v>44866</v>
      </c>
    </row>
    <row r="125" spans="1:8" ht="12.75">
      <c r="A125" s="9" t="s">
        <v>80</v>
      </c>
      <c r="B125" s="10">
        <v>8739</v>
      </c>
      <c r="C125" s="66" t="e">
        <f>DEVSQ(ALMERÍA:SEVILLA!#REF!)</f>
        <v>#REF!</v>
      </c>
      <c r="D125" s="54" t="s">
        <v>91</v>
      </c>
      <c r="E125" s="45" t="s">
        <v>91</v>
      </c>
      <c r="F125" s="99" t="e">
        <f>SUM(ALMERÍA:SEVILLA!#REF!)</f>
        <v>#REF!</v>
      </c>
      <c r="G125" s="52">
        <f>B125/H125</f>
        <v>0.42633427651478195</v>
      </c>
      <c r="H125" s="90">
        <v>20498</v>
      </c>
    </row>
    <row r="126" spans="1:8" ht="12.75">
      <c r="A126" s="9" t="s">
        <v>81</v>
      </c>
      <c r="B126" s="10">
        <v>67684</v>
      </c>
      <c r="C126" s="66" t="e">
        <f>DEVSQ(ALMERÍA:SEVILLA!#REF!)</f>
        <v>#REF!</v>
      </c>
      <c r="D126" s="54" t="s">
        <v>91</v>
      </c>
      <c r="E126" s="45" t="s">
        <v>91</v>
      </c>
      <c r="F126" s="99" t="e">
        <f>SUM(ALMERÍA:SEVILLA!#REF!)</f>
        <v>#REF!</v>
      </c>
      <c r="G126" s="45">
        <f>B126/H126</f>
        <v>0.6297474832058654</v>
      </c>
      <c r="H126" s="90">
        <v>107478</v>
      </c>
    </row>
    <row r="127" spans="1:8" ht="12.75">
      <c r="A127" s="41" t="s">
        <v>64</v>
      </c>
      <c r="B127" s="10">
        <v>14804</v>
      </c>
      <c r="C127" s="66" t="e">
        <f>DEVSQ(ALMERÍA:SEVILLA!#REF!)</f>
        <v>#REF!</v>
      </c>
      <c r="D127" s="54" t="s">
        <v>91</v>
      </c>
      <c r="E127" s="45" t="s">
        <v>91</v>
      </c>
      <c r="F127" s="99" t="e">
        <f>SUM(ALMERÍA:SEVILLA!#REF!)</f>
        <v>#REF!</v>
      </c>
      <c r="G127" s="45">
        <f>B127/H127</f>
        <v>0.7656185353744311</v>
      </c>
      <c r="H127" s="90">
        <v>19336</v>
      </c>
    </row>
    <row r="128" spans="1:7" ht="12.75">
      <c r="A128" s="2" t="s">
        <v>24</v>
      </c>
      <c r="B128" s="3"/>
      <c r="C128" s="5"/>
      <c r="D128" s="3"/>
      <c r="E128" s="5"/>
      <c r="F128" s="44"/>
      <c r="G128" s="44"/>
    </row>
    <row r="129" spans="1:10" ht="12.75">
      <c r="A129" s="6" t="s">
        <v>68</v>
      </c>
      <c r="B129" s="10">
        <v>39</v>
      </c>
      <c r="C129" s="66" t="e">
        <f>DEVSQ(ALMERÍA:SEVILLA!#REF!)</f>
        <v>#REF!</v>
      </c>
      <c r="D129" s="54">
        <f aca="true" t="shared" si="4" ref="D129:D138">B129/I129-1</f>
        <v>0.30000000000000004</v>
      </c>
      <c r="E129" s="66" t="e">
        <f>DEVSQ(ALMERÍA:SEVILLA!#REF!)</f>
        <v>#REF!</v>
      </c>
      <c r="F129" s="99" t="e">
        <f>SUM(ALMERÍA:SEVILLA!#REF!)</f>
        <v>#REF!</v>
      </c>
      <c r="G129" s="45">
        <f aca="true" t="shared" si="5" ref="G129:G138">B129/H129</f>
        <v>0.3611111111111111</v>
      </c>
      <c r="H129" s="90">
        <v>108</v>
      </c>
      <c r="I129" s="89">
        <v>30</v>
      </c>
      <c r="J129" s="89">
        <v>207</v>
      </c>
    </row>
    <row r="130" spans="1:10" ht="25.5">
      <c r="A130" s="9" t="s">
        <v>69</v>
      </c>
      <c r="B130" s="7">
        <v>239</v>
      </c>
      <c r="C130" s="66" t="e">
        <f>DEVSQ(ALMERÍA:SEVILLA!#REF!)</f>
        <v>#REF!</v>
      </c>
      <c r="D130" s="54">
        <f t="shared" si="4"/>
        <v>0.3131868131868132</v>
      </c>
      <c r="E130" s="66" t="e">
        <f>DEVSQ(ALMERÍA:SEVILLA!#REF!)</f>
        <v>#REF!</v>
      </c>
      <c r="F130" s="99" t="e">
        <f>SUM(ALMERÍA:SEVILLA!#REF!)</f>
        <v>#REF!</v>
      </c>
      <c r="G130" s="45">
        <f t="shared" si="5"/>
        <v>0.2089160839160839</v>
      </c>
      <c r="H130" s="90">
        <v>1144</v>
      </c>
      <c r="I130" s="89">
        <v>182</v>
      </c>
      <c r="J130" s="89">
        <v>745</v>
      </c>
    </row>
    <row r="131" spans="1:10" ht="12.75">
      <c r="A131" s="9" t="s">
        <v>70</v>
      </c>
      <c r="B131" s="7">
        <v>6835</v>
      </c>
      <c r="C131" s="66" t="e">
        <f>DEVSQ(ALMERÍA:SEVILLA!#REF!)</f>
        <v>#REF!</v>
      </c>
      <c r="D131" s="54">
        <f t="shared" si="4"/>
        <v>0.17702772515929044</v>
      </c>
      <c r="E131" s="66" t="e">
        <f>DEVSQ(ALMERÍA:SEVILLA!#REF!)</f>
        <v>#REF!</v>
      </c>
      <c r="F131" s="99" t="e">
        <f>SUM(ALMERÍA:SEVILLA!#REF!)</f>
        <v>#REF!</v>
      </c>
      <c r="G131" s="45">
        <f t="shared" si="5"/>
        <v>0.6357548135057204</v>
      </c>
      <c r="H131" s="90">
        <v>10751</v>
      </c>
      <c r="I131" s="89">
        <v>5807</v>
      </c>
      <c r="J131" s="89">
        <v>22001</v>
      </c>
    </row>
    <row r="132" spans="1:10" ht="12.75">
      <c r="A132" s="9" t="s">
        <v>71</v>
      </c>
      <c r="B132" s="7">
        <v>6014</v>
      </c>
      <c r="C132" s="66" t="e">
        <f>DEVSQ(ALMERÍA:SEVILLA!#REF!)</f>
        <v>#REF!</v>
      </c>
      <c r="D132" s="54">
        <f t="shared" si="4"/>
        <v>0.22086885911490062</v>
      </c>
      <c r="E132" s="66" t="e">
        <f>DEVSQ(ALMERÍA:SEVILLA!#REF!)</f>
        <v>#REF!</v>
      </c>
      <c r="F132" s="99" t="e">
        <f>SUM(ALMERÍA:SEVILLA!#REF!)</f>
        <v>#REF!</v>
      </c>
      <c r="G132" s="45">
        <f t="shared" si="5"/>
        <v>0.4488729661143454</v>
      </c>
      <c r="H132" s="90">
        <v>13398</v>
      </c>
      <c r="I132" s="89">
        <v>4926</v>
      </c>
      <c r="J132" s="89">
        <v>19436</v>
      </c>
    </row>
    <row r="133" spans="1:10" ht="27.75" customHeight="1">
      <c r="A133" s="9" t="s">
        <v>72</v>
      </c>
      <c r="B133" s="10">
        <v>16229</v>
      </c>
      <c r="C133" s="66" t="e">
        <f>DEVSQ(ALMERÍA:SEVILLA!#REF!)</f>
        <v>#REF!</v>
      </c>
      <c r="D133" s="54">
        <f t="shared" si="4"/>
        <v>0.17951886038229525</v>
      </c>
      <c r="E133" s="66" t="e">
        <f>DEVSQ(ALMERÍA:SEVILLA!#REF!)</f>
        <v>#REF!</v>
      </c>
      <c r="F133" s="99" t="e">
        <f>SUM(ALMERÍA:SEVILLA!#REF!)</f>
        <v>#REF!</v>
      </c>
      <c r="G133" s="45">
        <f t="shared" si="5"/>
        <v>0.7735831069164403</v>
      </c>
      <c r="H133" s="90">
        <v>20979</v>
      </c>
      <c r="I133" s="89">
        <v>13759</v>
      </c>
      <c r="J133" s="89">
        <v>55205</v>
      </c>
    </row>
    <row r="134" spans="1:10" ht="25.5">
      <c r="A134" s="9" t="s">
        <v>77</v>
      </c>
      <c r="B134" s="10">
        <v>27080</v>
      </c>
      <c r="C134" s="66" t="e">
        <f>DEVSQ(ALMERÍA:SEVILLA!#REF!)</f>
        <v>#REF!</v>
      </c>
      <c r="D134" s="54">
        <f t="shared" si="4"/>
        <v>0.163680116883675</v>
      </c>
      <c r="E134" s="66" t="e">
        <f>DEVSQ(ALMERÍA:SEVILLA!#REF!)</f>
        <v>#REF!</v>
      </c>
      <c r="F134" s="99" t="e">
        <f>SUM(ALMERÍA:SEVILLA!#REF!)</f>
        <v>#REF!</v>
      </c>
      <c r="G134" s="45">
        <f t="shared" si="5"/>
        <v>0.7764429280041288</v>
      </c>
      <c r="H134" s="90">
        <v>34877</v>
      </c>
      <c r="I134" s="89">
        <v>23271</v>
      </c>
      <c r="J134" s="89">
        <v>106528</v>
      </c>
    </row>
    <row r="135" spans="1:10" ht="13.5" customHeight="1">
      <c r="A135" s="9" t="s">
        <v>73</v>
      </c>
      <c r="B135" s="10">
        <v>1839</v>
      </c>
      <c r="C135" s="66" t="e">
        <f>DEVSQ(ALMERÍA:SEVILLA!#REF!)</f>
        <v>#REF!</v>
      </c>
      <c r="D135" s="54">
        <f t="shared" si="4"/>
        <v>0.1165755919854281</v>
      </c>
      <c r="E135" s="66" t="e">
        <f>DEVSQ(ALMERÍA:SEVILLA!#REF!)</f>
        <v>#REF!</v>
      </c>
      <c r="F135" s="99" t="e">
        <f>SUM(ALMERÍA:SEVILLA!#REF!)</f>
        <v>#REF!</v>
      </c>
      <c r="G135" s="45">
        <f t="shared" si="5"/>
        <v>0.31679586563307494</v>
      </c>
      <c r="H135" s="90">
        <v>5805</v>
      </c>
      <c r="I135" s="89">
        <v>1647</v>
      </c>
      <c r="J135" s="89">
        <v>9935</v>
      </c>
    </row>
    <row r="136" spans="1:10" ht="38.25">
      <c r="A136" s="9" t="s">
        <v>76</v>
      </c>
      <c r="B136" s="7">
        <v>4773</v>
      </c>
      <c r="C136" s="66" t="e">
        <f>DEVSQ(ALMERÍA:SEVILLA!#REF!)</f>
        <v>#REF!</v>
      </c>
      <c r="D136" s="54">
        <f t="shared" si="4"/>
        <v>0.05434062292909214</v>
      </c>
      <c r="E136" s="66" t="e">
        <f>DEVSQ(ALMERÍA:SEVILLA!#REF!)</f>
        <v>#REF!</v>
      </c>
      <c r="F136" s="99" t="e">
        <f>SUM(ALMERÍA:SEVILLA!#REF!)</f>
        <v>#REF!</v>
      </c>
      <c r="G136" s="45">
        <f t="shared" si="5"/>
        <v>0.12157102468098113</v>
      </c>
      <c r="H136" s="90">
        <v>39261</v>
      </c>
      <c r="I136" s="89">
        <v>4527</v>
      </c>
      <c r="J136" s="89">
        <v>14607</v>
      </c>
    </row>
    <row r="137" spans="1:10" ht="25.5">
      <c r="A137" s="9" t="s">
        <v>75</v>
      </c>
      <c r="B137" s="7">
        <v>1579</v>
      </c>
      <c r="C137" s="66" t="e">
        <f>DEVSQ(ALMERÍA:SEVILLA!#REF!)</f>
        <v>#REF!</v>
      </c>
      <c r="D137" s="54">
        <f t="shared" si="4"/>
        <v>0.09652777777777777</v>
      </c>
      <c r="E137" s="66" t="e">
        <f>DEVSQ(ALMERÍA:SEVILLA!#REF!)</f>
        <v>#REF!</v>
      </c>
      <c r="F137" s="99" t="e">
        <f>SUM(ALMERÍA:SEVILLA!#REF!)</f>
        <v>#REF!</v>
      </c>
      <c r="G137" s="45">
        <f t="shared" si="5"/>
        <v>0.17044473229706392</v>
      </c>
      <c r="H137" s="90">
        <v>9264</v>
      </c>
      <c r="I137" s="89">
        <v>1440</v>
      </c>
      <c r="J137" s="89">
        <v>7778</v>
      </c>
    </row>
    <row r="138" spans="1:10" ht="12.75">
      <c r="A138" s="12" t="s">
        <v>74</v>
      </c>
      <c r="B138" s="7">
        <v>34861</v>
      </c>
      <c r="C138" s="66" t="e">
        <f>DEVSQ(ALMERÍA:SEVILLA!#REF!)</f>
        <v>#REF!</v>
      </c>
      <c r="D138" s="54">
        <f t="shared" si="4"/>
        <v>0.1332119754250236</v>
      </c>
      <c r="E138" s="66" t="e">
        <f>DEVSQ(ALMERÍA:SEVILLA!#REF!)</f>
        <v>#REF!</v>
      </c>
      <c r="F138" s="99" t="e">
        <f>SUM(ALMERÍA:SEVILLA!#REF!)</f>
        <v>#REF!</v>
      </c>
      <c r="G138" s="45">
        <f t="shared" si="5"/>
        <v>0.5496326427647967</v>
      </c>
      <c r="H138" s="90">
        <v>63426</v>
      </c>
      <c r="I138" s="89">
        <v>30763</v>
      </c>
      <c r="J138" s="89">
        <v>123903</v>
      </c>
    </row>
    <row r="139" spans="1:7" ht="12.75">
      <c r="A139" s="2" t="s">
        <v>25</v>
      </c>
      <c r="B139" s="3"/>
      <c r="C139" s="5"/>
      <c r="D139" s="3"/>
      <c r="E139" s="5"/>
      <c r="F139" s="44"/>
      <c r="G139" s="44"/>
    </row>
    <row r="140" spans="1:10" ht="12.75">
      <c r="A140" s="9" t="s">
        <v>16</v>
      </c>
      <c r="B140" s="10">
        <v>23137</v>
      </c>
      <c r="C140" s="66" t="e">
        <f>DEVSQ(ALMERÍA:SEVILLA!#REF!)</f>
        <v>#REF!</v>
      </c>
      <c r="D140" s="54">
        <f aca="true" t="shared" si="6" ref="D140:D145">B140/I140-1</f>
        <v>-0.06945785070785071</v>
      </c>
      <c r="E140" s="66" t="e">
        <f>DEVSQ(ALMERÍA:SEVILLA!#REF!)</f>
        <v>#REF!</v>
      </c>
      <c r="F140" s="99" t="e">
        <f>SUM(ALMERÍA:SEVILLA!#REF!)</f>
        <v>#REF!</v>
      </c>
      <c r="G140" s="45">
        <f aca="true" t="shared" si="7" ref="G140:G145">B140/H140</f>
        <v>0.38143361139503446</v>
      </c>
      <c r="H140" s="90">
        <v>60658</v>
      </c>
      <c r="I140" s="89">
        <v>24864</v>
      </c>
      <c r="J140" s="89">
        <v>111052</v>
      </c>
    </row>
    <row r="141" spans="1:10" ht="12.75">
      <c r="A141" s="9" t="s">
        <v>17</v>
      </c>
      <c r="B141" s="10">
        <v>14788</v>
      </c>
      <c r="C141" s="66" t="e">
        <f>DEVSQ(ALMERÍA:SEVILLA!#REF!)</f>
        <v>#REF!</v>
      </c>
      <c r="D141" s="54">
        <f t="shared" si="6"/>
        <v>0.10663773104841723</v>
      </c>
      <c r="E141" s="66" t="e">
        <f>DEVSQ(ALMERÍA:SEVILLA!#REF!)</f>
        <v>#REF!</v>
      </c>
      <c r="F141" s="99" t="e">
        <f>SUM(ALMERÍA:SEVILLA!#REF!)</f>
        <v>#REF!</v>
      </c>
      <c r="G141" s="45">
        <f t="shared" si="7"/>
        <v>0.45303596593345996</v>
      </c>
      <c r="H141" s="90">
        <v>32642</v>
      </c>
      <c r="I141" s="89">
        <v>13363</v>
      </c>
      <c r="J141" s="89">
        <v>56595</v>
      </c>
    </row>
    <row r="142" spans="1:10" ht="12.75">
      <c r="A142" s="9" t="s">
        <v>18</v>
      </c>
      <c r="B142" s="10">
        <v>9341</v>
      </c>
      <c r="C142" s="66" t="e">
        <f>DEVSQ(ALMERÍA:SEVILLA!#REF!)</f>
        <v>#REF!</v>
      </c>
      <c r="D142" s="54">
        <f t="shared" si="6"/>
        <v>0.21913338553902384</v>
      </c>
      <c r="E142" s="66" t="e">
        <f>DEVSQ(ALMERÍA:SEVILLA!#REF!)</f>
        <v>#REF!</v>
      </c>
      <c r="F142" s="99" t="e">
        <f>SUM(ALMERÍA:SEVILLA!#REF!)</f>
        <v>#REF!</v>
      </c>
      <c r="G142" s="45">
        <f t="shared" si="7"/>
        <v>0.47968982693986545</v>
      </c>
      <c r="H142" s="90">
        <v>19473</v>
      </c>
      <c r="I142" s="89">
        <v>7662</v>
      </c>
      <c r="J142" s="89">
        <v>33199</v>
      </c>
    </row>
    <row r="143" spans="1:10" ht="12.75">
      <c r="A143" s="9" t="s">
        <v>19</v>
      </c>
      <c r="B143" s="10">
        <v>8923</v>
      </c>
      <c r="C143" s="66" t="e">
        <f>DEVSQ(ALMERÍA:SEVILLA!#REF!)</f>
        <v>#REF!</v>
      </c>
      <c r="D143" s="54">
        <f t="shared" si="6"/>
        <v>0.40763527370247665</v>
      </c>
      <c r="E143" s="66" t="e">
        <f>DEVSQ(ALMERÍA:SEVILLA!#REF!)</f>
        <v>#REF!</v>
      </c>
      <c r="F143" s="99" t="e">
        <f>SUM(ALMERÍA:SEVILLA!#REF!)</f>
        <v>#REF!</v>
      </c>
      <c r="G143" s="45">
        <f t="shared" si="7"/>
        <v>0.49303790474085535</v>
      </c>
      <c r="H143" s="90">
        <v>18098</v>
      </c>
      <c r="I143" s="89">
        <v>6339</v>
      </c>
      <c r="J143" s="89">
        <v>27266</v>
      </c>
    </row>
    <row r="144" spans="1:10" ht="12.75">
      <c r="A144" s="14" t="s">
        <v>20</v>
      </c>
      <c r="B144" s="15">
        <v>43299</v>
      </c>
      <c r="C144" s="66" t="e">
        <f>DEVSQ(ALMERÍA:SEVILLA!#REF!)</f>
        <v>#REF!</v>
      </c>
      <c r="D144" s="51">
        <f t="shared" si="6"/>
        <v>0.2688723479076309</v>
      </c>
      <c r="E144" s="66" t="e">
        <f>DEVSQ(ALMERÍA:SEVILLA!#REF!)</f>
        <v>#REF!</v>
      </c>
      <c r="F144" s="99" t="e">
        <f>SUM(ALMERÍA:SEVILLA!#REF!)</f>
        <v>#REF!</v>
      </c>
      <c r="G144" s="52">
        <f t="shared" si="7"/>
        <v>0.6354230870828564</v>
      </c>
      <c r="H144" s="90">
        <v>68142</v>
      </c>
      <c r="I144" s="89">
        <v>34124</v>
      </c>
      <c r="J144" s="89">
        <v>132233</v>
      </c>
    </row>
    <row r="145" spans="1:12" ht="12.75">
      <c r="A145" s="2" t="s">
        <v>32</v>
      </c>
      <c r="B145" s="15">
        <v>3315</v>
      </c>
      <c r="C145" s="34" t="e">
        <f>DEVSQ(ALMERÍA:SEVILLA!#REF!)</f>
        <v>#REF!</v>
      </c>
      <c r="D145" s="56">
        <f t="shared" si="6"/>
        <v>0.5047662278710849</v>
      </c>
      <c r="E145" s="34" t="e">
        <f>DEVSQ(ALMERÍA:SEVILLA!#REF!)</f>
        <v>#REF!</v>
      </c>
      <c r="F145" s="101" t="e">
        <f>SUM(ALMERÍA:SEVILLA!#REF!)</f>
        <v>#REF!</v>
      </c>
      <c r="G145" s="48">
        <f t="shared" si="7"/>
        <v>0.4484577922077922</v>
      </c>
      <c r="H145" s="90">
        <v>7392</v>
      </c>
      <c r="I145" s="89">
        <v>2203</v>
      </c>
      <c r="J145" s="89">
        <v>18563</v>
      </c>
      <c r="K145" s="63" t="e">
        <f>SUM(ALMERÍA:SEVILLA!#REF!)</f>
        <v>#REF!</v>
      </c>
      <c r="L145" s="63" t="e">
        <f>SEVILLA!#REF!-comparacion!K145</f>
        <v>#REF!</v>
      </c>
    </row>
    <row r="146" spans="8:9" ht="12.75">
      <c r="H146" s="94"/>
      <c r="I146" s="94"/>
    </row>
    <row r="154" spans="1:4" ht="30" customHeight="1">
      <c r="A154" s="75" t="s">
        <v>118</v>
      </c>
      <c r="B154" s="76" t="s">
        <v>225</v>
      </c>
      <c r="C154" s="76" t="s">
        <v>226</v>
      </c>
      <c r="D154" s="83" t="s">
        <v>227</v>
      </c>
    </row>
    <row r="155" spans="1:4" ht="12.75">
      <c r="A155" s="2" t="s">
        <v>119</v>
      </c>
      <c r="B155" s="87">
        <v>967283</v>
      </c>
      <c r="C155" s="87">
        <v>363391</v>
      </c>
      <c r="D155" s="87">
        <v>99488</v>
      </c>
    </row>
    <row r="156" spans="1:4" ht="12.75">
      <c r="A156" s="84" t="s">
        <v>120</v>
      </c>
      <c r="B156" s="7">
        <v>1054</v>
      </c>
      <c r="C156" s="77">
        <v>913</v>
      </c>
      <c r="D156" s="78">
        <v>49</v>
      </c>
    </row>
    <row r="157" spans="1:4" ht="12.75">
      <c r="A157" s="85" t="s">
        <v>121</v>
      </c>
      <c r="B157" s="10">
        <v>955</v>
      </c>
      <c r="C157" s="79">
        <v>320</v>
      </c>
      <c r="D157" s="80">
        <v>61</v>
      </c>
    </row>
    <row r="158" spans="1:4" ht="12.75">
      <c r="A158" s="85" t="s">
        <v>122</v>
      </c>
      <c r="B158" s="10">
        <v>1416</v>
      </c>
      <c r="C158" s="79">
        <v>232</v>
      </c>
      <c r="D158" s="80">
        <v>168</v>
      </c>
    </row>
    <row r="159" spans="1:4" ht="12.75">
      <c r="A159" s="85" t="s">
        <v>123</v>
      </c>
      <c r="B159" s="10">
        <v>35199</v>
      </c>
      <c r="C159" s="79">
        <v>6825</v>
      </c>
      <c r="D159" s="80">
        <v>5101</v>
      </c>
    </row>
    <row r="160" spans="1:4" ht="12.75">
      <c r="A160" s="85" t="s">
        <v>124</v>
      </c>
      <c r="B160" s="10">
        <v>5357</v>
      </c>
      <c r="C160" s="79">
        <v>1810</v>
      </c>
      <c r="D160" s="80">
        <v>383</v>
      </c>
    </row>
    <row r="161" spans="1:4" ht="12.75">
      <c r="A161" s="85" t="s">
        <v>125</v>
      </c>
      <c r="B161" s="10">
        <v>1711</v>
      </c>
      <c r="C161" s="79">
        <v>1166</v>
      </c>
      <c r="D161" s="80">
        <v>47</v>
      </c>
    </row>
    <row r="162" spans="1:4" ht="12.75">
      <c r="A162" s="85" t="s">
        <v>126</v>
      </c>
      <c r="B162" s="10">
        <v>7476</v>
      </c>
      <c r="C162" s="79">
        <v>669</v>
      </c>
      <c r="D162" s="80">
        <v>1097</v>
      </c>
    </row>
    <row r="163" spans="1:4" ht="12.75">
      <c r="A163" s="85" t="s">
        <v>127</v>
      </c>
      <c r="B163" s="10">
        <v>659</v>
      </c>
      <c r="C163" s="79">
        <v>730</v>
      </c>
      <c r="D163" s="80">
        <v>41</v>
      </c>
    </row>
    <row r="164" spans="1:4" ht="12.75">
      <c r="A164" s="85" t="s">
        <v>128</v>
      </c>
      <c r="B164" s="10">
        <v>755</v>
      </c>
      <c r="C164" s="79">
        <v>265</v>
      </c>
      <c r="D164" s="80">
        <v>93</v>
      </c>
    </row>
    <row r="165" spans="1:4" ht="12.75">
      <c r="A165" s="85" t="s">
        <v>129</v>
      </c>
      <c r="B165" s="10">
        <v>2741</v>
      </c>
      <c r="C165" s="79">
        <v>361</v>
      </c>
      <c r="D165" s="80">
        <v>280</v>
      </c>
    </row>
    <row r="166" spans="1:4" ht="12.75">
      <c r="A166" s="85" t="s">
        <v>130</v>
      </c>
      <c r="B166" s="10">
        <v>9731</v>
      </c>
      <c r="C166" s="79">
        <v>5150</v>
      </c>
      <c r="D166" s="80">
        <v>682</v>
      </c>
    </row>
    <row r="167" spans="1:4" ht="12.75">
      <c r="A167" s="85" t="s">
        <v>131</v>
      </c>
      <c r="B167" s="10">
        <v>2002</v>
      </c>
      <c r="C167" s="79">
        <v>3782</v>
      </c>
      <c r="D167" s="80">
        <v>123</v>
      </c>
    </row>
    <row r="168" spans="1:4" ht="12.75">
      <c r="A168" s="85" t="s">
        <v>132</v>
      </c>
      <c r="B168" s="10">
        <v>3009</v>
      </c>
      <c r="C168" s="79">
        <v>921</v>
      </c>
      <c r="D168" s="80">
        <v>412</v>
      </c>
    </row>
    <row r="169" spans="1:4" ht="12.75">
      <c r="A169" s="85" t="s">
        <v>133</v>
      </c>
      <c r="B169" s="10">
        <v>1558</v>
      </c>
      <c r="C169" s="79">
        <v>830</v>
      </c>
      <c r="D169" s="80">
        <v>33</v>
      </c>
    </row>
    <row r="170" spans="1:4" ht="12.75">
      <c r="A170" s="85" t="s">
        <v>134</v>
      </c>
      <c r="B170" s="10">
        <v>3166</v>
      </c>
      <c r="C170" s="79">
        <v>1125</v>
      </c>
      <c r="D170" s="80">
        <v>255</v>
      </c>
    </row>
    <row r="171" spans="1:4" ht="12.75">
      <c r="A171" s="85" t="s">
        <v>135</v>
      </c>
      <c r="B171" s="10">
        <v>4378</v>
      </c>
      <c r="C171" s="79">
        <v>3142</v>
      </c>
      <c r="D171" s="80">
        <v>495</v>
      </c>
    </row>
    <row r="172" spans="1:4" ht="12.75">
      <c r="A172" s="85" t="s">
        <v>136</v>
      </c>
      <c r="B172" s="10">
        <v>9348</v>
      </c>
      <c r="C172" s="79">
        <v>2468</v>
      </c>
      <c r="D172" s="80">
        <v>1026</v>
      </c>
    </row>
    <row r="173" spans="1:4" ht="12.75">
      <c r="A173" s="85" t="s">
        <v>137</v>
      </c>
      <c r="B173" s="10">
        <v>6199</v>
      </c>
      <c r="C173" s="79">
        <v>5403</v>
      </c>
      <c r="D173" s="80">
        <v>370</v>
      </c>
    </row>
    <row r="174" spans="1:4" ht="12.75">
      <c r="A174" s="85" t="s">
        <v>138</v>
      </c>
      <c r="B174" s="10">
        <v>2856</v>
      </c>
      <c r="C174" s="79">
        <v>494</v>
      </c>
      <c r="D174" s="80">
        <v>309</v>
      </c>
    </row>
    <row r="175" spans="1:4" ht="12.75">
      <c r="A175" s="85" t="s">
        <v>139</v>
      </c>
      <c r="B175" s="10">
        <v>8095</v>
      </c>
      <c r="C175" s="79">
        <v>3879</v>
      </c>
      <c r="D175" s="80">
        <v>662</v>
      </c>
    </row>
    <row r="176" spans="1:4" ht="12.75">
      <c r="A176" s="85" t="s">
        <v>140</v>
      </c>
      <c r="B176" s="10">
        <v>13265</v>
      </c>
      <c r="C176" s="79">
        <v>2333</v>
      </c>
      <c r="D176" s="80">
        <v>1824</v>
      </c>
    </row>
    <row r="177" spans="1:4" ht="12.75">
      <c r="A177" s="85" t="s">
        <v>141</v>
      </c>
      <c r="B177" s="10">
        <v>2726</v>
      </c>
      <c r="C177" s="79">
        <v>977</v>
      </c>
      <c r="D177" s="80">
        <v>78</v>
      </c>
    </row>
    <row r="178" spans="1:4" ht="12.75">
      <c r="A178" s="85" t="s">
        <v>142</v>
      </c>
      <c r="B178" s="10">
        <v>5207</v>
      </c>
      <c r="C178" s="79">
        <v>2735</v>
      </c>
      <c r="D178" s="80">
        <v>326</v>
      </c>
    </row>
    <row r="179" spans="1:4" ht="12.75">
      <c r="A179" s="85" t="s">
        <v>143</v>
      </c>
      <c r="B179" s="10">
        <v>14023</v>
      </c>
      <c r="C179" s="79">
        <v>6133</v>
      </c>
      <c r="D179" s="80">
        <v>1404</v>
      </c>
    </row>
    <row r="180" spans="1:4" ht="12.75">
      <c r="A180" s="85" t="s">
        <v>144</v>
      </c>
      <c r="B180" s="10">
        <v>1286</v>
      </c>
      <c r="C180" s="79">
        <v>212</v>
      </c>
      <c r="D180" s="80">
        <v>80</v>
      </c>
    </row>
    <row r="181" spans="1:4" ht="12.75">
      <c r="A181" s="85" t="s">
        <v>145</v>
      </c>
      <c r="B181" s="10">
        <v>2745</v>
      </c>
      <c r="C181" s="79">
        <v>1299</v>
      </c>
      <c r="D181" s="80">
        <v>135</v>
      </c>
    </row>
    <row r="182" spans="1:4" ht="12.75">
      <c r="A182" s="85" t="s">
        <v>146</v>
      </c>
      <c r="B182" s="10">
        <v>2543</v>
      </c>
      <c r="C182" s="79">
        <v>450</v>
      </c>
      <c r="D182" s="80">
        <v>305</v>
      </c>
    </row>
    <row r="183" spans="1:4" ht="12.75">
      <c r="A183" s="85" t="s">
        <v>147</v>
      </c>
      <c r="B183" s="10">
        <v>1338</v>
      </c>
      <c r="C183" s="79">
        <v>134</v>
      </c>
      <c r="D183" s="80">
        <v>129</v>
      </c>
    </row>
    <row r="184" spans="1:4" ht="12.75">
      <c r="A184" s="85" t="s">
        <v>148</v>
      </c>
      <c r="B184" s="10">
        <v>8738</v>
      </c>
      <c r="C184" s="79">
        <v>2342</v>
      </c>
      <c r="D184" s="80">
        <v>1117</v>
      </c>
    </row>
    <row r="185" spans="1:4" ht="12.75">
      <c r="A185" s="85" t="s">
        <v>149</v>
      </c>
      <c r="B185" s="10">
        <v>318</v>
      </c>
      <c r="C185" s="79">
        <v>117</v>
      </c>
      <c r="D185" s="80">
        <v>16</v>
      </c>
    </row>
    <row r="186" spans="1:4" ht="12.75">
      <c r="A186" s="85" t="s">
        <v>150</v>
      </c>
      <c r="B186" s="10">
        <v>781</v>
      </c>
      <c r="C186" s="79">
        <v>234</v>
      </c>
      <c r="D186" s="80">
        <v>67</v>
      </c>
    </row>
    <row r="187" spans="1:4" ht="12.75">
      <c r="A187" s="85" t="s">
        <v>151</v>
      </c>
      <c r="B187" s="10">
        <v>2543</v>
      </c>
      <c r="C187" s="79">
        <v>675</v>
      </c>
      <c r="D187" s="80">
        <v>229</v>
      </c>
    </row>
    <row r="188" spans="1:4" ht="12.75">
      <c r="A188" s="85" t="s">
        <v>152</v>
      </c>
      <c r="B188" s="10">
        <v>3304</v>
      </c>
      <c r="C188" s="79">
        <v>1301</v>
      </c>
      <c r="D188" s="80">
        <v>220</v>
      </c>
    </row>
    <row r="189" spans="1:4" ht="12.75">
      <c r="A189" s="85" t="s">
        <v>153</v>
      </c>
      <c r="B189" s="10">
        <v>13943</v>
      </c>
      <c r="C189" s="79">
        <v>2409</v>
      </c>
      <c r="D189" s="80">
        <v>1505</v>
      </c>
    </row>
    <row r="190" spans="1:4" ht="12.75">
      <c r="A190" s="85" t="s">
        <v>154</v>
      </c>
      <c r="B190" s="10">
        <v>727</v>
      </c>
      <c r="C190" s="79">
        <v>327</v>
      </c>
      <c r="D190" s="80">
        <v>53</v>
      </c>
    </row>
    <row r="191" spans="1:4" ht="12.75">
      <c r="A191" s="85" t="s">
        <v>155</v>
      </c>
      <c r="B191" s="10">
        <v>2487</v>
      </c>
      <c r="C191" s="79">
        <v>1123</v>
      </c>
      <c r="D191" s="80">
        <v>99</v>
      </c>
    </row>
    <row r="192" spans="1:4" ht="12.75">
      <c r="A192" s="85" t="s">
        <v>156</v>
      </c>
      <c r="B192" s="10">
        <v>1995</v>
      </c>
      <c r="C192" s="79">
        <v>1000</v>
      </c>
      <c r="D192" s="80">
        <v>83</v>
      </c>
    </row>
    <row r="193" spans="1:4" ht="12.75">
      <c r="A193" s="85" t="s">
        <v>157</v>
      </c>
      <c r="B193" s="10">
        <v>62008</v>
      </c>
      <c r="C193" s="79">
        <v>13846</v>
      </c>
      <c r="D193" s="80">
        <v>8489</v>
      </c>
    </row>
    <row r="194" spans="1:4" ht="12.75">
      <c r="A194" s="85" t="s">
        <v>158</v>
      </c>
      <c r="B194" s="10">
        <v>20499</v>
      </c>
      <c r="C194" s="79">
        <v>11730</v>
      </c>
      <c r="D194" s="80">
        <v>1811</v>
      </c>
    </row>
    <row r="195" spans="1:4" ht="12.75">
      <c r="A195" s="85" t="s">
        <v>159</v>
      </c>
      <c r="B195" s="10">
        <v>6307</v>
      </c>
      <c r="C195" s="79">
        <v>1613</v>
      </c>
      <c r="D195" s="80">
        <v>515</v>
      </c>
    </row>
    <row r="196" spans="1:4" ht="12.75">
      <c r="A196" s="85" t="s">
        <v>160</v>
      </c>
      <c r="B196" s="10">
        <v>6353</v>
      </c>
      <c r="C196" s="79">
        <v>4719</v>
      </c>
      <c r="D196" s="80">
        <v>660</v>
      </c>
    </row>
    <row r="197" spans="1:4" ht="12.75">
      <c r="A197" s="85" t="s">
        <v>161</v>
      </c>
      <c r="B197" s="10">
        <v>3682</v>
      </c>
      <c r="C197" s="79">
        <v>1216</v>
      </c>
      <c r="D197" s="80">
        <v>157</v>
      </c>
    </row>
    <row r="198" spans="1:4" ht="12.75">
      <c r="A198" s="85" t="s">
        <v>162</v>
      </c>
      <c r="B198" s="10">
        <v>386</v>
      </c>
      <c r="C198" s="79">
        <v>68</v>
      </c>
      <c r="D198" s="80">
        <v>42</v>
      </c>
    </row>
    <row r="199" spans="1:4" ht="12.75">
      <c r="A199" s="85" t="s">
        <v>163</v>
      </c>
      <c r="B199" s="10">
        <v>4563</v>
      </c>
      <c r="C199" s="79">
        <v>537</v>
      </c>
      <c r="D199" s="80">
        <v>428</v>
      </c>
    </row>
    <row r="200" spans="1:4" ht="12.75">
      <c r="A200" s="85" t="s">
        <v>164</v>
      </c>
      <c r="B200" s="10">
        <v>3217</v>
      </c>
      <c r="C200" s="79">
        <v>701</v>
      </c>
      <c r="D200" s="80">
        <v>420</v>
      </c>
    </row>
    <row r="201" spans="1:4" ht="12.75">
      <c r="A201" s="85" t="s">
        <v>165</v>
      </c>
      <c r="B201" s="10">
        <v>1961</v>
      </c>
      <c r="C201" s="79">
        <v>1219</v>
      </c>
      <c r="D201" s="80">
        <v>68</v>
      </c>
    </row>
    <row r="202" spans="1:4" ht="12.75">
      <c r="A202" s="85" t="s">
        <v>166</v>
      </c>
      <c r="B202" s="10">
        <v>6565</v>
      </c>
      <c r="C202" s="79">
        <v>1138</v>
      </c>
      <c r="D202" s="80">
        <v>589</v>
      </c>
    </row>
    <row r="203" spans="1:4" ht="12.75">
      <c r="A203" s="85" t="s">
        <v>167</v>
      </c>
      <c r="B203" s="10">
        <v>1498</v>
      </c>
      <c r="C203" s="79">
        <v>546</v>
      </c>
      <c r="D203" s="80">
        <v>100</v>
      </c>
    </row>
    <row r="204" spans="1:4" ht="12.75">
      <c r="A204" s="85" t="s">
        <v>168</v>
      </c>
      <c r="B204" s="10">
        <v>5537</v>
      </c>
      <c r="C204" s="79">
        <v>909</v>
      </c>
      <c r="D204" s="80">
        <v>568</v>
      </c>
    </row>
    <row r="205" spans="1:4" ht="12.75">
      <c r="A205" s="85" t="s">
        <v>169</v>
      </c>
      <c r="B205" s="10">
        <v>3280</v>
      </c>
      <c r="C205" s="79">
        <v>1418</v>
      </c>
      <c r="D205" s="80">
        <v>208</v>
      </c>
    </row>
    <row r="206" spans="1:4" ht="12.75">
      <c r="A206" s="85" t="s">
        <v>170</v>
      </c>
      <c r="B206" s="10">
        <v>1239</v>
      </c>
      <c r="C206" s="79">
        <v>664</v>
      </c>
      <c r="D206" s="80">
        <v>110</v>
      </c>
    </row>
    <row r="207" spans="1:4" ht="12.75">
      <c r="A207" s="85" t="s">
        <v>171</v>
      </c>
      <c r="B207" s="10">
        <v>1906</v>
      </c>
      <c r="C207" s="79">
        <v>927</v>
      </c>
      <c r="D207" s="80">
        <v>86</v>
      </c>
    </row>
    <row r="208" spans="1:4" ht="12.75">
      <c r="A208" s="85" t="s">
        <v>172</v>
      </c>
      <c r="B208" s="10">
        <v>13113</v>
      </c>
      <c r="C208" s="79">
        <v>7006</v>
      </c>
      <c r="D208" s="80">
        <v>1236</v>
      </c>
    </row>
    <row r="209" spans="1:4" ht="12.75">
      <c r="A209" s="85" t="s">
        <v>173</v>
      </c>
      <c r="B209" s="10">
        <v>422</v>
      </c>
      <c r="C209" s="79">
        <v>201</v>
      </c>
      <c r="D209" s="80">
        <v>23</v>
      </c>
    </row>
    <row r="210" spans="1:4" ht="12.75">
      <c r="A210" s="85" t="s">
        <v>174</v>
      </c>
      <c r="B210" s="10">
        <v>9733</v>
      </c>
      <c r="C210" s="79">
        <v>8621</v>
      </c>
      <c r="D210" s="80">
        <v>528</v>
      </c>
    </row>
    <row r="211" spans="1:4" ht="12.75">
      <c r="A211" s="85" t="s">
        <v>175</v>
      </c>
      <c r="B211" s="10">
        <v>2279</v>
      </c>
      <c r="C211" s="79">
        <v>1191</v>
      </c>
      <c r="D211" s="80">
        <v>104</v>
      </c>
    </row>
    <row r="212" spans="1:4" ht="12.75">
      <c r="A212" s="85" t="s">
        <v>176</v>
      </c>
      <c r="B212" s="10">
        <v>174</v>
      </c>
      <c r="C212" s="79">
        <v>32</v>
      </c>
      <c r="D212" s="80">
        <v>5</v>
      </c>
    </row>
    <row r="213" spans="1:4" ht="12.75">
      <c r="A213" s="85" t="s">
        <v>177</v>
      </c>
      <c r="B213" s="10">
        <v>10252</v>
      </c>
      <c r="C213" s="79">
        <v>2860</v>
      </c>
      <c r="D213" s="80">
        <v>1349</v>
      </c>
    </row>
    <row r="214" spans="1:4" ht="12.75">
      <c r="A214" s="85" t="s">
        <v>178</v>
      </c>
      <c r="B214" s="10">
        <v>20550</v>
      </c>
      <c r="C214" s="79">
        <v>6932</v>
      </c>
      <c r="D214" s="80">
        <v>2152</v>
      </c>
    </row>
    <row r="215" spans="1:4" ht="12.75">
      <c r="A215" s="85" t="s">
        <v>179</v>
      </c>
      <c r="B215" s="10">
        <v>9917</v>
      </c>
      <c r="C215" s="79">
        <v>3592</v>
      </c>
      <c r="D215" s="80">
        <v>1167</v>
      </c>
    </row>
    <row r="216" spans="1:4" ht="12.75">
      <c r="A216" s="85" t="s">
        <v>180</v>
      </c>
      <c r="B216" s="10">
        <v>1345</v>
      </c>
      <c r="C216" s="79">
        <v>531</v>
      </c>
      <c r="D216" s="80">
        <v>35</v>
      </c>
    </row>
    <row r="217" spans="1:4" ht="12.75">
      <c r="A217" s="85" t="s">
        <v>181</v>
      </c>
      <c r="B217" s="10">
        <v>1352</v>
      </c>
      <c r="C217" s="79">
        <v>775</v>
      </c>
      <c r="D217" s="80">
        <v>63</v>
      </c>
    </row>
    <row r="218" spans="1:4" ht="12.75">
      <c r="A218" s="85" t="s">
        <v>182</v>
      </c>
      <c r="B218" s="10">
        <v>1543</v>
      </c>
      <c r="C218" s="79">
        <v>346</v>
      </c>
      <c r="D218" s="80">
        <v>123</v>
      </c>
    </row>
    <row r="219" spans="1:4" ht="12.75">
      <c r="A219" s="85" t="s">
        <v>183</v>
      </c>
      <c r="B219" s="10">
        <v>3558</v>
      </c>
      <c r="C219" s="79">
        <v>1573</v>
      </c>
      <c r="D219" s="80">
        <v>172</v>
      </c>
    </row>
    <row r="220" spans="1:4" ht="12.75">
      <c r="A220" s="85" t="s">
        <v>184</v>
      </c>
      <c r="B220" s="10">
        <v>14306</v>
      </c>
      <c r="C220" s="79">
        <v>4924</v>
      </c>
      <c r="D220" s="80">
        <v>1755</v>
      </c>
    </row>
    <row r="221" spans="1:4" ht="12.75">
      <c r="A221" s="85" t="s">
        <v>185</v>
      </c>
      <c r="B221" s="10">
        <v>875</v>
      </c>
      <c r="C221" s="79">
        <v>265</v>
      </c>
      <c r="D221" s="80">
        <v>33</v>
      </c>
    </row>
    <row r="222" spans="1:4" ht="12.75">
      <c r="A222" s="85" t="s">
        <v>186</v>
      </c>
      <c r="B222" s="10">
        <v>4679</v>
      </c>
      <c r="C222" s="79">
        <v>537</v>
      </c>
      <c r="D222" s="80">
        <v>549</v>
      </c>
    </row>
    <row r="223" spans="1:4" ht="12.75">
      <c r="A223" s="85" t="s">
        <v>187</v>
      </c>
      <c r="B223" s="10">
        <v>9030</v>
      </c>
      <c r="C223" s="79">
        <v>4140</v>
      </c>
      <c r="D223" s="80">
        <v>607</v>
      </c>
    </row>
    <row r="224" spans="1:4" ht="12.75">
      <c r="A224" s="85" t="s">
        <v>188</v>
      </c>
      <c r="B224" s="10">
        <v>18238</v>
      </c>
      <c r="C224" s="79">
        <v>11627</v>
      </c>
      <c r="D224" s="80">
        <v>1404</v>
      </c>
    </row>
    <row r="225" spans="1:4" ht="12.75">
      <c r="A225" s="85" t="s">
        <v>189</v>
      </c>
      <c r="B225" s="10">
        <v>3389</v>
      </c>
      <c r="C225" s="79">
        <v>540</v>
      </c>
      <c r="D225" s="80">
        <v>277</v>
      </c>
    </row>
    <row r="226" spans="1:4" ht="12.75">
      <c r="A226" s="85" t="s">
        <v>190</v>
      </c>
      <c r="B226" s="10">
        <v>3518</v>
      </c>
      <c r="C226" s="79">
        <v>1576</v>
      </c>
      <c r="D226" s="80">
        <v>145</v>
      </c>
    </row>
    <row r="227" spans="1:4" ht="12.75">
      <c r="A227" s="85" t="s">
        <v>191</v>
      </c>
      <c r="B227" s="10">
        <v>2674</v>
      </c>
      <c r="C227" s="79">
        <v>1526</v>
      </c>
      <c r="D227" s="80">
        <v>132</v>
      </c>
    </row>
    <row r="228" spans="1:4" ht="12.75">
      <c r="A228" s="85" t="s">
        <v>192</v>
      </c>
      <c r="B228" s="10">
        <v>1138</v>
      </c>
      <c r="C228" s="79">
        <v>366</v>
      </c>
      <c r="D228" s="80">
        <v>138</v>
      </c>
    </row>
    <row r="229" spans="1:4" ht="12.75">
      <c r="A229" s="85" t="s">
        <v>193</v>
      </c>
      <c r="B229" s="10">
        <v>1892</v>
      </c>
      <c r="C229" s="79">
        <v>1384</v>
      </c>
      <c r="D229" s="80">
        <v>59</v>
      </c>
    </row>
    <row r="230" spans="1:4" ht="12.75">
      <c r="A230" s="85" t="s">
        <v>194</v>
      </c>
      <c r="B230" s="10">
        <v>6622</v>
      </c>
      <c r="C230" s="79">
        <v>1629</v>
      </c>
      <c r="D230" s="80">
        <v>386</v>
      </c>
    </row>
    <row r="231" spans="1:4" ht="12.75">
      <c r="A231" s="85" t="s">
        <v>195</v>
      </c>
      <c r="B231" s="10">
        <v>1424</v>
      </c>
      <c r="C231" s="79">
        <v>979</v>
      </c>
      <c r="D231" s="80">
        <v>42</v>
      </c>
    </row>
    <row r="232" spans="1:4" ht="12.75">
      <c r="A232" s="85" t="s">
        <v>196</v>
      </c>
      <c r="B232" s="10">
        <v>5638</v>
      </c>
      <c r="C232" s="79">
        <v>3295</v>
      </c>
      <c r="D232" s="80">
        <v>447</v>
      </c>
    </row>
    <row r="233" spans="1:4" ht="12.75">
      <c r="A233" s="85" t="s">
        <v>197</v>
      </c>
      <c r="B233" s="10">
        <v>1640</v>
      </c>
      <c r="C233" s="79">
        <v>1001</v>
      </c>
      <c r="D233" s="80">
        <v>48</v>
      </c>
    </row>
    <row r="234" spans="1:4" ht="12.75">
      <c r="A234" s="85" t="s">
        <v>198</v>
      </c>
      <c r="B234" s="10">
        <v>6126</v>
      </c>
      <c r="C234" s="79">
        <v>1074</v>
      </c>
      <c r="D234" s="80">
        <v>717</v>
      </c>
    </row>
    <row r="235" spans="1:4" ht="12.75">
      <c r="A235" s="85" t="s">
        <v>199</v>
      </c>
      <c r="B235" s="10">
        <v>839</v>
      </c>
      <c r="C235" s="79">
        <v>93</v>
      </c>
      <c r="D235" s="80">
        <v>102</v>
      </c>
    </row>
    <row r="236" spans="1:4" ht="12.75">
      <c r="A236" s="85" t="s">
        <v>200</v>
      </c>
      <c r="B236" s="10">
        <v>17973</v>
      </c>
      <c r="C236" s="79">
        <v>9381</v>
      </c>
      <c r="D236" s="80">
        <v>2078</v>
      </c>
    </row>
    <row r="237" spans="1:4" ht="12.75">
      <c r="A237" s="85" t="s">
        <v>201</v>
      </c>
      <c r="B237" s="10">
        <v>2206</v>
      </c>
      <c r="C237" s="79">
        <v>1484</v>
      </c>
      <c r="D237" s="80">
        <v>139</v>
      </c>
    </row>
    <row r="238" spans="1:4" ht="12.75">
      <c r="A238" s="85" t="s">
        <v>202</v>
      </c>
      <c r="B238" s="10">
        <v>687</v>
      </c>
      <c r="C238" s="79">
        <v>139</v>
      </c>
      <c r="D238" s="80">
        <v>57</v>
      </c>
    </row>
    <row r="239" spans="1:4" ht="12.75">
      <c r="A239" s="85" t="s">
        <v>203</v>
      </c>
      <c r="B239" s="10">
        <v>1805</v>
      </c>
      <c r="C239" s="79">
        <v>807</v>
      </c>
      <c r="D239" s="80">
        <v>86</v>
      </c>
    </row>
    <row r="240" spans="1:4" ht="12.75">
      <c r="A240" s="85" t="s">
        <v>204</v>
      </c>
      <c r="B240" s="10">
        <v>2540</v>
      </c>
      <c r="C240" s="79">
        <v>434</v>
      </c>
      <c r="D240" s="80">
        <v>247</v>
      </c>
    </row>
    <row r="241" spans="1:4" ht="12.75">
      <c r="A241" s="85" t="s">
        <v>205</v>
      </c>
      <c r="B241" s="10">
        <v>10697</v>
      </c>
      <c r="C241" s="79">
        <v>2281</v>
      </c>
      <c r="D241" s="80">
        <v>1378</v>
      </c>
    </row>
    <row r="242" spans="1:4" ht="12.75">
      <c r="A242" s="85" t="s">
        <v>206</v>
      </c>
      <c r="B242" s="10">
        <v>6395</v>
      </c>
      <c r="C242" s="79">
        <v>2041</v>
      </c>
      <c r="D242" s="80">
        <v>853</v>
      </c>
    </row>
    <row r="243" spans="1:4" ht="12.75">
      <c r="A243" s="85" t="s">
        <v>207</v>
      </c>
      <c r="B243" s="10">
        <v>329</v>
      </c>
      <c r="C243" s="79">
        <v>71</v>
      </c>
      <c r="D243" s="80">
        <v>22</v>
      </c>
    </row>
    <row r="244" spans="1:4" ht="12.75">
      <c r="A244" s="85" t="s">
        <v>208</v>
      </c>
      <c r="B244" s="10">
        <v>4066</v>
      </c>
      <c r="C244" s="79">
        <v>529</v>
      </c>
      <c r="D244" s="80">
        <v>578</v>
      </c>
    </row>
    <row r="245" spans="1:4" ht="12.75">
      <c r="A245" s="85" t="s">
        <v>209</v>
      </c>
      <c r="B245" s="10">
        <v>2240</v>
      </c>
      <c r="C245" s="79">
        <v>1015</v>
      </c>
      <c r="D245" s="80">
        <v>133</v>
      </c>
    </row>
    <row r="246" spans="1:4" ht="12.75">
      <c r="A246" s="85" t="s">
        <v>210</v>
      </c>
      <c r="B246" s="10">
        <v>368109</v>
      </c>
      <c r="C246" s="79">
        <v>140994</v>
      </c>
      <c r="D246" s="80">
        <v>38360</v>
      </c>
    </row>
    <row r="247" spans="1:4" ht="12.75">
      <c r="A247" s="85" t="s">
        <v>211</v>
      </c>
      <c r="B247" s="10">
        <v>4756</v>
      </c>
      <c r="C247" s="79">
        <v>7260</v>
      </c>
      <c r="D247" s="80">
        <v>189</v>
      </c>
    </row>
    <row r="248" spans="1:4" ht="12.75">
      <c r="A248" s="85" t="s">
        <v>212</v>
      </c>
      <c r="B248" s="10">
        <v>11520</v>
      </c>
      <c r="C248" s="79">
        <v>3123</v>
      </c>
      <c r="D248" s="80">
        <v>873</v>
      </c>
    </row>
    <row r="249" spans="1:4" ht="12.75">
      <c r="A249" s="85" t="s">
        <v>213</v>
      </c>
      <c r="B249" s="10">
        <v>3823</v>
      </c>
      <c r="C249" s="79">
        <v>752</v>
      </c>
      <c r="D249" s="80">
        <v>419</v>
      </c>
    </row>
    <row r="250" spans="1:4" ht="12.75">
      <c r="A250" s="85" t="s">
        <v>214</v>
      </c>
      <c r="B250" s="10">
        <v>25324</v>
      </c>
      <c r="C250" s="79">
        <v>8638</v>
      </c>
      <c r="D250" s="80">
        <v>3398</v>
      </c>
    </row>
    <row r="251" spans="1:4" ht="12.75">
      <c r="A251" s="85" t="s">
        <v>215</v>
      </c>
      <c r="B251" s="10">
        <v>3977</v>
      </c>
      <c r="C251" s="79">
        <v>1026</v>
      </c>
      <c r="D251" s="80">
        <v>368</v>
      </c>
    </row>
    <row r="252" spans="1:4" ht="12.75">
      <c r="A252" s="85" t="s">
        <v>216</v>
      </c>
      <c r="B252" s="10">
        <v>2083</v>
      </c>
      <c r="C252" s="79">
        <v>1320</v>
      </c>
      <c r="D252" s="80">
        <v>66</v>
      </c>
    </row>
    <row r="253" spans="1:4" ht="12.75">
      <c r="A253" s="85" t="s">
        <v>217</v>
      </c>
      <c r="B253" s="10">
        <v>3080</v>
      </c>
      <c r="C253" s="79">
        <v>401</v>
      </c>
      <c r="D253" s="80">
        <v>436</v>
      </c>
    </row>
    <row r="254" spans="1:4" ht="12.75">
      <c r="A254" s="85" t="s">
        <v>218</v>
      </c>
      <c r="B254" s="10">
        <v>2663</v>
      </c>
      <c r="C254" s="79">
        <v>367</v>
      </c>
      <c r="D254" s="80">
        <v>245</v>
      </c>
    </row>
    <row r="255" spans="1:4" ht="12.75">
      <c r="A255" s="85" t="s">
        <v>219</v>
      </c>
      <c r="B255" s="10">
        <v>702</v>
      </c>
      <c r="C255" s="79">
        <v>170</v>
      </c>
      <c r="D255" s="80">
        <v>34</v>
      </c>
    </row>
    <row r="256" spans="1:4" ht="12.75">
      <c r="A256" s="85" t="s">
        <v>220</v>
      </c>
      <c r="B256" s="10">
        <v>3596</v>
      </c>
      <c r="C256" s="79">
        <v>1747</v>
      </c>
      <c r="D256" s="80">
        <v>208</v>
      </c>
    </row>
    <row r="257" spans="1:4" ht="12.75">
      <c r="A257" s="85" t="s">
        <v>221</v>
      </c>
      <c r="B257" s="10">
        <v>9100</v>
      </c>
      <c r="C257" s="79">
        <v>2472</v>
      </c>
      <c r="D257" s="80">
        <v>1246</v>
      </c>
    </row>
    <row r="258" spans="1:4" ht="12.75">
      <c r="A258" s="85" t="s">
        <v>222</v>
      </c>
      <c r="B258" s="10">
        <v>1600</v>
      </c>
      <c r="C258" s="79">
        <v>1039</v>
      </c>
      <c r="D258" s="80">
        <v>78</v>
      </c>
    </row>
    <row r="259" spans="1:4" ht="12.75">
      <c r="A259" s="85" t="s">
        <v>223</v>
      </c>
      <c r="B259" s="10">
        <v>2907</v>
      </c>
      <c r="C259" s="79">
        <v>901</v>
      </c>
      <c r="D259" s="80">
        <v>130</v>
      </c>
    </row>
    <row r="260" spans="1:4" ht="12.75">
      <c r="A260" s="86" t="s">
        <v>224</v>
      </c>
      <c r="B260" s="15">
        <v>4204</v>
      </c>
      <c r="C260" s="81">
        <v>846</v>
      </c>
      <c r="D260" s="82">
        <v>461</v>
      </c>
    </row>
  </sheetData>
  <mergeCells count="30"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  <mergeCell ref="A30:A31"/>
    <mergeCell ref="D11:E11"/>
    <mergeCell ref="F11:F12"/>
    <mergeCell ref="A93:A94"/>
    <mergeCell ref="B93:C93"/>
    <mergeCell ref="A44:A45"/>
    <mergeCell ref="B44:C44"/>
    <mergeCell ref="B30:C30"/>
    <mergeCell ref="D30:E30"/>
    <mergeCell ref="F30:F31"/>
    <mergeCell ref="A109:A110"/>
    <mergeCell ref="B109:C109"/>
    <mergeCell ref="D109:E109"/>
    <mergeCell ref="F109:F110"/>
    <mergeCell ref="G109:G110"/>
    <mergeCell ref="D37:E37"/>
    <mergeCell ref="G30:G31"/>
    <mergeCell ref="G11:G12"/>
    <mergeCell ref="F44:F45"/>
    <mergeCell ref="G44:G45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2" manualBreakCount="2">
    <brk id="40" max="6" man="1"/>
    <brk id="10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2.57421875" style="1" customWidth="1"/>
    <col min="2" max="2" width="13.421875" style="1" customWidth="1"/>
    <col min="3" max="3" width="14.8515625" style="1" customWidth="1"/>
    <col min="4" max="4" width="10.57421875" style="1" customWidth="1"/>
    <col min="5" max="5" width="12.140625" style="1" customWidth="1"/>
    <col min="6" max="6" width="18.8515625" style="1" customWidth="1"/>
    <col min="7" max="7" width="19.7109375" style="1" customWidth="1"/>
    <col min="8" max="8" width="12.7109375" style="110" customWidth="1"/>
    <col min="9" max="10" width="11.421875" style="109" customWidth="1"/>
    <col min="11" max="12" width="11.421875" style="103" customWidth="1"/>
    <col min="13" max="16384" width="11.421875" style="1" customWidth="1"/>
  </cols>
  <sheetData>
    <row r="1" ht="15.75">
      <c r="A1" s="36" t="s">
        <v>365</v>
      </c>
    </row>
    <row r="4" spans="1:12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241"/>
      <c r="I4" s="63"/>
      <c r="J4" s="1"/>
      <c r="K4" s="1"/>
      <c r="L4" s="1"/>
    </row>
    <row r="5" spans="1:12" ht="18" customHeight="1">
      <c r="A5" s="427"/>
      <c r="B5" s="116" t="s">
        <v>417</v>
      </c>
      <c r="C5" s="118" t="s">
        <v>27</v>
      </c>
      <c r="D5" s="116" t="s">
        <v>417</v>
      </c>
      <c r="E5" s="117" t="s">
        <v>29</v>
      </c>
      <c r="F5" s="425"/>
      <c r="G5" s="425"/>
      <c r="H5" s="241"/>
      <c r="I5" s="63"/>
      <c r="J5" s="1"/>
      <c r="K5" s="1"/>
      <c r="L5" s="1"/>
    </row>
    <row r="6" spans="1:12" ht="12.75">
      <c r="A6" s="28" t="s">
        <v>1143</v>
      </c>
      <c r="B6" s="155">
        <v>175270</v>
      </c>
      <c r="C6" s="354">
        <v>2221995</v>
      </c>
      <c r="D6" s="135">
        <v>0.019118279819981154</v>
      </c>
      <c r="E6" s="134">
        <v>0.01949338130744116</v>
      </c>
      <c r="F6" s="122">
        <v>0.07887956543556579</v>
      </c>
      <c r="G6" s="122">
        <v>0.24995329508521685</v>
      </c>
      <c r="H6" s="241"/>
      <c r="I6" s="63"/>
      <c r="J6" s="1"/>
      <c r="K6" s="1"/>
      <c r="L6" s="1"/>
    </row>
    <row r="7" spans="1:12" ht="12.75">
      <c r="A7" s="9" t="s">
        <v>1145</v>
      </c>
      <c r="B7" s="124">
        <v>89121</v>
      </c>
      <c r="C7" s="125">
        <v>1099844</v>
      </c>
      <c r="D7" s="135">
        <v>0.019994506374894083</v>
      </c>
      <c r="E7" s="134">
        <v>0.019558839206670786</v>
      </c>
      <c r="F7" s="122">
        <v>0.08103058251897542</v>
      </c>
      <c r="G7" s="122">
        <v>0.2502991085721989</v>
      </c>
      <c r="H7" s="241"/>
      <c r="I7" s="63"/>
      <c r="J7" s="1"/>
      <c r="K7" s="1"/>
      <c r="L7" s="1"/>
    </row>
    <row r="8" spans="1:12" ht="12.75">
      <c r="A8" s="9" t="s">
        <v>1146</v>
      </c>
      <c r="B8" s="128">
        <v>86149</v>
      </c>
      <c r="C8" s="125">
        <v>1122151</v>
      </c>
      <c r="D8" s="135">
        <v>0.01821340771558244</v>
      </c>
      <c r="E8" s="134">
        <v>0.01942923278740949</v>
      </c>
      <c r="F8" s="122">
        <v>0.07677130796122804</v>
      </c>
      <c r="G8" s="122">
        <v>0.24959655573035727</v>
      </c>
      <c r="H8" s="241"/>
      <c r="I8" s="63"/>
      <c r="J8" s="1"/>
      <c r="K8" s="1"/>
      <c r="L8" s="1"/>
    </row>
    <row r="9" spans="1:12" ht="12.75">
      <c r="A9" s="29" t="s">
        <v>1144</v>
      </c>
      <c r="B9" s="166">
        <v>26477</v>
      </c>
      <c r="C9" s="355">
        <v>141318</v>
      </c>
      <c r="D9" s="356">
        <v>-0.007348254789487529</v>
      </c>
      <c r="E9" s="131">
        <v>-0.014285116415328591</v>
      </c>
      <c r="F9" s="357">
        <v>0.18735759068200794</v>
      </c>
      <c r="G9" s="357">
        <v>0.19171783583386434</v>
      </c>
      <c r="H9" s="241"/>
      <c r="I9" s="63"/>
      <c r="J9" s="1"/>
      <c r="K9" s="1"/>
      <c r="L9" s="1"/>
    </row>
    <row r="10" spans="1:12" ht="12.75">
      <c r="A10" s="21"/>
      <c r="B10" s="111"/>
      <c r="C10" s="111"/>
      <c r="D10" s="358"/>
      <c r="E10" s="358"/>
      <c r="F10" s="358"/>
      <c r="G10" s="358"/>
      <c r="H10" s="241"/>
      <c r="I10" s="63"/>
      <c r="J10" s="1"/>
      <c r="K10" s="1"/>
      <c r="L10" s="1"/>
    </row>
    <row r="11" spans="1:7" ht="12.75">
      <c r="A11" s="21"/>
      <c r="B11" s="22"/>
      <c r="C11" s="22"/>
      <c r="D11" s="21"/>
      <c r="E11" s="22"/>
      <c r="F11" s="22"/>
      <c r="G11" s="22"/>
    </row>
    <row r="12" spans="1:12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241"/>
      <c r="I12" s="63"/>
      <c r="J12" s="1"/>
      <c r="K12" s="1"/>
      <c r="L12" s="1"/>
    </row>
    <row r="13" spans="1:12" ht="18" customHeight="1">
      <c r="A13" s="427"/>
      <c r="B13" s="116" t="s">
        <v>417</v>
      </c>
      <c r="C13" s="117" t="s">
        <v>27</v>
      </c>
      <c r="D13" s="116" t="s">
        <v>417</v>
      </c>
      <c r="E13" s="117" t="s">
        <v>29</v>
      </c>
      <c r="F13" s="425"/>
      <c r="G13" s="425"/>
      <c r="H13" s="241"/>
      <c r="I13" s="63"/>
      <c r="J13" s="1"/>
      <c r="K13" s="1"/>
      <c r="L13" s="1"/>
    </row>
    <row r="14" spans="1:12" ht="12.75">
      <c r="A14" s="28" t="s">
        <v>1147</v>
      </c>
      <c r="B14" s="155">
        <v>98783</v>
      </c>
      <c r="C14" s="354">
        <v>1161932.75</v>
      </c>
      <c r="D14" s="135">
        <v>0.06206288537315685</v>
      </c>
      <c r="E14" s="134">
        <v>0.04866228029107034</v>
      </c>
      <c r="F14" s="122">
        <v>0.08501610785994285</v>
      </c>
      <c r="G14" s="122">
        <v>0.38446127724992823</v>
      </c>
      <c r="H14" s="241"/>
      <c r="I14" s="63"/>
      <c r="J14" s="1"/>
      <c r="K14" s="1"/>
      <c r="L14" s="1"/>
    </row>
    <row r="15" spans="1:12" ht="12.75">
      <c r="A15" s="9" t="s">
        <v>1148</v>
      </c>
      <c r="B15" s="124">
        <v>55105.75</v>
      </c>
      <c r="C15" s="125">
        <v>626703.25</v>
      </c>
      <c r="D15" s="135">
        <v>0.0683601607219888</v>
      </c>
      <c r="E15" s="134">
        <v>0.05125491121957593</v>
      </c>
      <c r="F15" s="122">
        <v>0.08792957432405209</v>
      </c>
      <c r="G15" s="122">
        <v>0.3764118239724039</v>
      </c>
      <c r="H15" s="241"/>
      <c r="I15" s="63"/>
      <c r="J15" s="1"/>
      <c r="K15" s="1"/>
      <c r="L15" s="1"/>
    </row>
    <row r="16" spans="1:12" ht="12.75">
      <c r="A16" s="14" t="s">
        <v>1149</v>
      </c>
      <c r="B16" s="166">
        <v>43677.25</v>
      </c>
      <c r="C16" s="355">
        <v>535228.25</v>
      </c>
      <c r="D16" s="356">
        <v>0.05422301068650692</v>
      </c>
      <c r="E16" s="131">
        <v>0.045642871830037235</v>
      </c>
      <c r="F16" s="357">
        <v>0.08160490407597133</v>
      </c>
      <c r="G16" s="357">
        <v>0.39512173057569006</v>
      </c>
      <c r="H16" s="241"/>
      <c r="I16" s="63"/>
      <c r="J16" s="1"/>
      <c r="K16" s="1"/>
      <c r="L16" s="1"/>
    </row>
    <row r="17" spans="1:12" ht="12.75">
      <c r="A17" s="21"/>
      <c r="B17" s="111"/>
      <c r="C17" s="111"/>
      <c r="D17" s="358"/>
      <c r="E17" s="358"/>
      <c r="F17" s="358"/>
      <c r="G17" s="358"/>
      <c r="H17" s="241"/>
      <c r="I17" s="63"/>
      <c r="J17" s="1"/>
      <c r="K17" s="1"/>
      <c r="L17" s="1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24" customHeight="1">
      <c r="A19" s="426" t="s">
        <v>51</v>
      </c>
      <c r="B19" s="428" t="s">
        <v>1153</v>
      </c>
      <c r="C19" s="429"/>
      <c r="D19" s="430" t="s">
        <v>28</v>
      </c>
      <c r="E19" s="431"/>
      <c r="F19" s="424" t="s">
        <v>543</v>
      </c>
      <c r="G19" s="424" t="s">
        <v>550</v>
      </c>
    </row>
    <row r="20" spans="1:12" s="23" customFormat="1" ht="17.25" customHeight="1">
      <c r="A20" s="427"/>
      <c r="B20" s="116" t="s">
        <v>417</v>
      </c>
      <c r="C20" s="117" t="s">
        <v>27</v>
      </c>
      <c r="D20" s="116" t="s">
        <v>417</v>
      </c>
      <c r="E20" s="118" t="s">
        <v>707</v>
      </c>
      <c r="F20" s="425"/>
      <c r="G20" s="425"/>
      <c r="H20" s="110"/>
      <c r="I20" s="110"/>
      <c r="J20" s="110"/>
      <c r="K20" s="108"/>
      <c r="L20" s="108"/>
    </row>
    <row r="21" spans="1:12" s="23" customFormat="1" ht="12.75">
      <c r="A21" s="145" t="s">
        <v>547</v>
      </c>
      <c r="B21" s="119">
        <v>63560</v>
      </c>
      <c r="C21" s="141">
        <v>1119513</v>
      </c>
      <c r="D21" s="120">
        <v>0.17379822342056173</v>
      </c>
      <c r="E21" s="121">
        <v>0.08179826701698678</v>
      </c>
      <c r="F21" s="122">
        <v>0.056774686850443006</v>
      </c>
      <c r="G21" s="122">
        <v>0.21116700000664465</v>
      </c>
      <c r="H21" s="110"/>
      <c r="I21" s="110"/>
      <c r="J21" s="110"/>
      <c r="K21" s="108"/>
      <c r="L21" s="108"/>
    </row>
    <row r="22" spans="1:7" ht="12.75">
      <c r="A22" s="145" t="s">
        <v>544</v>
      </c>
      <c r="B22" s="148"/>
      <c r="C22" s="141"/>
      <c r="D22" s="150"/>
      <c r="E22" s="151"/>
      <c r="F22" s="152"/>
      <c r="G22" s="152"/>
    </row>
    <row r="23" spans="1:7" ht="12.75">
      <c r="A23" s="9" t="s">
        <v>545</v>
      </c>
      <c r="B23" s="124">
        <v>36584</v>
      </c>
      <c r="C23" s="125">
        <v>687526</v>
      </c>
      <c r="D23" s="126">
        <v>0.18506041268504414</v>
      </c>
      <c r="E23" s="127">
        <v>0.09302872768318471</v>
      </c>
      <c r="F23" s="123">
        <v>0.053211078562847076</v>
      </c>
      <c r="G23" s="122">
        <v>0.20726891589473387</v>
      </c>
    </row>
    <row r="24" spans="1:7" ht="12.75">
      <c r="A24" s="9" t="s">
        <v>546</v>
      </c>
      <c r="B24" s="128">
        <v>26976</v>
      </c>
      <c r="C24" s="129">
        <v>431987</v>
      </c>
      <c r="D24" s="130">
        <v>0.15886244522725312</v>
      </c>
      <c r="E24" s="131">
        <v>0.06439277275269628</v>
      </c>
      <c r="F24" s="123">
        <v>0.062446323616219934</v>
      </c>
      <c r="G24" s="122">
        <v>0.21669384443605458</v>
      </c>
    </row>
    <row r="25" spans="1:7" ht="12.75">
      <c r="A25" s="145" t="s">
        <v>22</v>
      </c>
      <c r="B25" s="150"/>
      <c r="C25" s="151"/>
      <c r="D25" s="150"/>
      <c r="E25" s="151"/>
      <c r="F25" s="152"/>
      <c r="G25" s="152"/>
    </row>
    <row r="26" spans="1:7" ht="12.75">
      <c r="A26" s="50" t="s">
        <v>1075</v>
      </c>
      <c r="B26" s="124">
        <v>64</v>
      </c>
      <c r="C26" s="125">
        <v>1570</v>
      </c>
      <c r="D26" s="135">
        <v>0.10344827586206895</v>
      </c>
      <c r="E26" s="134">
        <v>0.016181229773462702</v>
      </c>
      <c r="F26" s="122">
        <v>0.04076433121019108</v>
      </c>
      <c r="G26" s="122">
        <v>0.3333333333333333</v>
      </c>
    </row>
    <row r="27" spans="1:7" ht="12.75">
      <c r="A27" s="50" t="s">
        <v>10</v>
      </c>
      <c r="B27" s="124">
        <v>10935</v>
      </c>
      <c r="C27" s="125">
        <v>151783</v>
      </c>
      <c r="D27" s="135">
        <v>0.16727156276686594</v>
      </c>
      <c r="E27" s="134">
        <v>-0.016082819063423792</v>
      </c>
      <c r="F27" s="122">
        <v>0.07204364125099649</v>
      </c>
      <c r="G27" s="122">
        <v>0.2144496087544861</v>
      </c>
    </row>
    <row r="28" spans="1:7" ht="12.75">
      <c r="A28" s="50" t="s">
        <v>552</v>
      </c>
      <c r="B28" s="124">
        <v>26229</v>
      </c>
      <c r="C28" s="125">
        <v>360233</v>
      </c>
      <c r="D28" s="135">
        <v>0.25227978037717835</v>
      </c>
      <c r="E28" s="134">
        <v>0.14888168113002354</v>
      </c>
      <c r="F28" s="122">
        <v>0.07281120830129388</v>
      </c>
      <c r="G28" s="122">
        <v>0.24020770562215527</v>
      </c>
    </row>
    <row r="29" spans="1:7" ht="12.75">
      <c r="A29" s="50" t="s">
        <v>13</v>
      </c>
      <c r="B29" s="124">
        <v>24385</v>
      </c>
      <c r="C29" s="125">
        <v>572363</v>
      </c>
      <c r="D29" s="135">
        <v>0.10439311594202905</v>
      </c>
      <c r="E29" s="134">
        <v>0.06895624354504037</v>
      </c>
      <c r="F29" s="122">
        <v>0.042604081675440234</v>
      </c>
      <c r="G29" s="122">
        <v>0.2027150600206165</v>
      </c>
    </row>
    <row r="30" spans="1:7" ht="12.75">
      <c r="A30" s="50" t="s">
        <v>14</v>
      </c>
      <c r="B30" s="136">
        <v>1947</v>
      </c>
      <c r="C30" s="137">
        <v>33564</v>
      </c>
      <c r="D30" s="135">
        <v>0.14664310954063597</v>
      </c>
      <c r="E30" s="134">
        <v>0.1164925819972058</v>
      </c>
      <c r="F30" s="122">
        <v>0.0580085806220951</v>
      </c>
      <c r="G30" s="122">
        <v>0.09578864508511266</v>
      </c>
    </row>
    <row r="31" spans="1:7" ht="12.75">
      <c r="A31" s="146" t="s">
        <v>23</v>
      </c>
      <c r="B31" s="150"/>
      <c r="C31" s="151"/>
      <c r="D31" s="153"/>
      <c r="E31" s="151"/>
      <c r="F31" s="152"/>
      <c r="G31" s="152"/>
    </row>
    <row r="32" spans="1:7" ht="12.75">
      <c r="A32" s="9" t="s">
        <v>78</v>
      </c>
      <c r="B32" s="124">
        <v>19917</v>
      </c>
      <c r="C32" s="125">
        <v>451957</v>
      </c>
      <c r="D32" s="135">
        <v>0.17677991137370763</v>
      </c>
      <c r="E32" s="134">
        <v>-0.027216843664039314</v>
      </c>
      <c r="F32" s="122">
        <v>0.044068351635221936</v>
      </c>
      <c r="G32" s="122">
        <v>0.21232796392439474</v>
      </c>
    </row>
    <row r="33" spans="1:7" ht="12.75">
      <c r="A33" s="9" t="s">
        <v>79</v>
      </c>
      <c r="B33" s="124">
        <v>4975</v>
      </c>
      <c r="C33" s="125">
        <v>130234</v>
      </c>
      <c r="D33" s="135">
        <v>0.16292660121552127</v>
      </c>
      <c r="E33" s="134">
        <v>0.1233363522663562</v>
      </c>
      <c r="F33" s="122">
        <v>0.03820046992336871</v>
      </c>
      <c r="G33" s="122">
        <v>0.27212558801006453</v>
      </c>
    </row>
    <row r="34" spans="1:7" ht="12.75">
      <c r="A34" s="9" t="s">
        <v>80</v>
      </c>
      <c r="B34" s="132">
        <v>2236</v>
      </c>
      <c r="C34" s="133">
        <v>49854</v>
      </c>
      <c r="D34" s="135">
        <v>0.09554140127388533</v>
      </c>
      <c r="E34" s="134">
        <v>0.19551089901920826</v>
      </c>
      <c r="F34" s="122">
        <v>0.04485096481726642</v>
      </c>
      <c r="G34" s="122">
        <v>0.21553884711779447</v>
      </c>
    </row>
    <row r="35" spans="1:7" ht="12.75">
      <c r="A35" s="9" t="s">
        <v>81</v>
      </c>
      <c r="B35" s="132">
        <v>36432</v>
      </c>
      <c r="C35" s="133">
        <v>487468</v>
      </c>
      <c r="D35" s="135">
        <v>0.1788383756673677</v>
      </c>
      <c r="E35" s="134">
        <v>0.18138261132989997</v>
      </c>
      <c r="F35" s="122">
        <v>0.07473721351965668</v>
      </c>
      <c r="G35" s="122">
        <v>0.20406082840899545</v>
      </c>
    </row>
    <row r="36" spans="1:7" ht="12.75">
      <c r="A36" s="145" t="s">
        <v>24</v>
      </c>
      <c r="B36" s="150"/>
      <c r="C36" s="151"/>
      <c r="D36" s="150"/>
      <c r="E36" s="151"/>
      <c r="F36" s="152"/>
      <c r="G36" s="152"/>
    </row>
    <row r="37" spans="1:7" ht="12.75">
      <c r="A37" s="6" t="s">
        <v>1060</v>
      </c>
      <c r="B37" s="132">
        <v>2</v>
      </c>
      <c r="C37" s="133">
        <v>15</v>
      </c>
      <c r="D37" s="135">
        <v>0</v>
      </c>
      <c r="E37" s="134">
        <v>0</v>
      </c>
      <c r="F37" s="122">
        <v>0.13333333333333333</v>
      </c>
      <c r="G37" s="122">
        <v>0.5</v>
      </c>
    </row>
    <row r="38" spans="1:7" ht="12.75">
      <c r="A38" s="9" t="s">
        <v>1061</v>
      </c>
      <c r="B38" s="124">
        <v>152</v>
      </c>
      <c r="C38" s="125">
        <v>1565</v>
      </c>
      <c r="D38" s="135">
        <v>0.2881355932203389</v>
      </c>
      <c r="E38" s="134">
        <v>0.08080110497237558</v>
      </c>
      <c r="F38" s="122">
        <v>0.09712460063897764</v>
      </c>
      <c r="G38" s="122">
        <v>0.38676844783715014</v>
      </c>
    </row>
    <row r="39" spans="1:7" ht="12.75">
      <c r="A39" s="9" t="s">
        <v>70</v>
      </c>
      <c r="B39" s="124">
        <v>1247</v>
      </c>
      <c r="C39" s="125">
        <v>21208</v>
      </c>
      <c r="D39" s="135">
        <v>0.15143120960295486</v>
      </c>
      <c r="E39" s="134">
        <v>0.07873855544252284</v>
      </c>
      <c r="F39" s="122">
        <v>0.05879856657864957</v>
      </c>
      <c r="G39" s="122">
        <v>0.10547238433561702</v>
      </c>
    </row>
    <row r="40" spans="1:7" ht="12.75">
      <c r="A40" s="9" t="s">
        <v>1062</v>
      </c>
      <c r="B40" s="132">
        <v>1309</v>
      </c>
      <c r="C40" s="125">
        <v>23040</v>
      </c>
      <c r="D40" s="135">
        <v>0.11026293469041559</v>
      </c>
      <c r="E40" s="134">
        <v>0.01663504390416093</v>
      </c>
      <c r="F40" s="122">
        <v>0.05681423611111111</v>
      </c>
      <c r="G40" s="122">
        <v>0.11795980895737587</v>
      </c>
    </row>
    <row r="41" spans="1:7" ht="12.75">
      <c r="A41" s="9" t="s">
        <v>1063</v>
      </c>
      <c r="B41" s="132">
        <v>1601</v>
      </c>
      <c r="C41" s="125">
        <v>25693</v>
      </c>
      <c r="D41" s="135">
        <v>0.28904991948470204</v>
      </c>
      <c r="E41" s="134">
        <v>0.19736228912293785</v>
      </c>
      <c r="F41" s="122">
        <v>0.0623126921729654</v>
      </c>
      <c r="G41" s="122">
        <v>0.1564393199140121</v>
      </c>
    </row>
    <row r="42" spans="1:7" ht="12.75">
      <c r="A42" s="9" t="s">
        <v>1064</v>
      </c>
      <c r="B42" s="132">
        <v>9559</v>
      </c>
      <c r="C42" s="125">
        <v>167669</v>
      </c>
      <c r="D42" s="135">
        <v>0.24255816976472122</v>
      </c>
      <c r="E42" s="134">
        <v>0.18821486783360508</v>
      </c>
      <c r="F42" s="122">
        <v>0.05701113503390609</v>
      </c>
      <c r="G42" s="122">
        <v>0.14730856359125302</v>
      </c>
    </row>
    <row r="43" spans="1:7" ht="12.75" customHeight="1">
      <c r="A43" s="9" t="s">
        <v>1065</v>
      </c>
      <c r="B43" s="124">
        <v>624</v>
      </c>
      <c r="C43" s="125">
        <v>47831</v>
      </c>
      <c r="D43" s="135">
        <v>0.21875</v>
      </c>
      <c r="E43" s="134">
        <v>-0.06430220274658638</v>
      </c>
      <c r="F43" s="122">
        <v>0.01304593255420125</v>
      </c>
      <c r="G43" s="122">
        <v>0.2721325774095072</v>
      </c>
    </row>
    <row r="44" spans="1:7" ht="25.5">
      <c r="A44" s="9" t="s">
        <v>1066</v>
      </c>
      <c r="B44" s="124">
        <v>6365</v>
      </c>
      <c r="C44" s="125">
        <v>134107</v>
      </c>
      <c r="D44" s="135">
        <v>0.09987903922585106</v>
      </c>
      <c r="E44" s="134">
        <v>0.16133082778388763</v>
      </c>
      <c r="F44" s="122">
        <v>0.047462101158030526</v>
      </c>
      <c r="G44" s="122">
        <v>0.27582769977465765</v>
      </c>
    </row>
    <row r="45" spans="1:7" ht="12.75" customHeight="1">
      <c r="A45" s="9" t="s">
        <v>1067</v>
      </c>
      <c r="B45" s="132">
        <v>6451</v>
      </c>
      <c r="C45" s="125">
        <v>79523</v>
      </c>
      <c r="D45" s="135">
        <v>0.15983459187342675</v>
      </c>
      <c r="E45" s="134">
        <v>0.17255971689767025</v>
      </c>
      <c r="F45" s="122">
        <v>0.08112118506595577</v>
      </c>
      <c r="G45" s="122">
        <v>0.31239709443099273</v>
      </c>
    </row>
    <row r="46" spans="1:7" ht="12.75">
      <c r="A46" s="12" t="s">
        <v>1068</v>
      </c>
      <c r="B46" s="132">
        <v>36250</v>
      </c>
      <c r="C46" s="129">
        <v>618862</v>
      </c>
      <c r="D46" s="135">
        <v>0.17044977559652574</v>
      </c>
      <c r="E46" s="134">
        <v>0.04169037223065719</v>
      </c>
      <c r="F46" s="122">
        <v>0.05857525587287635</v>
      </c>
      <c r="G46" s="122">
        <v>0.23158056128739626</v>
      </c>
    </row>
    <row r="47" spans="1:7" ht="12.75">
      <c r="A47" s="145" t="s">
        <v>56</v>
      </c>
      <c r="B47" s="150"/>
      <c r="C47" s="151"/>
      <c r="D47" s="150"/>
      <c r="E47" s="151"/>
      <c r="F47" s="152"/>
      <c r="G47" s="152"/>
    </row>
    <row r="48" spans="1:7" ht="12.75">
      <c r="A48" s="6" t="s">
        <v>551</v>
      </c>
      <c r="B48" s="132">
        <v>3542</v>
      </c>
      <c r="C48" s="125">
        <v>37627</v>
      </c>
      <c r="D48" s="135">
        <v>0.08550413729696604</v>
      </c>
      <c r="E48" s="134">
        <v>0.10414343564763184</v>
      </c>
      <c r="F48" s="122">
        <v>0.09413453105482765</v>
      </c>
      <c r="G48" s="122">
        <v>0.24996471418489769</v>
      </c>
    </row>
    <row r="49" spans="1:12" s="23" customFormat="1" ht="12.75">
      <c r="A49" s="14" t="s">
        <v>58</v>
      </c>
      <c r="B49" s="124">
        <v>60018</v>
      </c>
      <c r="C49" s="129">
        <v>1081886</v>
      </c>
      <c r="D49" s="138">
        <v>0.17945996934323794</v>
      </c>
      <c r="E49" s="139">
        <v>0.08103738565226304</v>
      </c>
      <c r="F49" s="140">
        <v>0.05547534583126133</v>
      </c>
      <c r="G49" s="140">
        <v>0.20925027194377038</v>
      </c>
      <c r="H49" s="110"/>
      <c r="I49" s="110"/>
      <c r="J49" s="110"/>
      <c r="K49" s="108"/>
      <c r="L49" s="108"/>
    </row>
    <row r="50" spans="1:12" s="23" customFormat="1" ht="12.75">
      <c r="A50" s="147" t="s">
        <v>548</v>
      </c>
      <c r="B50" s="119">
        <v>17289</v>
      </c>
      <c r="C50" s="141">
        <v>92001</v>
      </c>
      <c r="D50" s="142">
        <v>0.22939628813197754</v>
      </c>
      <c r="E50" s="143">
        <v>0.15463102409638552</v>
      </c>
      <c r="F50" s="144">
        <v>0.18792187041445202</v>
      </c>
      <c r="G50" s="144">
        <v>0.17208635671414493</v>
      </c>
      <c r="H50" s="110"/>
      <c r="I50" s="110"/>
      <c r="J50" s="110"/>
      <c r="K50" s="108"/>
      <c r="L50" s="108"/>
    </row>
    <row r="51" spans="1:12" s="23" customFormat="1" ht="12.75">
      <c r="A51" s="21"/>
      <c r="B51" s="22"/>
      <c r="C51" s="22"/>
      <c r="H51" s="110"/>
      <c r="I51" s="110"/>
      <c r="J51" s="110"/>
      <c r="K51" s="108"/>
      <c r="L51" s="108"/>
    </row>
    <row r="52" spans="1:12" s="23" customFormat="1" ht="12.75">
      <c r="A52" s="21"/>
      <c r="B52" s="22"/>
      <c r="C52" s="22"/>
      <c r="H52" s="110"/>
      <c r="I52" s="110"/>
      <c r="J52" s="110"/>
      <c r="K52" s="108"/>
      <c r="L52" s="108"/>
    </row>
    <row r="53" spans="1:12" s="23" customFormat="1" ht="12.75">
      <c r="A53" s="21"/>
      <c r="B53" s="22"/>
      <c r="C53" s="22"/>
      <c r="H53" s="110"/>
      <c r="I53" s="110"/>
      <c r="J53" s="110"/>
      <c r="K53" s="108"/>
      <c r="L53" s="108"/>
    </row>
    <row r="54" spans="1:3" ht="23.25" customHeight="1">
      <c r="A54" s="426" t="s">
        <v>1154</v>
      </c>
      <c r="B54" s="428" t="s">
        <v>1153</v>
      </c>
      <c r="C54" s="429"/>
    </row>
    <row r="55" spans="1:3" ht="12.75">
      <c r="A55" s="427"/>
      <c r="B55" s="154" t="s">
        <v>62</v>
      </c>
      <c r="C55" s="117" t="s">
        <v>63</v>
      </c>
    </row>
    <row r="56" spans="1:3" ht="12.75">
      <c r="A56" s="105" t="s">
        <v>1158</v>
      </c>
      <c r="B56" s="155">
        <v>12547</v>
      </c>
      <c r="C56" s="156">
        <v>0.1974040276903713</v>
      </c>
    </row>
    <row r="57" spans="1:3" ht="12.75">
      <c r="A57" s="106" t="s">
        <v>1159</v>
      </c>
      <c r="B57" s="124">
        <v>6519</v>
      </c>
      <c r="C57" s="157">
        <v>0.1025645059786029</v>
      </c>
    </row>
    <row r="58" spans="1:3" ht="12.75">
      <c r="A58" s="106" t="s">
        <v>1160</v>
      </c>
      <c r="B58" s="124">
        <v>4897</v>
      </c>
      <c r="C58" s="157">
        <v>0.07704531151667715</v>
      </c>
    </row>
    <row r="59" spans="1:3" ht="12.75">
      <c r="A59" s="106" t="s">
        <v>1161</v>
      </c>
      <c r="B59" s="132">
        <v>4579</v>
      </c>
      <c r="C59" s="157">
        <v>0.07204216488357458</v>
      </c>
    </row>
    <row r="60" spans="1:3" ht="12.75">
      <c r="A60" s="106" t="s">
        <v>1162</v>
      </c>
      <c r="B60" s="132">
        <v>4133</v>
      </c>
      <c r="C60" s="157">
        <v>0.06502517306482064</v>
      </c>
    </row>
    <row r="61" spans="1:3" ht="12.75">
      <c r="A61" s="106" t="s">
        <v>1163</v>
      </c>
      <c r="B61" s="132">
        <v>3606</v>
      </c>
      <c r="C61" s="157">
        <v>0.05673379483952171</v>
      </c>
    </row>
    <row r="62" spans="1:3" ht="12.75">
      <c r="A62" s="106" t="s">
        <v>98</v>
      </c>
      <c r="B62" s="124">
        <v>2721</v>
      </c>
      <c r="C62" s="157">
        <v>0.042809943360604154</v>
      </c>
    </row>
    <row r="63" spans="1:3" ht="12.75">
      <c r="A63" s="106" t="s">
        <v>1164</v>
      </c>
      <c r="B63" s="124">
        <v>2517</v>
      </c>
      <c r="C63" s="157">
        <v>0.03960037759597231</v>
      </c>
    </row>
    <row r="64" spans="1:3" ht="12.75">
      <c r="A64" s="106" t="s">
        <v>1165</v>
      </c>
      <c r="B64" s="132">
        <v>1571</v>
      </c>
      <c r="C64" s="157">
        <v>0.02471680302076778</v>
      </c>
    </row>
    <row r="65" spans="1:3" ht="12.75">
      <c r="A65" s="338" t="s">
        <v>1166</v>
      </c>
      <c r="B65" s="158">
        <v>1410</v>
      </c>
      <c r="C65" s="159">
        <v>0.022183763373190685</v>
      </c>
    </row>
    <row r="66" ht="12.75">
      <c r="B66" s="63"/>
    </row>
    <row r="69" spans="2:5" ht="12.75">
      <c r="B69" s="22"/>
      <c r="E69" s="102"/>
    </row>
    <row r="72" spans="1:7" ht="20.25" customHeight="1">
      <c r="A72" s="434" t="s">
        <v>61</v>
      </c>
      <c r="B72" s="436" t="s">
        <v>1155</v>
      </c>
      <c r="C72" s="437"/>
      <c r="D72" s="438" t="s">
        <v>28</v>
      </c>
      <c r="E72" s="439"/>
      <c r="F72" s="432" t="s">
        <v>543</v>
      </c>
      <c r="G72" s="432" t="s">
        <v>550</v>
      </c>
    </row>
    <row r="73" spans="1:7" ht="20.25" customHeight="1">
      <c r="A73" s="435"/>
      <c r="B73" s="160" t="s">
        <v>417</v>
      </c>
      <c r="C73" s="161" t="s">
        <v>27</v>
      </c>
      <c r="D73" s="160" t="s">
        <v>417</v>
      </c>
      <c r="E73" s="161" t="s">
        <v>27</v>
      </c>
      <c r="F73" s="433"/>
      <c r="G73" s="433"/>
    </row>
    <row r="74" spans="1:7" ht="12.75">
      <c r="A74" s="145" t="s">
        <v>15</v>
      </c>
      <c r="B74" s="168">
        <v>29298</v>
      </c>
      <c r="C74" s="169">
        <v>410198</v>
      </c>
      <c r="D74" s="162">
        <v>-0.02326976930257363</v>
      </c>
      <c r="E74" s="170">
        <v>-0.010347731050672326</v>
      </c>
      <c r="F74" s="171">
        <v>0.07142404399826426</v>
      </c>
      <c r="G74" s="171">
        <v>0.4226120070392061</v>
      </c>
    </row>
    <row r="75" spans="1:7" ht="12.75">
      <c r="A75" s="145" t="s">
        <v>544</v>
      </c>
      <c r="B75" s="150"/>
      <c r="C75" s="151"/>
      <c r="D75" s="148"/>
      <c r="E75" s="149"/>
      <c r="F75" s="152"/>
      <c r="G75" s="152"/>
    </row>
    <row r="76" spans="1:8" ht="12.75">
      <c r="A76" s="172" t="s">
        <v>545</v>
      </c>
      <c r="B76" s="173">
        <v>15190</v>
      </c>
      <c r="C76" s="169">
        <v>194119</v>
      </c>
      <c r="D76" s="163">
        <v>-0.038242370520450764</v>
      </c>
      <c r="E76" s="174">
        <v>-0.034834058421379765</v>
      </c>
      <c r="F76" s="171">
        <v>0.07825096976596829</v>
      </c>
      <c r="G76" s="171">
        <v>0.4550492795302717</v>
      </c>
      <c r="H76" s="89"/>
    </row>
    <row r="77" spans="1:8" ht="12.75">
      <c r="A77" s="172" t="s">
        <v>546</v>
      </c>
      <c r="B77" s="175">
        <v>14108</v>
      </c>
      <c r="C77" s="176">
        <v>216079</v>
      </c>
      <c r="D77" s="164">
        <v>-0.00661878608646671</v>
      </c>
      <c r="E77" s="177">
        <v>0.012734226338335874</v>
      </c>
      <c r="F77" s="171">
        <v>0.06529093525978924</v>
      </c>
      <c r="G77" s="171">
        <v>0.39248852413409374</v>
      </c>
      <c r="H77" s="89"/>
    </row>
    <row r="78" spans="1:7" ht="12.75">
      <c r="A78" s="145" t="s">
        <v>22</v>
      </c>
      <c r="B78" s="150"/>
      <c r="C78" s="151"/>
      <c r="D78" s="150"/>
      <c r="E78" s="151"/>
      <c r="F78" s="152"/>
      <c r="G78" s="152"/>
    </row>
    <row r="79" spans="1:7" ht="12.75">
      <c r="A79" s="172" t="s">
        <v>10</v>
      </c>
      <c r="B79" s="175">
        <v>2137</v>
      </c>
      <c r="C79" s="176">
        <v>9128</v>
      </c>
      <c r="D79" s="165">
        <v>0.025924147863658265</v>
      </c>
      <c r="E79" s="178">
        <v>-0.017120706363734306</v>
      </c>
      <c r="F79" s="171">
        <v>0.2341148115687993</v>
      </c>
      <c r="G79" s="171">
        <v>0.3971380784240847</v>
      </c>
    </row>
    <row r="80" spans="1:7" ht="12.75">
      <c r="A80" s="172" t="s">
        <v>552</v>
      </c>
      <c r="B80" s="175">
        <v>9698</v>
      </c>
      <c r="C80" s="176">
        <v>92995</v>
      </c>
      <c r="D80" s="165">
        <v>-0.0657932761776322</v>
      </c>
      <c r="E80" s="178">
        <v>-0.04153568667869101</v>
      </c>
      <c r="F80" s="171">
        <v>0.10428517662239906</v>
      </c>
      <c r="G80" s="171">
        <v>0.5012922567972707</v>
      </c>
    </row>
    <row r="81" spans="1:7" ht="12.75">
      <c r="A81" s="172" t="s">
        <v>13</v>
      </c>
      <c r="B81" s="175">
        <v>15542</v>
      </c>
      <c r="C81" s="176">
        <v>274087</v>
      </c>
      <c r="D81" s="165">
        <v>-0.008105175824877131</v>
      </c>
      <c r="E81" s="178">
        <v>-0.008511792794096418</v>
      </c>
      <c r="F81" s="171">
        <v>0.05670462298467275</v>
      </c>
      <c r="G81" s="171">
        <v>0.42260108219811293</v>
      </c>
    </row>
    <row r="82" spans="1:7" ht="12.75">
      <c r="A82" s="172" t="s">
        <v>14</v>
      </c>
      <c r="B82" s="175">
        <v>1921</v>
      </c>
      <c r="C82" s="176">
        <v>33988</v>
      </c>
      <c r="D82" s="165">
        <v>0.031132581857219455</v>
      </c>
      <c r="E82" s="178">
        <v>0.07099417047423984</v>
      </c>
      <c r="F82" s="171">
        <v>0.05651994821701777</v>
      </c>
      <c r="G82" s="171">
        <v>0.24558936333418563</v>
      </c>
    </row>
    <row r="83" spans="1:7" ht="12.75">
      <c r="A83" s="146" t="s">
        <v>23</v>
      </c>
      <c r="B83" s="150"/>
      <c r="C83" s="151"/>
      <c r="D83" s="153"/>
      <c r="E83" s="151"/>
      <c r="F83" s="152"/>
      <c r="G83" s="152"/>
    </row>
    <row r="84" spans="1:7" ht="12.75">
      <c r="A84" s="172" t="s">
        <v>78</v>
      </c>
      <c r="B84" s="175">
        <v>3580</v>
      </c>
      <c r="C84" s="176">
        <v>28338</v>
      </c>
      <c r="D84" s="165">
        <v>0.020233684810487373</v>
      </c>
      <c r="E84" s="178">
        <v>-0.04637232467357655</v>
      </c>
      <c r="F84" s="171">
        <v>0.12633213353094785</v>
      </c>
      <c r="G84" s="171">
        <v>0.4115888710048287</v>
      </c>
    </row>
    <row r="85" spans="1:7" ht="12.75">
      <c r="A85" s="172" t="s">
        <v>79</v>
      </c>
      <c r="B85" s="175">
        <v>5053</v>
      </c>
      <c r="C85" s="176">
        <v>62465</v>
      </c>
      <c r="D85" s="165">
        <v>-0.0946067013080093</v>
      </c>
      <c r="E85" s="178">
        <v>-0.08704929773022907</v>
      </c>
      <c r="F85" s="171">
        <v>0.08089330024813896</v>
      </c>
      <c r="G85" s="171">
        <v>0.5776837772950726</v>
      </c>
    </row>
    <row r="86" spans="1:7" ht="12.75">
      <c r="A86" s="172" t="s">
        <v>80</v>
      </c>
      <c r="B86" s="173">
        <v>1757</v>
      </c>
      <c r="C86" s="169">
        <v>33084</v>
      </c>
      <c r="D86" s="165">
        <v>-0.1223776223776224</v>
      </c>
      <c r="E86" s="178">
        <v>-0.05901760573395143</v>
      </c>
      <c r="F86" s="171">
        <v>0.05310724217144239</v>
      </c>
      <c r="G86" s="171">
        <v>0.5301750150875075</v>
      </c>
    </row>
    <row r="87" spans="1:7" ht="12.75">
      <c r="A87" s="172" t="s">
        <v>81</v>
      </c>
      <c r="B87" s="173">
        <v>16753</v>
      </c>
      <c r="C87" s="169">
        <v>246441</v>
      </c>
      <c r="D87" s="165">
        <v>0.016195559868979803</v>
      </c>
      <c r="E87" s="178">
        <v>0.03663804888718758</v>
      </c>
      <c r="F87" s="171">
        <v>0.0679797598613867</v>
      </c>
      <c r="G87" s="171">
        <v>0.4067743110355712</v>
      </c>
    </row>
    <row r="88" spans="1:7" ht="12.75">
      <c r="A88" s="179" t="s">
        <v>64</v>
      </c>
      <c r="B88" s="180">
        <v>2155</v>
      </c>
      <c r="C88" s="181">
        <v>39870</v>
      </c>
      <c r="D88" s="165">
        <v>-0.10876757650951197</v>
      </c>
      <c r="E88" s="178">
        <v>-0.08260469397146797</v>
      </c>
      <c r="F88" s="182">
        <v>0.05405066466014547</v>
      </c>
      <c r="G88" s="171">
        <v>0.29192630723381197</v>
      </c>
    </row>
    <row r="89" spans="1:7" ht="12.75">
      <c r="A89" s="145" t="s">
        <v>25</v>
      </c>
      <c r="B89" s="150"/>
      <c r="C89" s="151"/>
      <c r="D89" s="150"/>
      <c r="E89" s="151"/>
      <c r="F89" s="152"/>
      <c r="G89" s="152"/>
    </row>
    <row r="90" spans="1:7" ht="12.75">
      <c r="A90" s="172" t="s">
        <v>16</v>
      </c>
      <c r="B90" s="175">
        <v>4667</v>
      </c>
      <c r="C90" s="176">
        <v>67760</v>
      </c>
      <c r="D90" s="165">
        <v>-0.07912391475927383</v>
      </c>
      <c r="E90" s="178">
        <v>-0.03915145843082202</v>
      </c>
      <c r="F90" s="171">
        <v>0.0688754427390791</v>
      </c>
      <c r="G90" s="171">
        <v>0.26653340948029697</v>
      </c>
    </row>
    <row r="91" spans="1:7" ht="12.75">
      <c r="A91" s="172" t="s">
        <v>17</v>
      </c>
      <c r="B91" s="175">
        <v>3069</v>
      </c>
      <c r="C91" s="176">
        <v>42349</v>
      </c>
      <c r="D91" s="165">
        <v>-0.03338582677165358</v>
      </c>
      <c r="E91" s="178">
        <v>0.0037210845657944525</v>
      </c>
      <c r="F91" s="171">
        <v>0.07246924366573</v>
      </c>
      <c r="G91" s="171">
        <v>0.29225788020188553</v>
      </c>
    </row>
    <row r="92" spans="1:7" ht="12.75">
      <c r="A92" s="172" t="s">
        <v>18</v>
      </c>
      <c r="B92" s="175">
        <v>2566</v>
      </c>
      <c r="C92" s="176">
        <v>34625</v>
      </c>
      <c r="D92" s="165">
        <v>0.2939989914271306</v>
      </c>
      <c r="E92" s="178">
        <v>0.22879551423096034</v>
      </c>
      <c r="F92" s="171">
        <v>0.07410830324909748</v>
      </c>
      <c r="G92" s="171">
        <v>0.34268162393162394</v>
      </c>
    </row>
    <row r="93" spans="1:7" ht="12.75">
      <c r="A93" s="172" t="s">
        <v>19</v>
      </c>
      <c r="B93" s="175">
        <v>1861</v>
      </c>
      <c r="C93" s="176">
        <v>24829</v>
      </c>
      <c r="D93" s="165">
        <v>-0.08325123152709357</v>
      </c>
      <c r="E93" s="178">
        <v>-0.07219461156160079</v>
      </c>
      <c r="F93" s="171">
        <v>0.07495267630593258</v>
      </c>
      <c r="G93" s="171">
        <v>0.37108673978065804</v>
      </c>
    </row>
    <row r="94" spans="1:7" ht="12.75">
      <c r="A94" s="184" t="s">
        <v>20</v>
      </c>
      <c r="B94" s="185">
        <v>17135</v>
      </c>
      <c r="C94" s="186">
        <v>240635</v>
      </c>
      <c r="D94" s="167">
        <v>-0.0341037204058624</v>
      </c>
      <c r="E94" s="187">
        <v>-0.02511799380152735</v>
      </c>
      <c r="F94" s="182">
        <v>0.07120743034055728</v>
      </c>
      <c r="G94" s="182">
        <v>0.594717478828266</v>
      </c>
    </row>
    <row r="95" spans="1:7" ht="12.75">
      <c r="A95" s="188" t="s">
        <v>549</v>
      </c>
      <c r="B95" s="185">
        <v>4884</v>
      </c>
      <c r="C95" s="186">
        <v>21917</v>
      </c>
      <c r="D95" s="162">
        <v>-0.0431034482758621</v>
      </c>
      <c r="E95" s="170">
        <v>-0.002003551750831001</v>
      </c>
      <c r="F95" s="189">
        <v>0.22284071725144863</v>
      </c>
      <c r="G95" s="189">
        <v>0.3341086331919551</v>
      </c>
    </row>
    <row r="100" spans="1:3" ht="31.5">
      <c r="A100" s="115" t="s">
        <v>118</v>
      </c>
      <c r="B100" s="190" t="s">
        <v>1156</v>
      </c>
      <c r="C100" s="190" t="s">
        <v>1157</v>
      </c>
    </row>
    <row r="101" spans="1:3" ht="12.75">
      <c r="A101" s="145" t="s">
        <v>119</v>
      </c>
      <c r="B101" s="191">
        <v>29298</v>
      </c>
      <c r="C101" s="191">
        <v>63560</v>
      </c>
    </row>
    <row r="102" spans="1:5" ht="12.75">
      <c r="A102" s="217" t="s">
        <v>366</v>
      </c>
      <c r="B102" s="192">
        <v>39</v>
      </c>
      <c r="C102" s="193">
        <v>114</v>
      </c>
      <c r="D102" s="359"/>
      <c r="E102" s="22"/>
    </row>
    <row r="103" spans="1:5" ht="12.75">
      <c r="A103" s="220" t="s">
        <v>367</v>
      </c>
      <c r="B103" s="194">
        <v>30</v>
      </c>
      <c r="C103" s="195">
        <v>175</v>
      </c>
      <c r="D103" s="359"/>
      <c r="E103" s="22"/>
    </row>
    <row r="104" spans="1:5" ht="12.75">
      <c r="A104" s="220" t="s">
        <v>368</v>
      </c>
      <c r="B104" s="194">
        <v>1068</v>
      </c>
      <c r="C104" s="195">
        <v>1363</v>
      </c>
      <c r="D104" s="359"/>
      <c r="E104" s="22"/>
    </row>
    <row r="105" spans="1:5" ht="12.75">
      <c r="A105" s="220" t="s">
        <v>369</v>
      </c>
      <c r="B105" s="194">
        <v>9</v>
      </c>
      <c r="C105" s="195">
        <v>49</v>
      </c>
      <c r="D105" s="359"/>
      <c r="E105" s="22"/>
    </row>
    <row r="106" spans="1:5" ht="12.75">
      <c r="A106" s="220" t="s">
        <v>370</v>
      </c>
      <c r="B106" s="194">
        <v>20</v>
      </c>
      <c r="C106" s="195">
        <v>88</v>
      </c>
      <c r="D106" s="359"/>
      <c r="E106" s="22"/>
    </row>
    <row r="107" spans="1:5" ht="12.75">
      <c r="A107" s="220" t="s">
        <v>371</v>
      </c>
      <c r="B107" s="194">
        <v>361</v>
      </c>
      <c r="C107" s="195">
        <v>924</v>
      </c>
      <c r="D107" s="359"/>
      <c r="E107" s="22"/>
    </row>
    <row r="108" spans="1:5" ht="12.75">
      <c r="A108" s="220" t="s">
        <v>372</v>
      </c>
      <c r="B108" s="194">
        <v>37</v>
      </c>
      <c r="C108" s="195">
        <v>120</v>
      </c>
      <c r="D108" s="359"/>
      <c r="E108" s="22"/>
    </row>
    <row r="109" spans="1:5" ht="12.75">
      <c r="A109" s="220" t="s">
        <v>708</v>
      </c>
      <c r="B109" s="194">
        <v>15</v>
      </c>
      <c r="C109" s="195">
        <v>55</v>
      </c>
      <c r="D109" s="359"/>
      <c r="E109" s="22"/>
    </row>
    <row r="110" spans="1:5" ht="12.75">
      <c r="A110" s="220" t="s">
        <v>554</v>
      </c>
      <c r="B110" s="194">
        <v>6</v>
      </c>
      <c r="C110" s="195">
        <v>36</v>
      </c>
      <c r="D110" s="359"/>
      <c r="E110" s="22"/>
    </row>
    <row r="111" spans="1:5" ht="12.75">
      <c r="A111" s="220" t="s">
        <v>373</v>
      </c>
      <c r="B111" s="194">
        <v>36</v>
      </c>
      <c r="C111" s="195">
        <v>69</v>
      </c>
      <c r="D111" s="359"/>
      <c r="E111" s="22"/>
    </row>
    <row r="112" spans="1:5" ht="12.75">
      <c r="A112" s="220" t="s">
        <v>709</v>
      </c>
      <c r="B112" s="194">
        <v>179</v>
      </c>
      <c r="C112" s="195">
        <v>239</v>
      </c>
      <c r="D112" s="359"/>
      <c r="E112" s="22"/>
    </row>
    <row r="113" spans="1:5" ht="12.75">
      <c r="A113" s="220" t="s">
        <v>710</v>
      </c>
      <c r="B113" s="194">
        <v>9</v>
      </c>
      <c r="C113" s="195">
        <v>53</v>
      </c>
      <c r="D113" s="359"/>
      <c r="E113" s="22"/>
    </row>
    <row r="114" spans="1:5" ht="12.75">
      <c r="A114" s="220" t="s">
        <v>711</v>
      </c>
      <c r="B114" s="194">
        <v>10110</v>
      </c>
      <c r="C114" s="195">
        <v>13402</v>
      </c>
      <c r="D114" s="359"/>
      <c r="E114" s="22"/>
    </row>
    <row r="115" spans="1:5" ht="12.75">
      <c r="A115" s="220" t="s">
        <v>712</v>
      </c>
      <c r="B115" s="194">
        <v>5</v>
      </c>
      <c r="C115" s="195">
        <v>46</v>
      </c>
      <c r="D115" s="359"/>
      <c r="E115" s="22"/>
    </row>
    <row r="116" spans="1:5" ht="12.75">
      <c r="A116" s="220" t="s">
        <v>374</v>
      </c>
      <c r="B116" s="194">
        <v>3</v>
      </c>
      <c r="C116" s="195">
        <v>28</v>
      </c>
      <c r="D116" s="359"/>
      <c r="E116" s="22"/>
    </row>
    <row r="117" spans="1:5" ht="12.75">
      <c r="A117" s="220" t="s">
        <v>375</v>
      </c>
      <c r="B117" s="194">
        <v>64</v>
      </c>
      <c r="C117" s="195">
        <v>1039</v>
      </c>
      <c r="D117" s="359"/>
      <c r="E117" s="22"/>
    </row>
    <row r="118" spans="1:5" ht="12.75">
      <c r="A118" s="220" t="s">
        <v>376</v>
      </c>
      <c r="B118" s="194">
        <v>63</v>
      </c>
      <c r="C118" s="195">
        <v>214</v>
      </c>
      <c r="D118" s="359"/>
      <c r="E118" s="22"/>
    </row>
    <row r="119" spans="1:5" ht="12.75">
      <c r="A119" s="220" t="s">
        <v>555</v>
      </c>
      <c r="B119" s="194">
        <v>8</v>
      </c>
      <c r="C119" s="195">
        <v>74</v>
      </c>
      <c r="D119" s="359"/>
      <c r="E119" s="22"/>
    </row>
    <row r="120" spans="1:5" ht="12.75">
      <c r="A120" s="220" t="s">
        <v>377</v>
      </c>
      <c r="B120" s="194">
        <v>4</v>
      </c>
      <c r="C120" s="195">
        <v>64</v>
      </c>
      <c r="D120" s="359"/>
      <c r="E120" s="22"/>
    </row>
    <row r="121" spans="1:5" ht="12.75">
      <c r="A121" s="220" t="s">
        <v>713</v>
      </c>
      <c r="B121" s="194">
        <v>7</v>
      </c>
      <c r="C121" s="195">
        <v>59</v>
      </c>
      <c r="D121" s="359"/>
      <c r="E121" s="22"/>
    </row>
    <row r="122" spans="1:5" ht="12.75">
      <c r="A122" s="220" t="s">
        <v>378</v>
      </c>
      <c r="B122" s="194">
        <v>4</v>
      </c>
      <c r="C122" s="195">
        <v>37</v>
      </c>
      <c r="D122" s="359"/>
      <c r="E122" s="22"/>
    </row>
    <row r="123" spans="1:5" ht="12.75">
      <c r="A123" s="220" t="s">
        <v>714</v>
      </c>
      <c r="B123" s="194">
        <v>30</v>
      </c>
      <c r="C123" s="195">
        <v>28</v>
      </c>
      <c r="D123" s="359"/>
      <c r="E123" s="22"/>
    </row>
    <row r="124" spans="1:5" ht="12.75">
      <c r="A124" s="220" t="s">
        <v>379</v>
      </c>
      <c r="B124" s="194">
        <v>2</v>
      </c>
      <c r="C124" s="195">
        <v>33</v>
      </c>
      <c r="D124" s="359"/>
      <c r="E124" s="22"/>
    </row>
    <row r="125" spans="1:5" ht="12.75">
      <c r="A125" s="220" t="s">
        <v>380</v>
      </c>
      <c r="B125" s="194">
        <v>204</v>
      </c>
      <c r="C125" s="195">
        <v>227</v>
      </c>
      <c r="D125" s="359"/>
      <c r="E125" s="22"/>
    </row>
    <row r="126" spans="1:3" ht="12.75">
      <c r="A126" s="220" t="s">
        <v>381</v>
      </c>
      <c r="B126" s="194">
        <v>2</v>
      </c>
      <c r="C126" s="195">
        <v>14</v>
      </c>
    </row>
    <row r="127" spans="1:5" ht="12.75">
      <c r="A127" s="220" t="s">
        <v>715</v>
      </c>
      <c r="B127" s="194">
        <v>13</v>
      </c>
      <c r="C127" s="195">
        <v>64</v>
      </c>
      <c r="D127" s="359"/>
      <c r="E127" s="22"/>
    </row>
    <row r="128" spans="1:4" ht="12.75">
      <c r="A128" s="220" t="s">
        <v>382</v>
      </c>
      <c r="B128" s="194">
        <v>10</v>
      </c>
      <c r="C128" s="195">
        <v>69</v>
      </c>
      <c r="D128" s="359"/>
    </row>
    <row r="129" spans="1:4" ht="12.75">
      <c r="A129" s="220" t="s">
        <v>383</v>
      </c>
      <c r="B129" s="194">
        <v>685</v>
      </c>
      <c r="C129" s="195">
        <v>1399</v>
      </c>
      <c r="D129" s="359"/>
    </row>
    <row r="130" spans="1:4" ht="12.75">
      <c r="A130" s="220" t="s">
        <v>716</v>
      </c>
      <c r="B130" s="194">
        <v>51</v>
      </c>
      <c r="C130" s="195">
        <v>132</v>
      </c>
      <c r="D130" s="359"/>
    </row>
    <row r="131" spans="1:4" ht="12.75">
      <c r="A131" s="220" t="s">
        <v>384</v>
      </c>
      <c r="B131" s="194">
        <v>147</v>
      </c>
      <c r="C131" s="195">
        <v>421</v>
      </c>
      <c r="D131" s="359"/>
    </row>
    <row r="132" spans="1:4" ht="12.75">
      <c r="A132" s="220" t="s">
        <v>385</v>
      </c>
      <c r="B132" s="194">
        <v>308</v>
      </c>
      <c r="C132" s="195">
        <v>624</v>
      </c>
      <c r="D132" s="359"/>
    </row>
    <row r="133" spans="1:4" ht="12.75">
      <c r="A133" s="220" t="s">
        <v>556</v>
      </c>
      <c r="B133" s="194">
        <v>2</v>
      </c>
      <c r="C133" s="195">
        <v>30</v>
      </c>
      <c r="D133" s="359"/>
    </row>
    <row r="134" spans="1:4" ht="12.75">
      <c r="A134" s="220" t="s">
        <v>717</v>
      </c>
      <c r="B134" s="194">
        <v>5</v>
      </c>
      <c r="C134" s="195">
        <v>12</v>
      </c>
      <c r="D134" s="359"/>
    </row>
    <row r="135" spans="1:4" ht="12.75">
      <c r="A135" s="220" t="s">
        <v>557</v>
      </c>
      <c r="B135" s="194">
        <v>518</v>
      </c>
      <c r="C135" s="195">
        <v>1902</v>
      </c>
      <c r="D135" s="359"/>
    </row>
    <row r="136" spans="1:4" ht="12.75">
      <c r="A136" s="220" t="s">
        <v>386</v>
      </c>
      <c r="B136" s="194">
        <v>5</v>
      </c>
      <c r="C136" s="195">
        <v>64</v>
      </c>
      <c r="D136" s="359"/>
    </row>
    <row r="137" spans="1:4" ht="12.75">
      <c r="A137" s="220" t="s">
        <v>387</v>
      </c>
      <c r="B137" s="194">
        <v>24</v>
      </c>
      <c r="C137" s="195">
        <v>207</v>
      </c>
      <c r="D137" s="359"/>
    </row>
    <row r="138" spans="1:4" ht="12.75">
      <c r="A138" s="220" t="s">
        <v>718</v>
      </c>
      <c r="B138" s="194">
        <v>119</v>
      </c>
      <c r="C138" s="195">
        <v>151</v>
      </c>
      <c r="D138" s="359"/>
    </row>
    <row r="139" spans="1:4" ht="12.75">
      <c r="A139" s="220" t="s">
        <v>388</v>
      </c>
      <c r="B139" s="194">
        <v>14</v>
      </c>
      <c r="C139" s="195">
        <v>24</v>
      </c>
      <c r="D139" s="359"/>
    </row>
    <row r="140" spans="1:4" ht="12.75">
      <c r="A140" s="220" t="s">
        <v>389</v>
      </c>
      <c r="B140" s="194">
        <v>15</v>
      </c>
      <c r="C140" s="195">
        <v>65</v>
      </c>
      <c r="D140" s="359"/>
    </row>
    <row r="141" spans="1:4" ht="12.75">
      <c r="A141" s="220" t="s">
        <v>390</v>
      </c>
      <c r="B141" s="194">
        <v>135</v>
      </c>
      <c r="C141" s="195">
        <v>176</v>
      </c>
      <c r="D141" s="359"/>
    </row>
    <row r="142" spans="1:4" ht="12.75">
      <c r="A142" s="220" t="s">
        <v>391</v>
      </c>
      <c r="B142" s="194">
        <v>81</v>
      </c>
      <c r="C142" s="195">
        <v>174</v>
      </c>
      <c r="D142" s="359"/>
    </row>
    <row r="143" spans="1:4" ht="12.75">
      <c r="A143" s="220" t="s">
        <v>719</v>
      </c>
      <c r="B143" s="194">
        <v>48</v>
      </c>
      <c r="C143" s="195">
        <v>123</v>
      </c>
      <c r="D143" s="359"/>
    </row>
    <row r="144" spans="1:4" ht="12.75">
      <c r="A144" s="220" t="s">
        <v>720</v>
      </c>
      <c r="B144" s="194">
        <v>162</v>
      </c>
      <c r="C144" s="195">
        <v>203</v>
      </c>
      <c r="D144" s="359"/>
    </row>
    <row r="145" spans="1:4" ht="12.75">
      <c r="A145" s="220" t="s">
        <v>558</v>
      </c>
      <c r="B145" s="194">
        <v>83</v>
      </c>
      <c r="C145" s="195">
        <v>165</v>
      </c>
      <c r="D145" s="359"/>
    </row>
    <row r="146" spans="1:4" ht="12.75">
      <c r="A146" s="220" t="s">
        <v>392</v>
      </c>
      <c r="B146" s="194">
        <v>464</v>
      </c>
      <c r="C146" s="195">
        <v>428</v>
      </c>
      <c r="D146" s="359"/>
    </row>
    <row r="147" spans="1:4" ht="12.75">
      <c r="A147" s="220" t="s">
        <v>721</v>
      </c>
      <c r="B147" s="194">
        <v>38</v>
      </c>
      <c r="C147" s="195">
        <v>151</v>
      </c>
      <c r="D147" s="359"/>
    </row>
    <row r="148" spans="1:4" ht="12.75">
      <c r="A148" s="220" t="s">
        <v>722</v>
      </c>
      <c r="B148" s="194">
        <v>16</v>
      </c>
      <c r="C148" s="195">
        <v>27</v>
      </c>
      <c r="D148" s="359"/>
    </row>
    <row r="149" spans="1:4" ht="12.75">
      <c r="A149" s="220" t="s">
        <v>723</v>
      </c>
      <c r="B149" s="194">
        <v>685</v>
      </c>
      <c r="C149" s="195">
        <v>1142</v>
      </c>
      <c r="D149" s="359"/>
    </row>
    <row r="150" spans="1:4" ht="12.75">
      <c r="A150" s="220" t="s">
        <v>559</v>
      </c>
      <c r="B150" s="194">
        <v>589</v>
      </c>
      <c r="C150" s="195">
        <v>1365</v>
      </c>
      <c r="D150" s="359"/>
    </row>
    <row r="151" spans="1:4" ht="12.75">
      <c r="A151" s="220" t="s">
        <v>393</v>
      </c>
      <c r="B151" s="194">
        <v>14</v>
      </c>
      <c r="C151" s="195">
        <v>81</v>
      </c>
      <c r="D151" s="359"/>
    </row>
    <row r="152" spans="1:4" ht="12.75">
      <c r="A152" s="220" t="s">
        <v>724</v>
      </c>
      <c r="B152" s="194">
        <v>11</v>
      </c>
      <c r="C152" s="195">
        <v>60</v>
      </c>
      <c r="D152" s="359"/>
    </row>
    <row r="153" spans="1:4" ht="12.75">
      <c r="A153" s="220" t="s">
        <v>394</v>
      </c>
      <c r="B153" s="194">
        <v>11</v>
      </c>
      <c r="C153" s="195">
        <v>12</v>
      </c>
      <c r="D153" s="359"/>
    </row>
    <row r="154" spans="1:4" ht="12.75">
      <c r="A154" s="220" t="s">
        <v>725</v>
      </c>
      <c r="B154" s="194">
        <v>102</v>
      </c>
      <c r="C154" s="195">
        <v>259</v>
      </c>
      <c r="D154" s="359"/>
    </row>
    <row r="155" spans="1:4" ht="12.75">
      <c r="A155" s="220" t="s">
        <v>726</v>
      </c>
      <c r="B155" s="194">
        <v>22</v>
      </c>
      <c r="C155" s="195">
        <v>48</v>
      </c>
      <c r="D155" s="359"/>
    </row>
    <row r="156" spans="1:4" ht="12.75">
      <c r="A156" s="220" t="s">
        <v>727</v>
      </c>
      <c r="B156" s="194">
        <v>48</v>
      </c>
      <c r="C156" s="195">
        <v>97</v>
      </c>
      <c r="D156" s="359"/>
    </row>
    <row r="157" spans="1:4" ht="12.75">
      <c r="A157" s="220" t="s">
        <v>560</v>
      </c>
      <c r="B157" s="194">
        <v>13</v>
      </c>
      <c r="C157" s="195">
        <v>185</v>
      </c>
      <c r="D157" s="359"/>
    </row>
    <row r="158" spans="1:4" ht="12.75">
      <c r="A158" s="220" t="s">
        <v>728</v>
      </c>
      <c r="B158" s="194">
        <v>38</v>
      </c>
      <c r="C158" s="195">
        <v>85</v>
      </c>
      <c r="D158" s="359"/>
    </row>
    <row r="159" spans="1:4" ht="12.75">
      <c r="A159" s="220" t="s">
        <v>395</v>
      </c>
      <c r="B159" s="194">
        <v>299</v>
      </c>
      <c r="C159" s="195">
        <v>279</v>
      </c>
      <c r="D159" s="359"/>
    </row>
    <row r="160" spans="1:4" ht="12.75">
      <c r="A160" s="220" t="s">
        <v>729</v>
      </c>
      <c r="B160" s="194">
        <v>32</v>
      </c>
      <c r="C160" s="195">
        <v>160</v>
      </c>
      <c r="D160" s="359"/>
    </row>
    <row r="161" spans="1:4" ht="12.75">
      <c r="A161" s="220" t="s">
        <v>730</v>
      </c>
      <c r="B161" s="194">
        <v>300</v>
      </c>
      <c r="C161" s="195">
        <v>1449</v>
      </c>
      <c r="D161" s="359"/>
    </row>
    <row r="162" spans="1:4" ht="12.75">
      <c r="A162" s="220" t="s">
        <v>396</v>
      </c>
      <c r="B162" s="194">
        <v>19</v>
      </c>
      <c r="C162" s="195">
        <v>46</v>
      </c>
      <c r="D162" s="359"/>
    </row>
    <row r="163" spans="1:4" ht="12.75">
      <c r="A163" s="220" t="s">
        <v>731</v>
      </c>
      <c r="B163" s="194">
        <v>908</v>
      </c>
      <c r="C163" s="195">
        <v>3439</v>
      </c>
      <c r="D163" s="359"/>
    </row>
    <row r="164" spans="1:4" ht="12.75">
      <c r="A164" s="220" t="s">
        <v>397</v>
      </c>
      <c r="B164" s="194">
        <v>25</v>
      </c>
      <c r="C164" s="195">
        <v>60</v>
      </c>
      <c r="D164" s="359"/>
    </row>
    <row r="165" spans="1:4" ht="12.75">
      <c r="A165" s="220" t="s">
        <v>561</v>
      </c>
      <c r="B165" s="194">
        <v>4</v>
      </c>
      <c r="C165" s="195">
        <v>49</v>
      </c>
      <c r="D165" s="359"/>
    </row>
    <row r="166" spans="1:4" ht="12.75">
      <c r="A166" s="220" t="s">
        <v>732</v>
      </c>
      <c r="B166" s="194">
        <v>398</v>
      </c>
      <c r="C166" s="195">
        <v>351</v>
      </c>
      <c r="D166" s="359"/>
    </row>
    <row r="167" spans="1:4" ht="12.75">
      <c r="A167" s="220" t="s">
        <v>398</v>
      </c>
      <c r="B167" s="194">
        <v>47</v>
      </c>
      <c r="C167" s="195">
        <v>235</v>
      </c>
      <c r="D167" s="359"/>
    </row>
    <row r="168" spans="1:4" ht="12.75">
      <c r="A168" s="220" t="s">
        <v>399</v>
      </c>
      <c r="B168" s="194">
        <v>9</v>
      </c>
      <c r="C168" s="195">
        <v>48</v>
      </c>
      <c r="D168" s="359"/>
    </row>
    <row r="169" spans="1:4" ht="12.75">
      <c r="A169" s="220" t="s">
        <v>400</v>
      </c>
      <c r="B169" s="194">
        <v>5</v>
      </c>
      <c r="C169" s="195">
        <v>65</v>
      </c>
      <c r="D169" s="359"/>
    </row>
    <row r="170" spans="1:4" ht="12.75">
      <c r="A170" s="220" t="s">
        <v>733</v>
      </c>
      <c r="B170" s="194">
        <v>12</v>
      </c>
      <c r="C170" s="195">
        <v>41</v>
      </c>
      <c r="D170" s="359"/>
    </row>
    <row r="171" spans="1:4" ht="12.75">
      <c r="A171" s="220" t="s">
        <v>401</v>
      </c>
      <c r="B171" s="194">
        <v>228</v>
      </c>
      <c r="C171" s="195">
        <v>193</v>
      </c>
      <c r="D171" s="359"/>
    </row>
    <row r="172" spans="1:4" ht="12.75">
      <c r="A172" s="220" t="s">
        <v>734</v>
      </c>
      <c r="B172" s="194">
        <v>163</v>
      </c>
      <c r="C172" s="195">
        <v>2727</v>
      </c>
      <c r="D172" s="359"/>
    </row>
    <row r="173" spans="1:4" ht="12.75">
      <c r="A173" s="220" t="s">
        <v>402</v>
      </c>
      <c r="B173" s="194">
        <v>85</v>
      </c>
      <c r="C173" s="195">
        <v>110</v>
      </c>
      <c r="D173" s="359"/>
    </row>
    <row r="174" spans="1:4" ht="12.75">
      <c r="A174" s="220" t="s">
        <v>735</v>
      </c>
      <c r="B174" s="194">
        <v>7</v>
      </c>
      <c r="C174" s="195">
        <v>37</v>
      </c>
      <c r="D174" s="359"/>
    </row>
    <row r="175" spans="1:4" ht="12.75">
      <c r="A175" s="220" t="s">
        <v>403</v>
      </c>
      <c r="B175" s="194">
        <v>102</v>
      </c>
      <c r="C175" s="195">
        <v>204</v>
      </c>
      <c r="D175" s="359"/>
    </row>
    <row r="176" spans="1:4" ht="12.75">
      <c r="A176" s="220" t="s">
        <v>562</v>
      </c>
      <c r="B176" s="194">
        <v>3805</v>
      </c>
      <c r="C176" s="195">
        <v>5256</v>
      </c>
      <c r="D176" s="359"/>
    </row>
    <row r="177" spans="1:4" ht="12.75">
      <c r="A177" s="220" t="s">
        <v>563</v>
      </c>
      <c r="B177" s="194">
        <v>12</v>
      </c>
      <c r="C177" s="195">
        <v>49</v>
      </c>
      <c r="D177" s="359"/>
    </row>
    <row r="178" spans="1:4" ht="12.75">
      <c r="A178" s="220" t="s">
        <v>736</v>
      </c>
      <c r="B178" s="194">
        <v>22</v>
      </c>
      <c r="C178" s="195">
        <v>60</v>
      </c>
      <c r="D178" s="359"/>
    </row>
    <row r="179" spans="1:4" ht="12.75">
      <c r="A179" s="220" t="s">
        <v>737</v>
      </c>
      <c r="B179" s="194">
        <v>12</v>
      </c>
      <c r="C179" s="195">
        <v>74</v>
      </c>
      <c r="D179" s="359"/>
    </row>
    <row r="180" spans="1:4" ht="12.75">
      <c r="A180" s="220" t="s">
        <v>738</v>
      </c>
      <c r="B180" s="194">
        <v>87</v>
      </c>
      <c r="C180" s="195">
        <v>144</v>
      </c>
      <c r="D180" s="359"/>
    </row>
    <row r="181" spans="1:4" ht="12.75">
      <c r="A181" s="220" t="s">
        <v>404</v>
      </c>
      <c r="B181" s="194">
        <v>23</v>
      </c>
      <c r="C181" s="195">
        <v>39</v>
      </c>
      <c r="D181" s="359"/>
    </row>
    <row r="182" spans="1:4" ht="12.75">
      <c r="A182" s="220" t="s">
        <v>739</v>
      </c>
      <c r="B182" s="194">
        <v>12</v>
      </c>
      <c r="C182" s="195">
        <v>42</v>
      </c>
      <c r="D182" s="359"/>
    </row>
    <row r="183" spans="1:4" ht="12.75">
      <c r="A183" s="220" t="s">
        <v>405</v>
      </c>
      <c r="B183" s="194">
        <v>95</v>
      </c>
      <c r="C183" s="195">
        <v>241</v>
      </c>
      <c r="D183" s="359"/>
    </row>
    <row r="184" spans="1:4" ht="12.75">
      <c r="A184" s="220" t="s">
        <v>740</v>
      </c>
      <c r="B184" s="194">
        <v>9</v>
      </c>
      <c r="C184" s="195">
        <v>31</v>
      </c>
      <c r="D184" s="359"/>
    </row>
    <row r="185" spans="1:4" ht="12.75">
      <c r="A185" s="220" t="s">
        <v>406</v>
      </c>
      <c r="B185" s="194">
        <v>179</v>
      </c>
      <c r="C185" s="195">
        <v>453</v>
      </c>
      <c r="D185" s="359"/>
    </row>
    <row r="186" spans="1:4" ht="12.75">
      <c r="A186" s="220" t="s">
        <v>407</v>
      </c>
      <c r="B186" s="194">
        <v>22</v>
      </c>
      <c r="C186" s="195">
        <v>75</v>
      </c>
      <c r="D186" s="359"/>
    </row>
    <row r="187" spans="1:4" ht="12.75">
      <c r="A187" s="220" t="s">
        <v>408</v>
      </c>
      <c r="B187" s="194">
        <v>15</v>
      </c>
      <c r="C187" s="195">
        <v>85</v>
      </c>
      <c r="D187" s="359"/>
    </row>
    <row r="188" spans="1:4" ht="12.75">
      <c r="A188" s="220" t="s">
        <v>409</v>
      </c>
      <c r="B188" s="194">
        <v>20</v>
      </c>
      <c r="C188" s="195">
        <v>82</v>
      </c>
      <c r="D188" s="359"/>
    </row>
    <row r="189" spans="1:4" ht="12.75">
      <c r="A189" s="220" t="s">
        <v>741</v>
      </c>
      <c r="B189" s="194">
        <v>145</v>
      </c>
      <c r="C189" s="195">
        <v>355</v>
      </c>
      <c r="D189" s="359"/>
    </row>
    <row r="190" spans="1:4" ht="12.75">
      <c r="A190" s="220" t="s">
        <v>410</v>
      </c>
      <c r="B190" s="194">
        <v>157</v>
      </c>
      <c r="C190" s="195">
        <v>144</v>
      </c>
      <c r="D190" s="359"/>
    </row>
    <row r="191" spans="1:4" ht="12.75">
      <c r="A191" s="220" t="s">
        <v>411</v>
      </c>
      <c r="B191" s="194">
        <v>4</v>
      </c>
      <c r="C191" s="195">
        <v>68</v>
      </c>
      <c r="D191" s="359"/>
    </row>
    <row r="192" spans="1:4" ht="12.75">
      <c r="A192" s="220" t="s">
        <v>564</v>
      </c>
      <c r="B192" s="194">
        <v>40</v>
      </c>
      <c r="C192" s="195">
        <v>112</v>
      </c>
      <c r="D192" s="359"/>
    </row>
    <row r="193" spans="1:4" ht="12.75">
      <c r="A193" s="220" t="s">
        <v>742</v>
      </c>
      <c r="B193" s="194">
        <v>8</v>
      </c>
      <c r="C193" s="195">
        <v>52</v>
      </c>
      <c r="D193" s="359"/>
    </row>
    <row r="194" spans="1:4" ht="12.75">
      <c r="A194" s="220" t="s">
        <v>412</v>
      </c>
      <c r="B194" s="194">
        <v>5</v>
      </c>
      <c r="C194" s="195">
        <v>12</v>
      </c>
      <c r="D194" s="359"/>
    </row>
    <row r="195" spans="1:4" ht="12.75">
      <c r="A195" s="220" t="s">
        <v>743</v>
      </c>
      <c r="B195" s="194">
        <v>49</v>
      </c>
      <c r="C195" s="195">
        <v>238</v>
      </c>
      <c r="D195" s="359"/>
    </row>
    <row r="196" spans="1:4" ht="12.75">
      <c r="A196" s="220" t="s">
        <v>744</v>
      </c>
      <c r="B196" s="194">
        <v>213</v>
      </c>
      <c r="C196" s="195">
        <v>303</v>
      </c>
      <c r="D196" s="359"/>
    </row>
    <row r="197" spans="1:4" ht="12.75">
      <c r="A197" s="220" t="s">
        <v>413</v>
      </c>
      <c r="B197" s="194">
        <v>614</v>
      </c>
      <c r="C197" s="195">
        <v>1284</v>
      </c>
      <c r="D197" s="359"/>
    </row>
    <row r="198" spans="1:4" ht="12.75">
      <c r="A198" s="220" t="s">
        <v>414</v>
      </c>
      <c r="B198" s="194">
        <v>242</v>
      </c>
      <c r="C198" s="195">
        <v>942</v>
      </c>
      <c r="D198" s="359"/>
    </row>
    <row r="199" spans="1:4" ht="12.75">
      <c r="A199" s="220" t="s">
        <v>745</v>
      </c>
      <c r="B199" s="194">
        <v>901</v>
      </c>
      <c r="C199" s="195">
        <v>2359</v>
      </c>
      <c r="D199" s="359"/>
    </row>
    <row r="200" spans="1:4" ht="12.75">
      <c r="A200" s="220" t="s">
        <v>415</v>
      </c>
      <c r="B200" s="194">
        <v>72</v>
      </c>
      <c r="C200" s="195">
        <v>177</v>
      </c>
      <c r="D200" s="359"/>
    </row>
    <row r="201" spans="1:4" ht="12.75">
      <c r="A201" s="220" t="s">
        <v>565</v>
      </c>
      <c r="B201" s="194">
        <v>17</v>
      </c>
      <c r="C201" s="195">
        <v>79</v>
      </c>
      <c r="D201" s="359"/>
    </row>
    <row r="202" spans="1:4" ht="12.75">
      <c r="A202" s="220" t="s">
        <v>566</v>
      </c>
      <c r="B202" s="194">
        <v>2722</v>
      </c>
      <c r="C202" s="195">
        <v>11731</v>
      </c>
      <c r="D202" s="359"/>
    </row>
    <row r="203" spans="1:4" ht="12.75">
      <c r="A203" s="220" t="s">
        <v>567</v>
      </c>
      <c r="B203" s="194">
        <v>273</v>
      </c>
      <c r="C203" s="195">
        <v>1084</v>
      </c>
      <c r="D203" s="359"/>
    </row>
    <row r="204" spans="1:4" ht="12.75">
      <c r="A204" s="223" t="s">
        <v>1172</v>
      </c>
      <c r="B204" s="196">
        <v>89</v>
      </c>
      <c r="C204" s="197">
        <v>1</v>
      </c>
      <c r="D204" s="359"/>
    </row>
  </sheetData>
  <mergeCells count="22">
    <mergeCell ref="D19:E19"/>
    <mergeCell ref="G19:G20"/>
    <mergeCell ref="F19:F20"/>
    <mergeCell ref="A19:A20"/>
    <mergeCell ref="B19:C19"/>
    <mergeCell ref="A54:A55"/>
    <mergeCell ref="B54:C54"/>
    <mergeCell ref="G72:G73"/>
    <mergeCell ref="A72:A73"/>
    <mergeCell ref="B72:C72"/>
    <mergeCell ref="D72:E72"/>
    <mergeCell ref="F72:F73"/>
    <mergeCell ref="G4:G5"/>
    <mergeCell ref="A12:A13"/>
    <mergeCell ref="B12:C12"/>
    <mergeCell ref="D12:E12"/>
    <mergeCell ref="F12:F13"/>
    <mergeCell ref="G12:G13"/>
    <mergeCell ref="A4:A5"/>
    <mergeCell ref="B4:C4"/>
    <mergeCell ref="D4:E4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2.140625" style="1" customWidth="1"/>
    <col min="2" max="2" width="13.7109375" style="1" customWidth="1"/>
    <col min="3" max="3" width="11.28125" style="1" customWidth="1"/>
    <col min="4" max="4" width="11.7109375" style="1" bestFit="1" customWidth="1"/>
    <col min="5" max="5" width="12.140625" style="1" customWidth="1"/>
    <col min="6" max="7" width="18.8515625" style="1" customWidth="1"/>
    <col min="8" max="18" width="11.421875" style="109" customWidth="1"/>
    <col min="19" max="16384" width="11.421875" style="1" customWidth="1"/>
  </cols>
  <sheetData>
    <row r="1" ht="15.75">
      <c r="A1" s="36" t="s">
        <v>416</v>
      </c>
    </row>
    <row r="4" spans="1:18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427"/>
      <c r="B5" s="116" t="s">
        <v>418</v>
      </c>
      <c r="C5" s="118" t="s">
        <v>27</v>
      </c>
      <c r="D5" s="116" t="s">
        <v>418</v>
      </c>
      <c r="E5" s="117" t="s">
        <v>29</v>
      </c>
      <c r="F5" s="425"/>
      <c r="G5" s="425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28" t="s">
        <v>1143</v>
      </c>
      <c r="B6" s="155">
        <v>334781</v>
      </c>
      <c r="C6" s="354">
        <v>2221995</v>
      </c>
      <c r="D6" s="135">
        <v>0.020686227880827746</v>
      </c>
      <c r="E6" s="134">
        <v>0.01949338130744116</v>
      </c>
      <c r="F6" s="122">
        <v>0.1506668556859939</v>
      </c>
      <c r="G6" s="122">
        <v>0.26992285637805535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9" t="s">
        <v>1145</v>
      </c>
      <c r="B7" s="124">
        <v>166042</v>
      </c>
      <c r="C7" s="125">
        <v>1099844</v>
      </c>
      <c r="D7" s="135">
        <v>0.02022734254992309</v>
      </c>
      <c r="E7" s="134">
        <v>0.019558839206670786</v>
      </c>
      <c r="F7" s="122">
        <v>0.15096868283138337</v>
      </c>
      <c r="G7" s="122">
        <v>0.27082633331919737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9" t="s">
        <v>1146</v>
      </c>
      <c r="B8" s="128">
        <v>168739</v>
      </c>
      <c r="C8" s="125">
        <v>1122151</v>
      </c>
      <c r="D8" s="135">
        <v>0.021138181862193406</v>
      </c>
      <c r="E8" s="134">
        <v>0.01942923278740949</v>
      </c>
      <c r="F8" s="122">
        <v>0.15037102849794726</v>
      </c>
      <c r="G8" s="122">
        <v>0.26903968494395636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29" t="s">
        <v>1144</v>
      </c>
      <c r="B9" s="166">
        <v>9903</v>
      </c>
      <c r="C9" s="355">
        <v>141318</v>
      </c>
      <c r="D9" s="356">
        <v>-0.0017137096774193505</v>
      </c>
      <c r="E9" s="131">
        <v>-0.014285116415328591</v>
      </c>
      <c r="F9" s="357">
        <v>0.07007599881119178</v>
      </c>
      <c r="G9" s="357">
        <v>0.23701593987841654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21"/>
      <c r="B10" s="111"/>
      <c r="C10" s="111"/>
      <c r="D10" s="358"/>
      <c r="E10" s="358"/>
      <c r="F10" s="358"/>
      <c r="G10" s="3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21"/>
      <c r="B11" s="22"/>
      <c r="C11" s="22"/>
      <c r="D11" s="21"/>
      <c r="E11" s="22"/>
      <c r="F11" s="22"/>
      <c r="G11" s="22"/>
      <c r="I11" s="103"/>
      <c r="J11" s="103"/>
      <c r="K11" s="1"/>
      <c r="L11" s="1"/>
      <c r="M11" s="1"/>
      <c r="N11" s="1"/>
      <c r="O11" s="1"/>
      <c r="P11" s="1"/>
      <c r="Q11" s="1"/>
      <c r="R11" s="1"/>
    </row>
    <row r="12" spans="1:18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427"/>
      <c r="B13" s="116" t="s">
        <v>418</v>
      </c>
      <c r="C13" s="117" t="s">
        <v>27</v>
      </c>
      <c r="D13" s="116" t="s">
        <v>418</v>
      </c>
      <c r="E13" s="117" t="s">
        <v>29</v>
      </c>
      <c r="F13" s="425"/>
      <c r="G13" s="4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28" t="s">
        <v>1147</v>
      </c>
      <c r="B14" s="155">
        <v>138153.25</v>
      </c>
      <c r="C14" s="354">
        <v>1161932.75</v>
      </c>
      <c r="D14" s="135">
        <v>0.04754999251226</v>
      </c>
      <c r="E14" s="134">
        <v>0.04866228029107034</v>
      </c>
      <c r="F14" s="122">
        <v>0.1188995232297222</v>
      </c>
      <c r="G14" s="122">
        <v>0.4154735053530615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9" t="s">
        <v>1148</v>
      </c>
      <c r="B15" s="124">
        <v>80765</v>
      </c>
      <c r="C15" s="125">
        <v>626703.25</v>
      </c>
      <c r="D15" s="135">
        <v>0.043569831896941524</v>
      </c>
      <c r="E15" s="134">
        <v>0.05125491121957593</v>
      </c>
      <c r="F15" s="122">
        <v>0.12887279585673123</v>
      </c>
      <c r="G15" s="122">
        <v>0.4388132238903687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4" t="s">
        <v>1149</v>
      </c>
      <c r="B16" s="166">
        <v>57388.25</v>
      </c>
      <c r="C16" s="355">
        <v>535228.25</v>
      </c>
      <c r="D16" s="356">
        <v>0.05320315475070769</v>
      </c>
      <c r="E16" s="131">
        <v>0.045642871830037235</v>
      </c>
      <c r="F16" s="357">
        <v>0.1072220122910179</v>
      </c>
      <c r="G16" s="357">
        <v>0.3865394103393521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7" ht="24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</row>
    <row r="21" spans="1:18" s="23" customFormat="1" ht="23.25" customHeight="1">
      <c r="A21" s="427"/>
      <c r="B21" s="116" t="s">
        <v>418</v>
      </c>
      <c r="C21" s="117" t="s">
        <v>27</v>
      </c>
      <c r="D21" s="116" t="s">
        <v>418</v>
      </c>
      <c r="E21" s="161" t="s">
        <v>27</v>
      </c>
      <c r="F21" s="425"/>
      <c r="G21" s="425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23" customFormat="1" ht="12.75">
      <c r="A22" s="145" t="s">
        <v>547</v>
      </c>
      <c r="B22" s="168">
        <v>131505</v>
      </c>
      <c r="C22" s="141">
        <v>1119513</v>
      </c>
      <c r="D22" s="198">
        <v>0.1685282435422386</v>
      </c>
      <c r="E22" s="199">
        <v>0.08179826701698678</v>
      </c>
      <c r="F22" s="200">
        <v>0.11746625541641767</v>
      </c>
      <c r="G22" s="171">
        <v>0.23261593650445492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7" ht="12.75">
      <c r="A23" s="145" t="s">
        <v>544</v>
      </c>
      <c r="B23" s="148"/>
      <c r="C23" s="141"/>
      <c r="D23" s="148"/>
      <c r="E23" s="149"/>
      <c r="F23" s="152"/>
      <c r="G23" s="152"/>
    </row>
    <row r="24" spans="1:7" ht="12.75">
      <c r="A24" s="201" t="s">
        <v>545</v>
      </c>
      <c r="B24" s="175">
        <v>84640</v>
      </c>
      <c r="C24" s="125">
        <v>687526</v>
      </c>
      <c r="D24" s="202">
        <v>0.1450681169419754</v>
      </c>
      <c r="E24" s="203">
        <v>0.09302872768318471</v>
      </c>
      <c r="F24" s="200">
        <v>0.12310807154929414</v>
      </c>
      <c r="G24" s="171">
        <v>0.24052150882916268</v>
      </c>
    </row>
    <row r="25" spans="1:7" ht="12.75">
      <c r="A25" s="201" t="s">
        <v>546</v>
      </c>
      <c r="B25" s="204">
        <v>46865</v>
      </c>
      <c r="C25" s="129">
        <v>431987</v>
      </c>
      <c r="D25" s="205">
        <v>0.21342758013567398</v>
      </c>
      <c r="E25" s="206">
        <v>0.06439277275269628</v>
      </c>
      <c r="F25" s="200">
        <v>0.10848706095322314</v>
      </c>
      <c r="G25" s="171">
        <v>0.21958121904708358</v>
      </c>
    </row>
    <row r="26" spans="1:7" ht="12.75">
      <c r="A26" s="145" t="s">
        <v>22</v>
      </c>
      <c r="B26" s="150"/>
      <c r="C26" s="151"/>
      <c r="D26" s="150"/>
      <c r="E26" s="151"/>
      <c r="F26" s="152"/>
      <c r="G26" s="152"/>
    </row>
    <row r="27" spans="1:7" ht="12.75">
      <c r="A27" s="50" t="s">
        <v>1075</v>
      </c>
      <c r="B27" s="363">
        <v>104</v>
      </c>
      <c r="C27" s="125">
        <v>1570</v>
      </c>
      <c r="D27" s="135">
        <v>-0.16800000000000004</v>
      </c>
      <c r="E27" s="134">
        <v>0.016181229773462702</v>
      </c>
      <c r="F27" s="122">
        <v>0.06624203821656051</v>
      </c>
      <c r="G27" s="122">
        <v>0.35374149659863946</v>
      </c>
    </row>
    <row r="28" spans="1:7" ht="12.75">
      <c r="A28" s="207" t="s">
        <v>10</v>
      </c>
      <c r="B28" s="175">
        <v>12659</v>
      </c>
      <c r="C28" s="125">
        <v>151783</v>
      </c>
      <c r="D28" s="135">
        <v>0.14230283342356986</v>
      </c>
      <c r="E28" s="134">
        <v>-0.016082819063423792</v>
      </c>
      <c r="F28" s="200">
        <v>0.08340196201155597</v>
      </c>
      <c r="G28" s="171">
        <v>0.3230572923312492</v>
      </c>
    </row>
    <row r="29" spans="1:7" ht="12.75">
      <c r="A29" s="207" t="s">
        <v>552</v>
      </c>
      <c r="B29" s="175">
        <v>40329</v>
      </c>
      <c r="C29" s="125">
        <v>360233</v>
      </c>
      <c r="D29" s="135">
        <v>0.2525312131188273</v>
      </c>
      <c r="E29" s="134">
        <v>0.14888168113002354</v>
      </c>
      <c r="F29" s="200">
        <v>0.11195254182709524</v>
      </c>
      <c r="G29" s="171">
        <v>0.31458614476157787</v>
      </c>
    </row>
    <row r="30" spans="1:7" ht="12.75">
      <c r="A30" s="207" t="s">
        <v>13</v>
      </c>
      <c r="B30" s="175">
        <v>73119</v>
      </c>
      <c r="C30" s="125">
        <v>572363</v>
      </c>
      <c r="D30" s="135">
        <v>0.13551162393427862</v>
      </c>
      <c r="E30" s="134">
        <v>0.06895624354504037</v>
      </c>
      <c r="F30" s="200">
        <v>0.12774934787888106</v>
      </c>
      <c r="G30" s="171">
        <v>0.20688396570749512</v>
      </c>
    </row>
    <row r="31" spans="1:7" ht="12.75">
      <c r="A31" s="207" t="s">
        <v>14</v>
      </c>
      <c r="B31" s="180">
        <v>5294</v>
      </c>
      <c r="C31" s="137">
        <v>33564</v>
      </c>
      <c r="D31" s="135">
        <v>0.11664205863741817</v>
      </c>
      <c r="E31" s="134">
        <v>0.1164925819972058</v>
      </c>
      <c r="F31" s="200">
        <v>0.15772851865093554</v>
      </c>
      <c r="G31" s="171">
        <v>0.11970604861503674</v>
      </c>
    </row>
    <row r="32" spans="1:7" ht="12.75">
      <c r="A32" s="146" t="s">
        <v>23</v>
      </c>
      <c r="B32" s="150"/>
      <c r="C32" s="151"/>
      <c r="D32" s="153"/>
      <c r="E32" s="151"/>
      <c r="F32" s="152"/>
      <c r="G32" s="152"/>
    </row>
    <row r="33" spans="1:7" ht="12.75">
      <c r="A33" s="172" t="s">
        <v>78</v>
      </c>
      <c r="B33" s="175">
        <v>24211</v>
      </c>
      <c r="C33" s="125">
        <v>451957</v>
      </c>
      <c r="D33" s="210">
        <v>0.006066902140037467</v>
      </c>
      <c r="E33" s="209">
        <v>-0.027216843664039314</v>
      </c>
      <c r="F33" s="171">
        <v>0.05356925548226933</v>
      </c>
      <c r="G33" s="171">
        <v>0.3871653820321745</v>
      </c>
    </row>
    <row r="34" spans="1:7" ht="12.75">
      <c r="A34" s="172" t="s">
        <v>79</v>
      </c>
      <c r="B34" s="175">
        <v>16103</v>
      </c>
      <c r="C34" s="125">
        <v>130234</v>
      </c>
      <c r="D34" s="210">
        <v>0.22353924473824183</v>
      </c>
      <c r="E34" s="209">
        <v>0.1233363522663562</v>
      </c>
      <c r="F34" s="171">
        <v>0.12364666676904648</v>
      </c>
      <c r="G34" s="171">
        <v>0.3214171656686627</v>
      </c>
    </row>
    <row r="35" spans="1:7" ht="12.75">
      <c r="A35" s="172" t="s">
        <v>80</v>
      </c>
      <c r="B35" s="173">
        <v>9292</v>
      </c>
      <c r="C35" s="133">
        <v>49854</v>
      </c>
      <c r="D35" s="210">
        <v>0.11803633738418973</v>
      </c>
      <c r="E35" s="209">
        <v>0.19551089901920826</v>
      </c>
      <c r="F35" s="171">
        <v>0.18638424198660086</v>
      </c>
      <c r="G35" s="171">
        <v>0.2647368870908003</v>
      </c>
    </row>
    <row r="36" spans="1:7" ht="12.75">
      <c r="A36" s="172" t="s">
        <v>81</v>
      </c>
      <c r="B36" s="173">
        <v>81899</v>
      </c>
      <c r="C36" s="133">
        <v>487468</v>
      </c>
      <c r="D36" s="210">
        <v>0.2223366466672636</v>
      </c>
      <c r="E36" s="209">
        <v>0.18138261132989997</v>
      </c>
      <c r="F36" s="171">
        <v>0.16800897699951586</v>
      </c>
      <c r="G36" s="171">
        <v>0.19611923428752054</v>
      </c>
    </row>
    <row r="37" spans="1:7" ht="12.75">
      <c r="A37" s="145" t="s">
        <v>24</v>
      </c>
      <c r="B37" s="150"/>
      <c r="C37" s="151"/>
      <c r="D37" s="150"/>
      <c r="E37" s="151"/>
      <c r="F37" s="152"/>
      <c r="G37" s="152"/>
    </row>
    <row r="38" spans="1:7" ht="12.75">
      <c r="A38" s="6" t="s">
        <v>1060</v>
      </c>
      <c r="B38" s="173">
        <v>1</v>
      </c>
      <c r="C38" s="133">
        <v>15</v>
      </c>
      <c r="D38" s="210" t="e">
        <v>#DIV/0!</v>
      </c>
      <c r="E38" s="209">
        <v>0</v>
      </c>
      <c r="F38" s="200">
        <v>0.06666666666666667</v>
      </c>
      <c r="G38" s="171">
        <v>1</v>
      </c>
    </row>
    <row r="39" spans="1:7" ht="12.75">
      <c r="A39" s="9" t="s">
        <v>1061</v>
      </c>
      <c r="B39" s="175">
        <v>169</v>
      </c>
      <c r="C39" s="125">
        <v>1565</v>
      </c>
      <c r="D39" s="210">
        <v>0.036809815950920255</v>
      </c>
      <c r="E39" s="209">
        <v>0.08080110497237558</v>
      </c>
      <c r="F39" s="200">
        <v>0.10798722044728434</v>
      </c>
      <c r="G39" s="171">
        <v>0.32007575757575757</v>
      </c>
    </row>
    <row r="40" spans="1:7" ht="12.75">
      <c r="A40" s="9" t="s">
        <v>70</v>
      </c>
      <c r="B40" s="175">
        <v>2997</v>
      </c>
      <c r="C40" s="125">
        <v>21208</v>
      </c>
      <c r="D40" s="210">
        <v>0.08312251535959514</v>
      </c>
      <c r="E40" s="209">
        <v>0.07873855544252284</v>
      </c>
      <c r="F40" s="200">
        <v>0.14131459826480575</v>
      </c>
      <c r="G40" s="171">
        <v>0.1397007411550832</v>
      </c>
    </row>
    <row r="41" spans="1:7" ht="12.75">
      <c r="A41" s="9" t="s">
        <v>1062</v>
      </c>
      <c r="B41" s="173">
        <v>3536</v>
      </c>
      <c r="C41" s="125">
        <v>23040</v>
      </c>
      <c r="D41" s="210">
        <v>-0.31004878048780493</v>
      </c>
      <c r="E41" s="209">
        <v>0.01663504390416093</v>
      </c>
      <c r="F41" s="200">
        <v>0.15347222222222223</v>
      </c>
      <c r="G41" s="171">
        <v>0.1367309848807084</v>
      </c>
    </row>
    <row r="42" spans="1:7" ht="12.75">
      <c r="A42" s="9" t="s">
        <v>1063</v>
      </c>
      <c r="B42" s="173">
        <v>3504</v>
      </c>
      <c r="C42" s="125">
        <v>25693</v>
      </c>
      <c r="D42" s="210">
        <v>0.10327455919395456</v>
      </c>
      <c r="E42" s="209">
        <v>0.19736228912293785</v>
      </c>
      <c r="F42" s="200">
        <v>0.13637955863464757</v>
      </c>
      <c r="G42" s="171">
        <v>0.16118496710980265</v>
      </c>
    </row>
    <row r="43" spans="1:7" ht="12.75">
      <c r="A43" s="9" t="s">
        <v>1064</v>
      </c>
      <c r="B43" s="173">
        <v>30465</v>
      </c>
      <c r="C43" s="125">
        <v>167669</v>
      </c>
      <c r="D43" s="210">
        <v>0.20912049531671695</v>
      </c>
      <c r="E43" s="209">
        <v>0.18821486783360508</v>
      </c>
      <c r="F43" s="200">
        <v>0.18169727260256816</v>
      </c>
      <c r="G43" s="171">
        <v>0.1721896601423186</v>
      </c>
    </row>
    <row r="44" spans="1:7" ht="12.75" customHeight="1">
      <c r="A44" s="9" t="s">
        <v>1065</v>
      </c>
      <c r="B44" s="175">
        <v>4979</v>
      </c>
      <c r="C44" s="125">
        <v>47831</v>
      </c>
      <c r="D44" s="210">
        <v>0.02196223316912982</v>
      </c>
      <c r="E44" s="209">
        <v>-0.06430220274658638</v>
      </c>
      <c r="F44" s="200">
        <v>0.10409567017206414</v>
      </c>
      <c r="G44" s="171">
        <v>0.3995987158908507</v>
      </c>
    </row>
    <row r="45" spans="1:7" ht="25.5">
      <c r="A45" s="9" t="s">
        <v>1066</v>
      </c>
      <c r="B45" s="175">
        <v>23289</v>
      </c>
      <c r="C45" s="125">
        <v>134107</v>
      </c>
      <c r="D45" s="210">
        <v>0.20089723095962464</v>
      </c>
      <c r="E45" s="209">
        <v>0.16133082778388763</v>
      </c>
      <c r="F45" s="200">
        <v>0.17365983878544744</v>
      </c>
      <c r="G45" s="171">
        <v>0.32387216999499363</v>
      </c>
    </row>
    <row r="46" spans="1:7" ht="12.75" customHeight="1">
      <c r="A46" s="9" t="s">
        <v>1067</v>
      </c>
      <c r="B46" s="173">
        <v>13341</v>
      </c>
      <c r="C46" s="125">
        <v>79523</v>
      </c>
      <c r="D46" s="210">
        <v>0.27008758568164515</v>
      </c>
      <c r="E46" s="209">
        <v>0.17255971689767025</v>
      </c>
      <c r="F46" s="200">
        <v>0.16776278560919483</v>
      </c>
      <c r="G46" s="171">
        <v>0.16458382166076563</v>
      </c>
    </row>
    <row r="47" spans="1:7" ht="12.75">
      <c r="A47" s="12" t="s">
        <v>1068</v>
      </c>
      <c r="B47" s="173">
        <v>49224</v>
      </c>
      <c r="C47" s="129">
        <v>618862</v>
      </c>
      <c r="D47" s="210">
        <v>0.1906247732385169</v>
      </c>
      <c r="E47" s="209">
        <v>0.04169037223065719</v>
      </c>
      <c r="F47" s="200">
        <v>0.07953954193341972</v>
      </c>
      <c r="G47" s="171">
        <v>0.3208970305420646</v>
      </c>
    </row>
    <row r="48" spans="1:7" ht="12.75">
      <c r="A48" s="145" t="s">
        <v>56</v>
      </c>
      <c r="B48" s="150"/>
      <c r="C48" s="151"/>
      <c r="D48" s="150"/>
      <c r="E48" s="151"/>
      <c r="F48" s="152"/>
      <c r="G48" s="152"/>
    </row>
    <row r="49" spans="1:7" ht="12.75">
      <c r="A49" s="183" t="s">
        <v>551</v>
      </c>
      <c r="B49" s="173">
        <v>4690</v>
      </c>
      <c r="C49" s="125">
        <v>37627</v>
      </c>
      <c r="D49" s="210">
        <v>0.02023058516423748</v>
      </c>
      <c r="E49" s="209">
        <v>0.10414343564763184</v>
      </c>
      <c r="F49" s="200">
        <v>0.12464453716745953</v>
      </c>
      <c r="G49" s="171">
        <v>0.2398731587561375</v>
      </c>
    </row>
    <row r="50" spans="1:18" s="23" customFormat="1" ht="12.75">
      <c r="A50" s="184" t="s">
        <v>58</v>
      </c>
      <c r="B50" s="175">
        <v>126815</v>
      </c>
      <c r="C50" s="129">
        <v>1081886</v>
      </c>
      <c r="D50" s="211">
        <v>0.1748438976487372</v>
      </c>
      <c r="E50" s="212">
        <v>0.08103738565226304</v>
      </c>
      <c r="F50" s="213">
        <v>0.11721660137944294</v>
      </c>
      <c r="G50" s="182">
        <v>0.23235595360026678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 s="23" customFormat="1" ht="12.75">
      <c r="A51" s="147" t="s">
        <v>548</v>
      </c>
      <c r="B51" s="168">
        <v>3086</v>
      </c>
      <c r="C51" s="141">
        <v>92001</v>
      </c>
      <c r="D51" s="214">
        <v>0.14465875370919878</v>
      </c>
      <c r="E51" s="199">
        <v>0.15463102409638552</v>
      </c>
      <c r="F51" s="189">
        <v>0.033543113661808024</v>
      </c>
      <c r="G51" s="189">
        <v>0.21240278064560533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s="23" customFormat="1" ht="12.75">
      <c r="A52" s="21"/>
      <c r="B52" s="22"/>
      <c r="C52" s="22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s="23" customFormat="1" ht="12.75">
      <c r="A53" s="21"/>
      <c r="B53" s="22"/>
      <c r="C53" s="22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23" customFormat="1" ht="12.75">
      <c r="A54" s="21"/>
      <c r="B54" s="22"/>
      <c r="C54" s="22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8" t="s">
        <v>1163</v>
      </c>
      <c r="B57" s="155">
        <v>14025</v>
      </c>
      <c r="C57" s="156">
        <v>0.10664993726474278</v>
      </c>
    </row>
    <row r="58" spans="1:3" ht="12.75">
      <c r="A58" s="39" t="s">
        <v>1159</v>
      </c>
      <c r="B58" s="124">
        <v>12558</v>
      </c>
      <c r="C58" s="157">
        <v>0.09549446789095471</v>
      </c>
    </row>
    <row r="59" spans="1:3" ht="12.75">
      <c r="A59" s="39" t="s">
        <v>1162</v>
      </c>
      <c r="B59" s="124">
        <v>10179</v>
      </c>
      <c r="C59" s="157">
        <v>0.07740390099235771</v>
      </c>
    </row>
    <row r="60" spans="1:3" ht="12.75">
      <c r="A60" s="39" t="s">
        <v>1164</v>
      </c>
      <c r="B60" s="132">
        <v>9296</v>
      </c>
      <c r="C60" s="157">
        <v>0.07068932740199993</v>
      </c>
    </row>
    <row r="61" spans="1:3" ht="12.75">
      <c r="A61" s="39" t="s">
        <v>1166</v>
      </c>
      <c r="B61" s="132">
        <v>5802</v>
      </c>
      <c r="C61" s="157">
        <v>0.04411999543743584</v>
      </c>
    </row>
    <row r="62" spans="1:3" ht="12.75">
      <c r="A62" s="39" t="s">
        <v>98</v>
      </c>
      <c r="B62" s="132">
        <v>4487</v>
      </c>
      <c r="C62" s="157">
        <v>0.034120375651115926</v>
      </c>
    </row>
    <row r="63" spans="1:3" ht="12.75">
      <c r="A63" s="39" t="s">
        <v>1167</v>
      </c>
      <c r="B63" s="124">
        <v>4344</v>
      </c>
      <c r="C63" s="157">
        <v>0.03303296452606365</v>
      </c>
    </row>
    <row r="64" spans="1:3" ht="12.75">
      <c r="A64" s="39" t="s">
        <v>1165</v>
      </c>
      <c r="B64" s="124">
        <v>3921</v>
      </c>
      <c r="C64" s="157">
        <v>0.029816356792517394</v>
      </c>
    </row>
    <row r="65" spans="1:3" ht="12.75">
      <c r="A65" s="39" t="s">
        <v>1168</v>
      </c>
      <c r="B65" s="132">
        <v>3277</v>
      </c>
      <c r="C65" s="157">
        <v>0.024919204592981255</v>
      </c>
    </row>
    <row r="66" spans="1:3" ht="12.75">
      <c r="A66" s="19" t="s">
        <v>1158</v>
      </c>
      <c r="B66" s="158">
        <v>2865</v>
      </c>
      <c r="C66" s="159">
        <v>0.02178624386905441</v>
      </c>
    </row>
    <row r="67" ht="12.75">
      <c r="B67" s="63"/>
    </row>
    <row r="70" ht="12.75">
      <c r="B70" s="22"/>
    </row>
    <row r="73" spans="1:7" ht="20.25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</row>
    <row r="74" spans="1:7" ht="20.25" customHeight="1">
      <c r="A74" s="435"/>
      <c r="B74" s="160" t="s">
        <v>418</v>
      </c>
      <c r="C74" s="161" t="s">
        <v>27</v>
      </c>
      <c r="D74" s="160" t="s">
        <v>418</v>
      </c>
      <c r="E74" s="161" t="s">
        <v>27</v>
      </c>
      <c r="F74" s="433"/>
      <c r="G74" s="433"/>
    </row>
    <row r="75" spans="1:7" ht="12.75">
      <c r="A75" s="145" t="s">
        <v>15</v>
      </c>
      <c r="B75" s="168">
        <v>79046</v>
      </c>
      <c r="C75" s="169">
        <v>410198</v>
      </c>
      <c r="D75" s="162">
        <v>0.0016854003776309856</v>
      </c>
      <c r="E75" s="170">
        <v>-0.010347731050672326</v>
      </c>
      <c r="F75" s="200">
        <v>0.1927020609559286</v>
      </c>
      <c r="G75" s="171">
        <v>0.42897068958967594</v>
      </c>
    </row>
    <row r="76" spans="1:7" ht="12.75">
      <c r="A76" s="145" t="s">
        <v>544</v>
      </c>
      <c r="B76" s="150"/>
      <c r="C76" s="151"/>
      <c r="D76" s="148"/>
      <c r="E76" s="149"/>
      <c r="F76" s="152"/>
      <c r="G76" s="152"/>
    </row>
    <row r="77" spans="1:7" ht="12.75">
      <c r="A77" s="201" t="s">
        <v>545</v>
      </c>
      <c r="B77" s="173">
        <v>36129</v>
      </c>
      <c r="C77" s="169">
        <v>194119</v>
      </c>
      <c r="D77" s="163">
        <v>-0.012868852459016367</v>
      </c>
      <c r="E77" s="174">
        <v>-0.034834058421379765</v>
      </c>
      <c r="F77" s="200">
        <v>0.186117793724468</v>
      </c>
      <c r="G77" s="171">
        <v>0.4295191107412471</v>
      </c>
    </row>
    <row r="78" spans="1:7" ht="12.75">
      <c r="A78" s="201" t="s">
        <v>546</v>
      </c>
      <c r="B78" s="175">
        <v>42917</v>
      </c>
      <c r="C78" s="176">
        <v>216079</v>
      </c>
      <c r="D78" s="164">
        <v>0.014274572826318055</v>
      </c>
      <c r="E78" s="177">
        <v>0.012734226338335874</v>
      </c>
      <c r="F78" s="200">
        <v>0.19861717242304897</v>
      </c>
      <c r="G78" s="171">
        <v>0.42851009445454</v>
      </c>
    </row>
    <row r="79" spans="1:7" ht="12.75">
      <c r="A79" s="145" t="s">
        <v>22</v>
      </c>
      <c r="B79" s="150"/>
      <c r="C79" s="151"/>
      <c r="D79" s="150"/>
      <c r="E79" s="151"/>
      <c r="F79" s="152"/>
      <c r="G79" s="152"/>
    </row>
    <row r="80" spans="1:7" ht="12.75">
      <c r="A80" s="172" t="s">
        <v>10</v>
      </c>
      <c r="B80" s="175">
        <v>727</v>
      </c>
      <c r="C80" s="176">
        <v>9128</v>
      </c>
      <c r="D80" s="165">
        <v>0.103186646433991</v>
      </c>
      <c r="E80" s="178">
        <v>-0.017120706363734306</v>
      </c>
      <c r="F80" s="200">
        <v>0.07964504820333042</v>
      </c>
      <c r="G80" s="171">
        <v>0.5896188158961881</v>
      </c>
    </row>
    <row r="81" spans="1:7" ht="12.75">
      <c r="A81" s="172" t="s">
        <v>552</v>
      </c>
      <c r="B81" s="175">
        <v>17661</v>
      </c>
      <c r="C81" s="176">
        <v>92995</v>
      </c>
      <c r="D81" s="165">
        <v>-0.037967098812506817</v>
      </c>
      <c r="E81" s="178">
        <v>-0.04153568667869101</v>
      </c>
      <c r="F81" s="200">
        <v>0.18991343620624765</v>
      </c>
      <c r="G81" s="171">
        <v>0.6613615937687238</v>
      </c>
    </row>
    <row r="82" spans="1:7" ht="12.75">
      <c r="A82" s="172" t="s">
        <v>13</v>
      </c>
      <c r="B82" s="175">
        <v>54745</v>
      </c>
      <c r="C82" s="176">
        <v>274087</v>
      </c>
      <c r="D82" s="165">
        <v>0.004587576841912133</v>
      </c>
      <c r="E82" s="178">
        <v>-0.008511792794096418</v>
      </c>
      <c r="F82" s="200">
        <v>0.19973585029570903</v>
      </c>
      <c r="G82" s="171">
        <v>0.4134631361116566</v>
      </c>
    </row>
    <row r="83" spans="1:7" ht="12.75">
      <c r="A83" s="172" t="s">
        <v>14</v>
      </c>
      <c r="B83" s="175">
        <v>5913</v>
      </c>
      <c r="C83" s="176">
        <v>33988</v>
      </c>
      <c r="D83" s="165">
        <v>0.09479725976670994</v>
      </c>
      <c r="E83" s="178">
        <v>0.07099417047423984</v>
      </c>
      <c r="F83" s="200">
        <v>0.1739731670001177</v>
      </c>
      <c r="G83" s="171">
        <v>0.247137005767784</v>
      </c>
    </row>
    <row r="84" spans="1:7" ht="12.75">
      <c r="A84" s="146" t="s">
        <v>23</v>
      </c>
      <c r="B84" s="150"/>
      <c r="C84" s="151"/>
      <c r="D84" s="153"/>
      <c r="E84" s="151"/>
      <c r="F84" s="152"/>
      <c r="G84" s="152"/>
    </row>
    <row r="85" spans="1:7" ht="12.75">
      <c r="A85" s="172" t="s">
        <v>78</v>
      </c>
      <c r="B85" s="175">
        <v>3287</v>
      </c>
      <c r="C85" s="176">
        <v>28338</v>
      </c>
      <c r="D85" s="165">
        <v>-0.030669419050427638</v>
      </c>
      <c r="E85" s="178">
        <v>-0.04637232467357655</v>
      </c>
      <c r="F85" s="171">
        <v>0.11599266003246524</v>
      </c>
      <c r="G85" s="171">
        <v>0.45256780944513286</v>
      </c>
    </row>
    <row r="86" spans="1:7" ht="12.75">
      <c r="A86" s="172" t="s">
        <v>79</v>
      </c>
      <c r="B86" s="175">
        <v>11893</v>
      </c>
      <c r="C86" s="176">
        <v>62465</v>
      </c>
      <c r="D86" s="165">
        <v>-0.0643537093855715</v>
      </c>
      <c r="E86" s="178">
        <v>-0.08704929773022907</v>
      </c>
      <c r="F86" s="171">
        <v>0.19039462098775314</v>
      </c>
      <c r="G86" s="171">
        <v>0.5306532214884883</v>
      </c>
    </row>
    <row r="87" spans="1:7" ht="12.75">
      <c r="A87" s="172" t="s">
        <v>80</v>
      </c>
      <c r="B87" s="173">
        <v>6605</v>
      </c>
      <c r="C87" s="169">
        <v>33084</v>
      </c>
      <c r="D87" s="165">
        <v>-0.008555989192434721</v>
      </c>
      <c r="E87" s="178">
        <v>-0.05901760573395143</v>
      </c>
      <c r="F87" s="171">
        <v>0.1996433321242897</v>
      </c>
      <c r="G87" s="171">
        <v>0.5131691399269676</v>
      </c>
    </row>
    <row r="88" spans="1:7" ht="12.75">
      <c r="A88" s="172" t="s">
        <v>81</v>
      </c>
      <c r="B88" s="173">
        <v>45832</v>
      </c>
      <c r="C88" s="169">
        <v>246441</v>
      </c>
      <c r="D88" s="165">
        <v>0.05099981654742258</v>
      </c>
      <c r="E88" s="178">
        <v>0.03663804888718758</v>
      </c>
      <c r="F88" s="171">
        <v>0.18597554789990303</v>
      </c>
      <c r="G88" s="171">
        <v>0.40336548616489476</v>
      </c>
    </row>
    <row r="89" spans="1:7" ht="12.75">
      <c r="A89" s="215" t="s">
        <v>64</v>
      </c>
      <c r="B89" s="180">
        <v>11429</v>
      </c>
      <c r="C89" s="181">
        <v>39870</v>
      </c>
      <c r="D89" s="165">
        <v>-0.08866916513834622</v>
      </c>
      <c r="E89" s="178">
        <v>-0.08260469397146797</v>
      </c>
      <c r="F89" s="182">
        <v>0.28665663406069725</v>
      </c>
      <c r="G89" s="171">
        <v>0.40674045339691806</v>
      </c>
    </row>
    <row r="90" spans="1:7" ht="12.75">
      <c r="A90" s="145" t="s">
        <v>25</v>
      </c>
      <c r="B90" s="150"/>
      <c r="C90" s="151"/>
      <c r="D90" s="150"/>
      <c r="E90" s="151"/>
      <c r="F90" s="152"/>
      <c r="G90" s="152"/>
    </row>
    <row r="91" spans="1:7" ht="12.75">
      <c r="A91" s="172" t="s">
        <v>16</v>
      </c>
      <c r="B91" s="175">
        <v>12137</v>
      </c>
      <c r="C91" s="176">
        <v>67760</v>
      </c>
      <c r="D91" s="165">
        <v>0.008726728723404298</v>
      </c>
      <c r="E91" s="178">
        <v>-0.03915145843082202</v>
      </c>
      <c r="F91" s="200">
        <v>0.17911747343565526</v>
      </c>
      <c r="G91" s="171">
        <v>0.27575943471247133</v>
      </c>
    </row>
    <row r="92" spans="1:7" ht="12.75">
      <c r="A92" s="172" t="s">
        <v>17</v>
      </c>
      <c r="B92" s="175">
        <v>8192</v>
      </c>
      <c r="C92" s="176">
        <v>42349</v>
      </c>
      <c r="D92" s="165">
        <v>0.05935600672442787</v>
      </c>
      <c r="E92" s="178">
        <v>0.0037210845657944525</v>
      </c>
      <c r="F92" s="200">
        <v>0.19344022290963186</v>
      </c>
      <c r="G92" s="171">
        <v>0.2982379496140964</v>
      </c>
    </row>
    <row r="93" spans="1:7" ht="12.75">
      <c r="A93" s="172" t="s">
        <v>18</v>
      </c>
      <c r="B93" s="175">
        <v>6139</v>
      </c>
      <c r="C93" s="176">
        <v>34625</v>
      </c>
      <c r="D93" s="165">
        <v>0.28538525963149075</v>
      </c>
      <c r="E93" s="178">
        <v>0.22879551423096034</v>
      </c>
      <c r="F93" s="200">
        <v>0.17729963898916967</v>
      </c>
      <c r="G93" s="171">
        <v>0.34054473844788374</v>
      </c>
    </row>
    <row r="94" spans="1:7" ht="12.75">
      <c r="A94" s="172" t="s">
        <v>19</v>
      </c>
      <c r="B94" s="175">
        <v>4367</v>
      </c>
      <c r="C94" s="176">
        <v>24829</v>
      </c>
      <c r="D94" s="165">
        <v>-0.07005962521294717</v>
      </c>
      <c r="E94" s="178">
        <v>-0.07219461156160079</v>
      </c>
      <c r="F94" s="200">
        <v>0.17588303999355592</v>
      </c>
      <c r="G94" s="171">
        <v>0.36753071873421983</v>
      </c>
    </row>
    <row r="95" spans="1:7" ht="12.75">
      <c r="A95" s="184" t="s">
        <v>20</v>
      </c>
      <c r="B95" s="185">
        <v>48211</v>
      </c>
      <c r="C95" s="186">
        <v>240635</v>
      </c>
      <c r="D95" s="167">
        <v>-0.02949110234318386</v>
      </c>
      <c r="E95" s="187">
        <v>-0.02511799380152735</v>
      </c>
      <c r="F95" s="213">
        <v>0.20034907640201965</v>
      </c>
      <c r="G95" s="182">
        <v>0.5817034471941023</v>
      </c>
    </row>
    <row r="96" spans="1:7" ht="12.75">
      <c r="A96" s="188" t="s">
        <v>549</v>
      </c>
      <c r="B96" s="185">
        <v>2031</v>
      </c>
      <c r="C96" s="186">
        <v>21917</v>
      </c>
      <c r="D96" s="162">
        <v>0.07346723044397474</v>
      </c>
      <c r="E96" s="170">
        <v>-0.002003551750831001</v>
      </c>
      <c r="F96" s="189">
        <v>0.0926677921248346</v>
      </c>
      <c r="G96" s="189">
        <v>0.3622904031394934</v>
      </c>
    </row>
    <row r="101" spans="1:3" ht="31.5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216">
        <v>79046</v>
      </c>
      <c r="C102" s="216">
        <v>131505</v>
      </c>
    </row>
    <row r="103" spans="1:3" ht="12.75">
      <c r="A103" s="217" t="s">
        <v>568</v>
      </c>
      <c r="B103" s="218">
        <v>368</v>
      </c>
      <c r="C103" s="219">
        <v>1046</v>
      </c>
    </row>
    <row r="104" spans="1:3" ht="12.75">
      <c r="A104" s="220" t="s">
        <v>569</v>
      </c>
      <c r="B104" s="221">
        <v>138</v>
      </c>
      <c r="C104" s="222">
        <v>1508</v>
      </c>
    </row>
    <row r="105" spans="1:3" ht="12.75">
      <c r="A105" s="220" t="s">
        <v>419</v>
      </c>
      <c r="B105" s="221">
        <v>78</v>
      </c>
      <c r="C105" s="222">
        <v>293</v>
      </c>
    </row>
    <row r="106" spans="1:3" ht="12.75">
      <c r="A106" s="220" t="s">
        <v>420</v>
      </c>
      <c r="B106" s="221">
        <v>6804</v>
      </c>
      <c r="C106" s="222">
        <v>10453</v>
      </c>
    </row>
    <row r="107" spans="1:3" ht="12.75">
      <c r="A107" s="220" t="s">
        <v>421</v>
      </c>
      <c r="B107" s="221">
        <v>255</v>
      </c>
      <c r="C107" s="222">
        <v>1322</v>
      </c>
    </row>
    <row r="108" spans="1:3" ht="12.75">
      <c r="A108" s="220" t="s">
        <v>570</v>
      </c>
      <c r="B108" s="221">
        <v>2530</v>
      </c>
      <c r="C108" s="222">
        <v>6273</v>
      </c>
    </row>
    <row r="109" spans="1:3" ht="12.75">
      <c r="A109" s="220" t="s">
        <v>422</v>
      </c>
      <c r="B109" s="221">
        <v>1982</v>
      </c>
      <c r="C109" s="222">
        <v>2082</v>
      </c>
    </row>
    <row r="110" spans="1:3" ht="12.75">
      <c r="A110" s="220" t="s">
        <v>571</v>
      </c>
      <c r="B110" s="221">
        <v>1164</v>
      </c>
      <c r="C110" s="222">
        <v>2608</v>
      </c>
    </row>
    <row r="111" spans="1:3" ht="12.75">
      <c r="A111" s="220" t="s">
        <v>423</v>
      </c>
      <c r="B111" s="221">
        <v>51</v>
      </c>
      <c r="C111" s="222">
        <v>147</v>
      </c>
    </row>
    <row r="112" spans="1:3" ht="12.75">
      <c r="A112" s="220" t="s">
        <v>424</v>
      </c>
      <c r="B112" s="221">
        <v>339</v>
      </c>
      <c r="C112" s="222">
        <v>1038</v>
      </c>
    </row>
    <row r="113" spans="1:3" ht="12.75">
      <c r="A113" s="220" t="s">
        <v>572</v>
      </c>
      <c r="B113" s="221">
        <v>125</v>
      </c>
      <c r="C113" s="222">
        <v>449</v>
      </c>
    </row>
    <row r="114" spans="1:3" ht="12.75">
      <c r="A114" s="220" t="s">
        <v>573</v>
      </c>
      <c r="B114" s="221">
        <v>7020</v>
      </c>
      <c r="C114" s="222">
        <v>13456</v>
      </c>
    </row>
    <row r="115" spans="1:3" ht="12.75">
      <c r="A115" s="220" t="s">
        <v>574</v>
      </c>
      <c r="B115" s="221">
        <v>184</v>
      </c>
      <c r="C115" s="222">
        <v>464</v>
      </c>
    </row>
    <row r="116" spans="1:3" ht="12.75">
      <c r="A116" s="220" t="s">
        <v>575</v>
      </c>
      <c r="B116" s="221">
        <v>1170</v>
      </c>
      <c r="C116" s="222">
        <v>2413</v>
      </c>
    </row>
    <row r="117" spans="1:3" ht="12.75">
      <c r="A117" s="220" t="s">
        <v>576</v>
      </c>
      <c r="B117" s="221">
        <v>5543</v>
      </c>
      <c r="C117" s="222">
        <v>6031</v>
      </c>
    </row>
    <row r="118" spans="1:3" ht="12.75">
      <c r="A118" s="220" t="s">
        <v>425</v>
      </c>
      <c r="B118" s="221">
        <v>1341</v>
      </c>
      <c r="C118" s="222">
        <v>2973</v>
      </c>
    </row>
    <row r="119" spans="1:3" ht="12.75">
      <c r="A119" s="220" t="s">
        <v>426</v>
      </c>
      <c r="B119" s="221">
        <v>166</v>
      </c>
      <c r="C119" s="222">
        <v>1230</v>
      </c>
    </row>
    <row r="120" spans="1:3" ht="12.75">
      <c r="A120" s="220" t="s">
        <v>577</v>
      </c>
      <c r="B120" s="221">
        <v>101</v>
      </c>
      <c r="C120" s="222">
        <v>366</v>
      </c>
    </row>
    <row r="121" spans="1:3" ht="12.75">
      <c r="A121" s="220" t="s">
        <v>427</v>
      </c>
      <c r="B121" s="221">
        <v>155</v>
      </c>
      <c r="C121" s="222">
        <v>299</v>
      </c>
    </row>
    <row r="122" spans="1:3" ht="12.75">
      <c r="A122" s="220" t="s">
        <v>578</v>
      </c>
      <c r="B122" s="221">
        <v>15254</v>
      </c>
      <c r="C122" s="222">
        <v>27006</v>
      </c>
    </row>
    <row r="123" spans="1:3" ht="12.75">
      <c r="A123" s="220" t="s">
        <v>579</v>
      </c>
      <c r="B123" s="221">
        <v>555</v>
      </c>
      <c r="C123" s="222">
        <v>795</v>
      </c>
    </row>
    <row r="124" spans="1:3" ht="12.75">
      <c r="A124" s="220" t="s">
        <v>580</v>
      </c>
      <c r="B124" s="221">
        <v>4485</v>
      </c>
      <c r="C124" s="222">
        <v>2230</v>
      </c>
    </row>
    <row r="125" spans="1:3" ht="12.75">
      <c r="A125" s="220" t="s">
        <v>581</v>
      </c>
      <c r="B125" s="221">
        <v>906</v>
      </c>
      <c r="C125" s="222">
        <v>1672</v>
      </c>
    </row>
    <row r="126" spans="1:3" ht="12.75">
      <c r="A126" s="220" t="s">
        <v>428</v>
      </c>
      <c r="B126" s="221">
        <v>243</v>
      </c>
      <c r="C126" s="222">
        <v>2180</v>
      </c>
    </row>
    <row r="127" spans="1:3" ht="12.75">
      <c r="A127" s="220" t="s">
        <v>582</v>
      </c>
      <c r="B127" s="221">
        <v>377</v>
      </c>
      <c r="C127" s="222">
        <v>538</v>
      </c>
    </row>
    <row r="128" spans="1:3" ht="12.75">
      <c r="A128" s="220" t="s">
        <v>583</v>
      </c>
      <c r="B128" s="221">
        <v>474</v>
      </c>
      <c r="C128" s="222">
        <v>725</v>
      </c>
    </row>
    <row r="129" spans="1:3" ht="12.75">
      <c r="A129" s="220" t="s">
        <v>746</v>
      </c>
      <c r="B129" s="221">
        <v>5389</v>
      </c>
      <c r="C129" s="222">
        <v>7885</v>
      </c>
    </row>
    <row r="130" spans="1:3" ht="12.75">
      <c r="A130" s="220" t="s">
        <v>584</v>
      </c>
      <c r="B130" s="221">
        <v>2452</v>
      </c>
      <c r="C130" s="222">
        <v>3805</v>
      </c>
    </row>
    <row r="131" spans="1:3" ht="12.75">
      <c r="A131" s="220" t="s">
        <v>585</v>
      </c>
      <c r="B131" s="221">
        <v>184</v>
      </c>
      <c r="C131" s="222">
        <v>565</v>
      </c>
    </row>
    <row r="132" spans="1:3" ht="12.75">
      <c r="A132" s="220" t="s">
        <v>429</v>
      </c>
      <c r="B132" s="221">
        <v>1502</v>
      </c>
      <c r="C132" s="222">
        <v>2660</v>
      </c>
    </row>
    <row r="133" spans="1:3" ht="12.75">
      <c r="A133" s="220" t="s">
        <v>586</v>
      </c>
      <c r="B133" s="221">
        <v>5575</v>
      </c>
      <c r="C133" s="222">
        <v>3369</v>
      </c>
    </row>
    <row r="134" spans="1:3" ht="12.75">
      <c r="A134" s="220" t="s">
        <v>587</v>
      </c>
      <c r="B134" s="221">
        <v>4865</v>
      </c>
      <c r="C134" s="222">
        <v>8552</v>
      </c>
    </row>
    <row r="135" spans="1:3" ht="12.75">
      <c r="A135" s="220" t="s">
        <v>588</v>
      </c>
      <c r="B135" s="221">
        <v>1699</v>
      </c>
      <c r="C135" s="222">
        <v>2626</v>
      </c>
    </row>
    <row r="136" spans="1:3" ht="12.75">
      <c r="A136" s="220" t="s">
        <v>430</v>
      </c>
      <c r="B136" s="221">
        <v>81</v>
      </c>
      <c r="C136" s="222">
        <v>824</v>
      </c>
    </row>
    <row r="137" spans="1:3" ht="12.75">
      <c r="A137" s="220" t="s">
        <v>431</v>
      </c>
      <c r="B137" s="221">
        <v>927</v>
      </c>
      <c r="C137" s="222">
        <v>1448</v>
      </c>
    </row>
    <row r="138" spans="1:3" ht="12.75">
      <c r="A138" s="220" t="s">
        <v>747</v>
      </c>
      <c r="B138" s="221">
        <v>23</v>
      </c>
      <c r="C138" s="222">
        <v>279</v>
      </c>
    </row>
    <row r="139" spans="1:3" ht="12.75">
      <c r="A139" s="220" t="s">
        <v>432</v>
      </c>
      <c r="B139" s="221">
        <v>284</v>
      </c>
      <c r="C139" s="222">
        <v>1234</v>
      </c>
    </row>
    <row r="140" spans="1:3" ht="12.75">
      <c r="A140" s="220" t="s">
        <v>433</v>
      </c>
      <c r="B140" s="221">
        <v>1573</v>
      </c>
      <c r="C140" s="222">
        <v>2425</v>
      </c>
    </row>
    <row r="141" spans="1:3" ht="12.75">
      <c r="A141" s="220" t="s">
        <v>589</v>
      </c>
      <c r="B141" s="221">
        <v>1033</v>
      </c>
      <c r="C141" s="222">
        <v>1625</v>
      </c>
    </row>
    <row r="142" spans="1:3" ht="12.75">
      <c r="A142" s="220" t="s">
        <v>590</v>
      </c>
      <c r="B142" s="221">
        <v>24</v>
      </c>
      <c r="C142" s="222">
        <v>154</v>
      </c>
    </row>
    <row r="143" spans="1:3" ht="12.75">
      <c r="A143" s="220" t="s">
        <v>748</v>
      </c>
      <c r="B143" s="221">
        <v>764</v>
      </c>
      <c r="C143" s="222">
        <v>2382</v>
      </c>
    </row>
    <row r="144" spans="1:3" ht="12.75">
      <c r="A144" s="220" t="s">
        <v>434</v>
      </c>
      <c r="B144" s="221">
        <v>63</v>
      </c>
      <c r="C144" s="222">
        <v>639</v>
      </c>
    </row>
    <row r="145" spans="1:3" ht="12.75">
      <c r="A145" s="220" t="s">
        <v>591</v>
      </c>
      <c r="B145" s="221">
        <v>537</v>
      </c>
      <c r="C145" s="222">
        <v>775</v>
      </c>
    </row>
    <row r="146" spans="1:3" ht="12.75">
      <c r="A146" s="223" t="s">
        <v>592</v>
      </c>
      <c r="B146" s="224">
        <v>263</v>
      </c>
      <c r="C146" s="225">
        <v>661</v>
      </c>
    </row>
  </sheetData>
  <mergeCells count="22">
    <mergeCell ref="G20:G21"/>
    <mergeCell ref="A20:A21"/>
    <mergeCell ref="B20:C20"/>
    <mergeCell ref="D20:E20"/>
    <mergeCell ref="F20:F21"/>
    <mergeCell ref="G73:G74"/>
    <mergeCell ref="A55:A56"/>
    <mergeCell ref="B55:C55"/>
    <mergeCell ref="A73:A74"/>
    <mergeCell ref="B73:C73"/>
    <mergeCell ref="D73:E73"/>
    <mergeCell ref="F73:F74"/>
    <mergeCell ref="G4:G5"/>
    <mergeCell ref="A12:A13"/>
    <mergeCell ref="B12:C12"/>
    <mergeCell ref="D12:E12"/>
    <mergeCell ref="F12:F13"/>
    <mergeCell ref="G12:G13"/>
    <mergeCell ref="A4:A5"/>
    <mergeCell ref="B4:C4"/>
    <mergeCell ref="D4:E4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2.7109375" style="1" customWidth="1"/>
    <col min="2" max="2" width="13.7109375" style="1" customWidth="1"/>
    <col min="3" max="3" width="11.421875" style="1" customWidth="1"/>
    <col min="4" max="4" width="10.57421875" style="1" customWidth="1"/>
    <col min="5" max="5" width="12.140625" style="1" customWidth="1"/>
    <col min="6" max="6" width="18.8515625" style="1" customWidth="1"/>
    <col min="7" max="7" width="19.57421875" style="1" customWidth="1"/>
    <col min="8" max="10" width="11.421875" style="103" customWidth="1"/>
    <col min="11" max="16384" width="11.421875" style="1" customWidth="1"/>
  </cols>
  <sheetData>
    <row r="1" ht="15.75">
      <c r="A1" s="36" t="s">
        <v>435</v>
      </c>
    </row>
    <row r="4" spans="1:10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1"/>
      <c r="I4" s="1"/>
      <c r="J4" s="1"/>
    </row>
    <row r="5" spans="1:10" ht="18" customHeight="1">
      <c r="A5" s="427"/>
      <c r="B5" s="116" t="s">
        <v>436</v>
      </c>
      <c r="C5" s="118" t="s">
        <v>27</v>
      </c>
      <c r="D5" s="116" t="s">
        <v>436</v>
      </c>
      <c r="E5" s="117" t="s">
        <v>29</v>
      </c>
      <c r="F5" s="425"/>
      <c r="G5" s="425"/>
      <c r="H5" s="1"/>
      <c r="I5" s="1"/>
      <c r="J5" s="1"/>
    </row>
    <row r="6" spans="1:10" ht="12.75">
      <c r="A6" s="28" t="s">
        <v>1143</v>
      </c>
      <c r="B6" s="155">
        <v>215033</v>
      </c>
      <c r="C6" s="354">
        <v>2221995</v>
      </c>
      <c r="D6" s="135">
        <v>0.014866695298820565</v>
      </c>
      <c r="E6" s="134">
        <v>0.01949338130744116</v>
      </c>
      <c r="F6" s="122">
        <v>0.09677474521769851</v>
      </c>
      <c r="G6" s="122">
        <v>0.2702740409572014</v>
      </c>
      <c r="H6" s="1"/>
      <c r="I6" s="1"/>
      <c r="J6" s="1"/>
    </row>
    <row r="7" spans="1:10" ht="12.75">
      <c r="A7" s="9" t="s">
        <v>1145</v>
      </c>
      <c r="B7" s="124">
        <v>106714</v>
      </c>
      <c r="C7" s="125">
        <v>1099844</v>
      </c>
      <c r="D7" s="135">
        <v>0.015182937270495911</v>
      </c>
      <c r="E7" s="134">
        <v>0.019558839206670786</v>
      </c>
      <c r="F7" s="122">
        <v>0.09702648739275752</v>
      </c>
      <c r="G7" s="122">
        <v>0.27323400561758915</v>
      </c>
      <c r="H7" s="1"/>
      <c r="I7" s="1"/>
      <c r="J7" s="1"/>
    </row>
    <row r="8" spans="1:10" ht="12.75">
      <c r="A8" s="9" t="s">
        <v>1146</v>
      </c>
      <c r="B8" s="128">
        <v>108319</v>
      </c>
      <c r="C8" s="125">
        <v>1122151</v>
      </c>
      <c r="D8" s="135">
        <v>0.014555331803493665</v>
      </c>
      <c r="E8" s="134">
        <v>0.01942923278740949</v>
      </c>
      <c r="F8" s="122">
        <v>0.09652800737155695</v>
      </c>
      <c r="G8" s="122">
        <v>0.2674199855820981</v>
      </c>
      <c r="H8" s="1"/>
      <c r="I8" s="1"/>
      <c r="J8" s="1"/>
    </row>
    <row r="9" spans="1:10" ht="12.75">
      <c r="A9" s="29" t="s">
        <v>1144</v>
      </c>
      <c r="B9" s="166">
        <v>3933</v>
      </c>
      <c r="C9" s="355">
        <v>141318</v>
      </c>
      <c r="D9" s="356">
        <v>-0.04862119013062405</v>
      </c>
      <c r="E9" s="131">
        <v>-0.014285116415328591</v>
      </c>
      <c r="F9" s="357">
        <v>0.027830849573302764</v>
      </c>
      <c r="G9" s="357">
        <v>0.18463921881601802</v>
      </c>
      <c r="H9" s="1"/>
      <c r="I9" s="1"/>
      <c r="J9" s="1"/>
    </row>
    <row r="10" spans="1:10" ht="12.75">
      <c r="A10" s="21"/>
      <c r="B10" s="111"/>
      <c r="C10" s="111"/>
      <c r="D10" s="358"/>
      <c r="E10" s="358"/>
      <c r="F10" s="358"/>
      <c r="G10" s="358"/>
      <c r="H10" s="1"/>
      <c r="I10" s="1"/>
      <c r="J10" s="1"/>
    </row>
    <row r="11" spans="1:8" ht="12.75">
      <c r="A11" s="21"/>
      <c r="B11" s="22"/>
      <c r="C11" s="22"/>
      <c r="D11" s="21"/>
      <c r="E11" s="22"/>
      <c r="F11" s="22"/>
      <c r="G11" s="22"/>
      <c r="H11" s="109"/>
    </row>
    <row r="12" spans="1:10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1"/>
      <c r="I12" s="1"/>
      <c r="J12" s="1"/>
    </row>
    <row r="13" spans="1:10" ht="18" customHeight="1">
      <c r="A13" s="427"/>
      <c r="B13" s="116" t="s">
        <v>436</v>
      </c>
      <c r="C13" s="117" t="s">
        <v>27</v>
      </c>
      <c r="D13" s="116" t="s">
        <v>436</v>
      </c>
      <c r="E13" s="117" t="s">
        <v>29</v>
      </c>
      <c r="F13" s="425"/>
      <c r="G13" s="425"/>
      <c r="H13" s="1"/>
      <c r="I13" s="1"/>
      <c r="J13" s="1"/>
    </row>
    <row r="14" spans="1:10" ht="12.75">
      <c r="A14" s="28" t="s">
        <v>1147</v>
      </c>
      <c r="B14" s="155">
        <v>128674.75</v>
      </c>
      <c r="C14" s="354">
        <v>1161932.75</v>
      </c>
      <c r="D14" s="135">
        <v>0.03565751401470485</v>
      </c>
      <c r="E14" s="134">
        <v>0.04866228029107034</v>
      </c>
      <c r="F14" s="122">
        <v>0.11074199431937864</v>
      </c>
      <c r="G14" s="122">
        <v>0.4642699933250347</v>
      </c>
      <c r="H14" s="1"/>
      <c r="I14" s="1"/>
      <c r="J14" s="1"/>
    </row>
    <row r="15" spans="1:10" ht="12.75">
      <c r="A15" s="9" t="s">
        <v>1148</v>
      </c>
      <c r="B15" s="124">
        <v>66729</v>
      </c>
      <c r="C15" s="125">
        <v>626703.25</v>
      </c>
      <c r="D15" s="135">
        <v>0.03976097448862337</v>
      </c>
      <c r="E15" s="134">
        <v>0.05125491121957593</v>
      </c>
      <c r="F15" s="122">
        <v>0.10647623097534599</v>
      </c>
      <c r="G15" s="122">
        <v>0.4519013766166484</v>
      </c>
      <c r="H15" s="1"/>
      <c r="I15" s="1"/>
      <c r="J15" s="1"/>
    </row>
    <row r="16" spans="1:10" ht="12.75">
      <c r="A16" s="14" t="s">
        <v>1149</v>
      </c>
      <c r="B16" s="166">
        <v>61945.75</v>
      </c>
      <c r="C16" s="355">
        <v>535228.25</v>
      </c>
      <c r="D16" s="356">
        <v>0.03127328119732464</v>
      </c>
      <c r="E16" s="131">
        <v>0.045642871830037235</v>
      </c>
      <c r="F16" s="357">
        <v>0.11573707105333099</v>
      </c>
      <c r="G16" s="357">
        <v>0.47837418841668133</v>
      </c>
      <c r="H16" s="1"/>
      <c r="I16" s="1"/>
      <c r="J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7" ht="24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</row>
    <row r="21" spans="1:10" s="23" customFormat="1" ht="23.25" customHeight="1">
      <c r="A21" s="427"/>
      <c r="B21" s="116" t="s">
        <v>436</v>
      </c>
      <c r="C21" s="117" t="s">
        <v>27</v>
      </c>
      <c r="D21" s="116" t="s">
        <v>436</v>
      </c>
      <c r="E21" s="117" t="s">
        <v>27</v>
      </c>
      <c r="F21" s="425"/>
      <c r="G21" s="425"/>
      <c r="H21" s="108"/>
      <c r="I21" s="108"/>
      <c r="J21" s="108"/>
    </row>
    <row r="22" spans="1:10" s="23" customFormat="1" ht="12.75">
      <c r="A22" s="145" t="s">
        <v>547</v>
      </c>
      <c r="B22" s="168">
        <v>153096</v>
      </c>
      <c r="C22" s="141">
        <v>1119513</v>
      </c>
      <c r="D22" s="198">
        <v>0.012888030274962325</v>
      </c>
      <c r="E22" s="199">
        <v>0.08179826701698678</v>
      </c>
      <c r="F22" s="200">
        <v>0.13675231998199217</v>
      </c>
      <c r="G22" s="171">
        <v>0.3148031246722857</v>
      </c>
      <c r="H22" s="108"/>
      <c r="I22" s="108"/>
      <c r="J22" s="108"/>
    </row>
    <row r="23" spans="1:7" ht="12.75">
      <c r="A23" s="145" t="s">
        <v>544</v>
      </c>
      <c r="B23" s="148"/>
      <c r="C23" s="141"/>
      <c r="D23" s="148"/>
      <c r="E23" s="149"/>
      <c r="F23" s="152"/>
      <c r="G23" s="152"/>
    </row>
    <row r="24" spans="1:7" ht="12.75">
      <c r="A24" s="201" t="s">
        <v>545</v>
      </c>
      <c r="B24" s="175">
        <v>95920</v>
      </c>
      <c r="C24" s="125">
        <v>687526</v>
      </c>
      <c r="D24" s="202">
        <v>0.03416674752832849</v>
      </c>
      <c r="E24" s="203">
        <v>0.09302872768318471</v>
      </c>
      <c r="F24" s="200">
        <v>0.13951472380680877</v>
      </c>
      <c r="G24" s="171">
        <v>0.31448355452971727</v>
      </c>
    </row>
    <row r="25" spans="1:7" ht="12.75">
      <c r="A25" s="201" t="s">
        <v>546</v>
      </c>
      <c r="B25" s="204">
        <v>57176</v>
      </c>
      <c r="C25" s="129">
        <v>431987</v>
      </c>
      <c r="D25" s="205">
        <v>-0.020908608318920496</v>
      </c>
      <c r="E25" s="206">
        <v>0.06439277275269628</v>
      </c>
      <c r="F25" s="200">
        <v>0.1323558347820652</v>
      </c>
      <c r="G25" s="171">
        <v>0.3153407054022006</v>
      </c>
    </row>
    <row r="26" spans="1:7" ht="12.75">
      <c r="A26" s="145" t="s">
        <v>22</v>
      </c>
      <c r="B26" s="150"/>
      <c r="C26" s="151"/>
      <c r="D26" s="150"/>
      <c r="E26" s="151"/>
      <c r="F26" s="152"/>
      <c r="G26" s="152"/>
    </row>
    <row r="27" spans="1:7" ht="12.75">
      <c r="A27" s="50" t="s">
        <v>1075</v>
      </c>
      <c r="B27" s="175">
        <v>100</v>
      </c>
      <c r="C27" s="125">
        <v>1570</v>
      </c>
      <c r="D27" s="135">
        <v>0.04166666666666674</v>
      </c>
      <c r="E27" s="134">
        <v>0.016181229773462702</v>
      </c>
      <c r="F27" s="122">
        <v>0.06369426751592357</v>
      </c>
      <c r="G27" s="122">
        <v>0.37453183520599254</v>
      </c>
    </row>
    <row r="28" spans="1:7" ht="12.75">
      <c r="A28" s="172" t="s">
        <v>10</v>
      </c>
      <c r="B28" s="175">
        <v>24968</v>
      </c>
      <c r="C28" s="125">
        <v>151783</v>
      </c>
      <c r="D28" s="135">
        <v>-0.05809566923192999</v>
      </c>
      <c r="E28" s="134">
        <v>-0.016082819063423792</v>
      </c>
      <c r="F28" s="171">
        <v>0.16449800043483132</v>
      </c>
      <c r="G28" s="171">
        <v>0.38334459251980596</v>
      </c>
    </row>
    <row r="29" spans="1:7" ht="12.75">
      <c r="A29" s="207" t="s">
        <v>553</v>
      </c>
      <c r="B29" s="175">
        <v>42896</v>
      </c>
      <c r="C29" s="125">
        <v>360233</v>
      </c>
      <c r="D29" s="135">
        <v>0.050291366730326637</v>
      </c>
      <c r="E29" s="134">
        <v>0.14888168113002354</v>
      </c>
      <c r="F29" s="200">
        <v>0.11907848531367199</v>
      </c>
      <c r="G29" s="171">
        <v>0.34890965732087226</v>
      </c>
    </row>
    <row r="30" spans="1:7" ht="12.75">
      <c r="A30" s="207" t="s">
        <v>13</v>
      </c>
      <c r="B30" s="175">
        <v>81648</v>
      </c>
      <c r="C30" s="125">
        <v>572363</v>
      </c>
      <c r="D30" s="135">
        <v>0.012023104191972944</v>
      </c>
      <c r="E30" s="134">
        <v>0.06895624354504037</v>
      </c>
      <c r="F30" s="200">
        <v>0.14265073039312465</v>
      </c>
      <c r="G30" s="171">
        <v>0.30205319817986753</v>
      </c>
    </row>
    <row r="31" spans="1:7" ht="12.75">
      <c r="A31" s="207" t="s">
        <v>14</v>
      </c>
      <c r="B31" s="180">
        <v>3484</v>
      </c>
      <c r="C31" s="137">
        <v>33564</v>
      </c>
      <c r="D31" s="135">
        <v>0.1521164021164021</v>
      </c>
      <c r="E31" s="134">
        <v>0.1164925819972058</v>
      </c>
      <c r="F31" s="200">
        <v>0.10380169228935765</v>
      </c>
      <c r="G31" s="171">
        <v>0.12590799031476999</v>
      </c>
    </row>
    <row r="32" spans="1:7" ht="12.75">
      <c r="A32" s="146" t="s">
        <v>23</v>
      </c>
      <c r="B32" s="150"/>
      <c r="C32" s="151"/>
      <c r="D32" s="153"/>
      <c r="E32" s="151"/>
      <c r="F32" s="152"/>
      <c r="G32" s="152"/>
    </row>
    <row r="33" spans="1:7" ht="12.75">
      <c r="A33" s="172" t="s">
        <v>78</v>
      </c>
      <c r="B33" s="175">
        <v>88457</v>
      </c>
      <c r="C33" s="125">
        <v>451957</v>
      </c>
      <c r="D33" s="210">
        <v>-0.04996294665392176</v>
      </c>
      <c r="E33" s="209">
        <v>-0.027216843664039314</v>
      </c>
      <c r="F33" s="171">
        <v>0.1957199468090991</v>
      </c>
      <c r="G33" s="171">
        <v>0.3862228257310146</v>
      </c>
    </row>
    <row r="34" spans="1:7" ht="12.75">
      <c r="A34" s="172" t="s">
        <v>79</v>
      </c>
      <c r="B34" s="175">
        <v>17235</v>
      </c>
      <c r="C34" s="125">
        <v>130234</v>
      </c>
      <c r="D34" s="210">
        <v>0.0542574015170052</v>
      </c>
      <c r="E34" s="209">
        <v>0.1233363522663562</v>
      </c>
      <c r="F34" s="171">
        <v>0.132338713392816</v>
      </c>
      <c r="G34" s="171">
        <v>0.3934123125385195</v>
      </c>
    </row>
    <row r="35" spans="1:7" ht="12.75">
      <c r="A35" s="172" t="s">
        <v>80</v>
      </c>
      <c r="B35" s="173">
        <v>5914</v>
      </c>
      <c r="C35" s="133">
        <v>49854</v>
      </c>
      <c r="D35" s="210">
        <v>0.22265867273103157</v>
      </c>
      <c r="E35" s="209">
        <v>0.19551089901920826</v>
      </c>
      <c r="F35" s="171">
        <v>0.11862638905604364</v>
      </c>
      <c r="G35" s="171">
        <v>0.2114786340067942</v>
      </c>
    </row>
    <row r="36" spans="1:7" ht="12.75">
      <c r="A36" s="172" t="s">
        <v>81</v>
      </c>
      <c r="B36" s="173">
        <v>41490</v>
      </c>
      <c r="C36" s="133">
        <v>487468</v>
      </c>
      <c r="D36" s="210">
        <v>0.12579367232864813</v>
      </c>
      <c r="E36" s="209">
        <v>0.18138261132989997</v>
      </c>
      <c r="F36" s="171">
        <v>0.08511327923063668</v>
      </c>
      <c r="G36" s="171">
        <v>0.22364406688299787</v>
      </c>
    </row>
    <row r="37" spans="1:7" ht="12.75">
      <c r="A37" s="145" t="s">
        <v>24</v>
      </c>
      <c r="B37" s="150"/>
      <c r="C37" s="151"/>
      <c r="D37" s="150"/>
      <c r="E37" s="151"/>
      <c r="F37" s="152"/>
      <c r="G37" s="152"/>
    </row>
    <row r="38" spans="1:7" ht="12.75">
      <c r="A38" s="6" t="s">
        <v>1060</v>
      </c>
      <c r="B38" s="173">
        <v>2</v>
      </c>
      <c r="C38" s="133">
        <v>15</v>
      </c>
      <c r="D38" s="210">
        <v>0</v>
      </c>
      <c r="E38" s="209">
        <v>0</v>
      </c>
      <c r="F38" s="200">
        <v>0.13333333333333333</v>
      </c>
      <c r="G38" s="171">
        <v>0.4</v>
      </c>
    </row>
    <row r="39" spans="1:7" ht="12.75">
      <c r="A39" s="9" t="s">
        <v>1061</v>
      </c>
      <c r="B39" s="175">
        <v>140</v>
      </c>
      <c r="C39" s="125">
        <v>1565</v>
      </c>
      <c r="D39" s="210">
        <v>0</v>
      </c>
      <c r="E39" s="209">
        <v>0.08080110497237558</v>
      </c>
      <c r="F39" s="200">
        <v>0.08945686900958466</v>
      </c>
      <c r="G39" s="171">
        <v>0.36553524804177545</v>
      </c>
    </row>
    <row r="40" spans="1:7" ht="12.75">
      <c r="A40" s="9" t="s">
        <v>70</v>
      </c>
      <c r="B40" s="175">
        <v>1778</v>
      </c>
      <c r="C40" s="125">
        <v>21208</v>
      </c>
      <c r="D40" s="210">
        <v>0.16666666666666674</v>
      </c>
      <c r="E40" s="209">
        <v>0.07873855544252284</v>
      </c>
      <c r="F40" s="200">
        <v>0.08383628819313467</v>
      </c>
      <c r="G40" s="171">
        <v>0.11510325629572085</v>
      </c>
    </row>
    <row r="41" spans="1:7" ht="12.75">
      <c r="A41" s="9" t="s">
        <v>1062</v>
      </c>
      <c r="B41" s="173">
        <v>1862</v>
      </c>
      <c r="C41" s="125">
        <v>23040</v>
      </c>
      <c r="D41" s="210">
        <v>0.02872928176795586</v>
      </c>
      <c r="E41" s="209">
        <v>0.01663504390416093</v>
      </c>
      <c r="F41" s="200">
        <v>0.08081597222222223</v>
      </c>
      <c r="G41" s="171">
        <v>0.13726502027276077</v>
      </c>
    </row>
    <row r="42" spans="1:7" ht="12.75">
      <c r="A42" s="9" t="s">
        <v>1063</v>
      </c>
      <c r="B42" s="173">
        <v>2205</v>
      </c>
      <c r="C42" s="125">
        <v>25693</v>
      </c>
      <c r="D42" s="210">
        <v>0.2585616438356164</v>
      </c>
      <c r="E42" s="209">
        <v>0.19736228912293785</v>
      </c>
      <c r="F42" s="200">
        <v>0.08582104075039894</v>
      </c>
      <c r="G42" s="171">
        <v>0.173540059814261</v>
      </c>
    </row>
    <row r="43" spans="1:7" ht="12.75">
      <c r="A43" s="9" t="s">
        <v>1064</v>
      </c>
      <c r="B43" s="173">
        <v>15614</v>
      </c>
      <c r="C43" s="125">
        <v>167669</v>
      </c>
      <c r="D43" s="210">
        <v>0.07757073844030371</v>
      </c>
      <c r="E43" s="209">
        <v>0.18821486783360508</v>
      </c>
      <c r="F43" s="200">
        <v>0.0931239525493681</v>
      </c>
      <c r="G43" s="171">
        <v>0.1816954675045092</v>
      </c>
    </row>
    <row r="44" spans="1:7" ht="12.75" customHeight="1">
      <c r="A44" s="9" t="s">
        <v>1065</v>
      </c>
      <c r="B44" s="175">
        <v>7243</v>
      </c>
      <c r="C44" s="125">
        <v>47831</v>
      </c>
      <c r="D44" s="210">
        <v>-0.025823806321452536</v>
      </c>
      <c r="E44" s="209">
        <v>-0.06430220274658638</v>
      </c>
      <c r="F44" s="200">
        <v>0.15142898956743533</v>
      </c>
      <c r="G44" s="171">
        <v>0.41934923575729505</v>
      </c>
    </row>
    <row r="45" spans="1:7" ht="25.5">
      <c r="A45" s="9" t="s">
        <v>1066</v>
      </c>
      <c r="B45" s="175">
        <v>15016</v>
      </c>
      <c r="C45" s="125">
        <v>134107</v>
      </c>
      <c r="D45" s="210">
        <v>0.1421617098957937</v>
      </c>
      <c r="E45" s="209">
        <v>0.16133082778388763</v>
      </c>
      <c r="F45" s="200">
        <v>0.1119702923784739</v>
      </c>
      <c r="G45" s="171">
        <v>0.3486012768427162</v>
      </c>
    </row>
    <row r="46" spans="1:7" ht="12.75" customHeight="1">
      <c r="A46" s="9" t="s">
        <v>1067</v>
      </c>
      <c r="B46" s="173">
        <v>11238</v>
      </c>
      <c r="C46" s="125">
        <v>79523</v>
      </c>
      <c r="D46" s="210">
        <v>0.1552220394736843</v>
      </c>
      <c r="E46" s="209">
        <v>0.17255971689767025</v>
      </c>
      <c r="F46" s="200">
        <v>0.14131760622712924</v>
      </c>
      <c r="G46" s="171">
        <v>0.3756392686432463</v>
      </c>
    </row>
    <row r="47" spans="1:7" ht="12.75">
      <c r="A47" s="12" t="s">
        <v>1068</v>
      </c>
      <c r="B47" s="173">
        <v>97998</v>
      </c>
      <c r="C47" s="129">
        <v>618862</v>
      </c>
      <c r="D47" s="210">
        <v>-0.030874208860759533</v>
      </c>
      <c r="E47" s="209">
        <v>0.04169037223065719</v>
      </c>
      <c r="F47" s="200">
        <v>0.15835194275945202</v>
      </c>
      <c r="G47" s="171">
        <v>0.36563962121947036</v>
      </c>
    </row>
    <row r="48" spans="1:7" ht="12.75">
      <c r="A48" s="145" t="s">
        <v>56</v>
      </c>
      <c r="B48" s="150"/>
      <c r="C48" s="151"/>
      <c r="D48" s="150"/>
      <c r="E48" s="151"/>
      <c r="F48" s="152"/>
      <c r="G48" s="152"/>
    </row>
    <row r="49" spans="1:7" ht="12.75">
      <c r="A49" s="183" t="s">
        <v>551</v>
      </c>
      <c r="B49" s="173">
        <v>3190</v>
      </c>
      <c r="C49" s="125">
        <v>37627</v>
      </c>
      <c r="D49" s="210">
        <v>0.16636197440585</v>
      </c>
      <c r="E49" s="209">
        <v>0.10414343564763184</v>
      </c>
      <c r="F49" s="200">
        <v>0.08477954660217397</v>
      </c>
      <c r="G49" s="171">
        <v>0.25945506303375354</v>
      </c>
    </row>
    <row r="50" spans="1:10" s="23" customFormat="1" ht="12.75">
      <c r="A50" s="184" t="s">
        <v>58</v>
      </c>
      <c r="B50" s="175">
        <v>149906</v>
      </c>
      <c r="C50" s="129">
        <v>1081886</v>
      </c>
      <c r="D50" s="211">
        <v>0.010059765653952057</v>
      </c>
      <c r="E50" s="212">
        <v>0.08103738565226304</v>
      </c>
      <c r="F50" s="213">
        <v>0.13855988523744647</v>
      </c>
      <c r="G50" s="182">
        <v>0.31623870319896713</v>
      </c>
      <c r="H50" s="108"/>
      <c r="I50" s="108"/>
      <c r="J50" s="108"/>
    </row>
    <row r="51" spans="1:10" s="23" customFormat="1" ht="12.75">
      <c r="A51" s="147" t="s">
        <v>548</v>
      </c>
      <c r="B51" s="168">
        <v>5158</v>
      </c>
      <c r="C51" s="141">
        <v>92001</v>
      </c>
      <c r="D51" s="214">
        <v>0.02422557585385232</v>
      </c>
      <c r="E51" s="199">
        <v>0.15463102409638552</v>
      </c>
      <c r="F51" s="189">
        <v>0.05606460799339138</v>
      </c>
      <c r="G51" s="189">
        <v>0.165750827468749</v>
      </c>
      <c r="H51" s="108"/>
      <c r="I51" s="108"/>
      <c r="J51" s="108"/>
    </row>
    <row r="52" spans="1:10" s="23" customFormat="1" ht="12.75">
      <c r="A52" s="21"/>
      <c r="B52" s="22"/>
      <c r="C52" s="22"/>
      <c r="H52" s="108"/>
      <c r="I52" s="108"/>
      <c r="J52" s="108"/>
    </row>
    <row r="53" spans="1:10" s="23" customFormat="1" ht="12.75">
      <c r="A53" s="21"/>
      <c r="B53" s="22"/>
      <c r="C53" s="22"/>
      <c r="H53" s="108"/>
      <c r="I53" s="108"/>
      <c r="J53" s="108"/>
    </row>
    <row r="54" spans="1:10" s="23" customFormat="1" ht="12.75">
      <c r="A54" s="21"/>
      <c r="B54" s="22"/>
      <c r="C54" s="22"/>
      <c r="H54" s="108"/>
      <c r="I54" s="108"/>
      <c r="J54" s="108"/>
    </row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12" t="s">
        <v>1159</v>
      </c>
      <c r="B57" s="226">
        <v>65931</v>
      </c>
      <c r="C57" s="174">
        <v>0.43065135601191407</v>
      </c>
    </row>
    <row r="58" spans="1:3" ht="12.75">
      <c r="A58" s="112" t="s">
        <v>1164</v>
      </c>
      <c r="B58" s="175">
        <v>8355</v>
      </c>
      <c r="C58" s="178">
        <v>0.11085854627162042</v>
      </c>
    </row>
    <row r="59" spans="1:3" ht="12.75">
      <c r="A59" s="112" t="s">
        <v>1163</v>
      </c>
      <c r="B59" s="175">
        <v>6655</v>
      </c>
      <c r="C59" s="178">
        <v>0.27516068349271045</v>
      </c>
    </row>
    <row r="60" spans="1:3" ht="12.75">
      <c r="A60" s="112" t="s">
        <v>1169</v>
      </c>
      <c r="B60" s="173">
        <v>6092</v>
      </c>
      <c r="C60" s="178">
        <v>0.09435256309766421</v>
      </c>
    </row>
    <row r="61" spans="1:3" ht="12.75">
      <c r="A61" s="112" t="s">
        <v>1168</v>
      </c>
      <c r="B61" s="173">
        <v>5632</v>
      </c>
      <c r="C61" s="178">
        <v>0.08445027956314992</v>
      </c>
    </row>
    <row r="62" spans="1:3" ht="12.75">
      <c r="A62" s="112" t="s">
        <v>1170</v>
      </c>
      <c r="B62" s="173">
        <v>5618</v>
      </c>
      <c r="C62" s="178">
        <v>0.07546245493023986</v>
      </c>
    </row>
    <row r="63" spans="1:3" ht="12.75">
      <c r="A63" s="112" t="s">
        <v>104</v>
      </c>
      <c r="B63" s="175">
        <v>5301</v>
      </c>
      <c r="C63" s="178">
        <v>0.08535820661545697</v>
      </c>
    </row>
    <row r="64" spans="1:3" ht="12.75">
      <c r="A64" s="112" t="s">
        <v>1162</v>
      </c>
      <c r="B64" s="175">
        <v>4731</v>
      </c>
      <c r="C64" s="178">
        <v>0.08429351518001776</v>
      </c>
    </row>
    <row r="65" spans="1:3" ht="12.75">
      <c r="A65" s="112" t="s">
        <v>1158</v>
      </c>
      <c r="B65" s="173">
        <v>4488</v>
      </c>
      <c r="C65" s="178">
        <v>0.07565841040915504</v>
      </c>
    </row>
    <row r="66" spans="1:3" ht="12.75">
      <c r="A66" s="113" t="s">
        <v>98</v>
      </c>
      <c r="B66" s="227">
        <v>3253</v>
      </c>
      <c r="C66" s="177">
        <v>0.05328682656633746</v>
      </c>
    </row>
    <row r="67" ht="12.75">
      <c r="B67" s="63"/>
    </row>
    <row r="70" ht="12.75">
      <c r="B70" s="22"/>
    </row>
    <row r="73" spans="1:7" ht="20.25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</row>
    <row r="74" spans="1:7" ht="20.25" customHeight="1">
      <c r="A74" s="435"/>
      <c r="B74" s="160" t="s">
        <v>436</v>
      </c>
      <c r="C74" s="161" t="s">
        <v>27</v>
      </c>
      <c r="D74" s="160" t="s">
        <v>436</v>
      </c>
      <c r="E74" s="117" t="s">
        <v>27</v>
      </c>
      <c r="F74" s="433"/>
      <c r="G74" s="433"/>
    </row>
    <row r="75" spans="1:7" ht="12.75">
      <c r="A75" s="145" t="s">
        <v>15</v>
      </c>
      <c r="B75" s="168">
        <v>35881</v>
      </c>
      <c r="C75" s="169">
        <v>410198</v>
      </c>
      <c r="D75" s="162">
        <v>-0.022768744723152712</v>
      </c>
      <c r="E75" s="170">
        <v>-0.010347731050672326</v>
      </c>
      <c r="F75" s="200">
        <v>0.08747239138172297</v>
      </c>
      <c r="G75" s="171">
        <v>0.4263832113318757</v>
      </c>
    </row>
    <row r="76" spans="1:7" ht="12.75">
      <c r="A76" s="145" t="s">
        <v>544</v>
      </c>
      <c r="B76" s="150"/>
      <c r="C76" s="151"/>
      <c r="D76" s="148"/>
      <c r="E76" s="149"/>
      <c r="F76" s="152"/>
      <c r="G76" s="152"/>
    </row>
    <row r="77" spans="1:7" ht="12.75">
      <c r="A77" s="201" t="s">
        <v>545</v>
      </c>
      <c r="B77" s="173">
        <v>17003</v>
      </c>
      <c r="C77" s="169">
        <v>194119</v>
      </c>
      <c r="D77" s="163">
        <v>-0.061489209030192615</v>
      </c>
      <c r="E77" s="174">
        <v>-0.034834058421379765</v>
      </c>
      <c r="F77" s="200">
        <v>0.08759060164126128</v>
      </c>
      <c r="G77" s="171">
        <v>0.4546378245407631</v>
      </c>
    </row>
    <row r="78" spans="1:7" ht="12.75">
      <c r="A78" s="201" t="s">
        <v>546</v>
      </c>
      <c r="B78" s="175">
        <v>18878</v>
      </c>
      <c r="C78" s="176">
        <v>216079</v>
      </c>
      <c r="D78" s="164">
        <v>0.014946236559139736</v>
      </c>
      <c r="E78" s="177">
        <v>0.012734226338335874</v>
      </c>
      <c r="F78" s="200">
        <v>0.08736619477135678</v>
      </c>
      <c r="G78" s="171">
        <v>0.4037815755138708</v>
      </c>
    </row>
    <row r="79" spans="1:7" ht="12.75">
      <c r="A79" s="145" t="s">
        <v>22</v>
      </c>
      <c r="B79" s="150"/>
      <c r="C79" s="151"/>
      <c r="D79" s="150"/>
      <c r="E79" s="151"/>
      <c r="F79" s="152"/>
      <c r="G79" s="152"/>
    </row>
    <row r="80" spans="1:7" ht="12.75">
      <c r="A80" s="172" t="s">
        <v>10</v>
      </c>
      <c r="B80" s="175">
        <v>570</v>
      </c>
      <c r="C80" s="176">
        <v>9128</v>
      </c>
      <c r="D80" s="165">
        <v>-0.048414023372287174</v>
      </c>
      <c r="E80" s="178">
        <v>-0.017120706363734306</v>
      </c>
      <c r="F80" s="200">
        <v>0.06244522348816827</v>
      </c>
      <c r="G80" s="171">
        <v>0.56047197640118</v>
      </c>
    </row>
    <row r="81" spans="1:7" ht="12.75">
      <c r="A81" s="172" t="s">
        <v>552</v>
      </c>
      <c r="B81" s="175">
        <v>6841</v>
      </c>
      <c r="C81" s="176">
        <v>92995</v>
      </c>
      <c r="D81" s="165">
        <v>-0.05209921019814323</v>
      </c>
      <c r="E81" s="178">
        <v>-0.04153568667869101</v>
      </c>
      <c r="F81" s="200">
        <v>0.07356309479004247</v>
      </c>
      <c r="G81" s="171">
        <v>0.6639813646510725</v>
      </c>
    </row>
    <row r="82" spans="1:7" ht="12.75">
      <c r="A82" s="172" t="s">
        <v>13</v>
      </c>
      <c r="B82" s="175">
        <v>24980</v>
      </c>
      <c r="C82" s="176">
        <v>274087</v>
      </c>
      <c r="D82" s="165">
        <v>-0.024637850923431293</v>
      </c>
      <c r="E82" s="178">
        <v>-0.008511792794096418</v>
      </c>
      <c r="F82" s="200">
        <v>0.09113894493354299</v>
      </c>
      <c r="G82" s="171">
        <v>0.43123985774954254</v>
      </c>
    </row>
    <row r="83" spans="1:7" ht="12.75">
      <c r="A83" s="172" t="s">
        <v>14</v>
      </c>
      <c r="B83" s="175">
        <v>3490</v>
      </c>
      <c r="C83" s="176">
        <v>33988</v>
      </c>
      <c r="D83" s="165">
        <v>0.0607902735562309</v>
      </c>
      <c r="E83" s="178">
        <v>0.07099417047423984</v>
      </c>
      <c r="F83" s="200">
        <v>0.10268329998823114</v>
      </c>
      <c r="G83" s="171">
        <v>0.23413390580974106</v>
      </c>
    </row>
    <row r="84" spans="1:7" ht="12.75">
      <c r="A84" s="146" t="s">
        <v>23</v>
      </c>
      <c r="B84" s="150"/>
      <c r="C84" s="151"/>
      <c r="D84" s="153"/>
      <c r="E84" s="151"/>
      <c r="F84" s="152"/>
      <c r="G84" s="152"/>
    </row>
    <row r="85" spans="1:7" ht="12.75">
      <c r="A85" s="172" t="s">
        <v>78</v>
      </c>
      <c r="B85" s="175">
        <v>3021</v>
      </c>
      <c r="C85" s="176">
        <v>28338</v>
      </c>
      <c r="D85" s="165">
        <v>-0.1114705882352941</v>
      </c>
      <c r="E85" s="178">
        <v>-0.04637232467357655</v>
      </c>
      <c r="F85" s="171">
        <v>0.10660597078128309</v>
      </c>
      <c r="G85" s="171">
        <v>0.45925813317117664</v>
      </c>
    </row>
    <row r="86" spans="1:7" ht="12.75">
      <c r="A86" s="172" t="s">
        <v>79</v>
      </c>
      <c r="B86" s="175">
        <v>4909</v>
      </c>
      <c r="C86" s="176">
        <v>62465</v>
      </c>
      <c r="D86" s="165">
        <v>-0.09827332843497427</v>
      </c>
      <c r="E86" s="178">
        <v>-0.08704929773022907</v>
      </c>
      <c r="F86" s="171">
        <v>0.07858800928519971</v>
      </c>
      <c r="G86" s="171">
        <v>0.5630878641890342</v>
      </c>
    </row>
    <row r="87" spans="1:7" ht="12.75">
      <c r="A87" s="172" t="s">
        <v>80</v>
      </c>
      <c r="B87" s="173">
        <v>4393</v>
      </c>
      <c r="C87" s="169">
        <v>33084</v>
      </c>
      <c r="D87" s="165">
        <v>-0.06651083722906925</v>
      </c>
      <c r="E87" s="178">
        <v>-0.05901760573395143</v>
      </c>
      <c r="F87" s="171">
        <v>0.13278321847418692</v>
      </c>
      <c r="G87" s="171">
        <v>0.5141018139262726</v>
      </c>
    </row>
    <row r="88" spans="1:7" ht="12.75">
      <c r="A88" s="172" t="s">
        <v>81</v>
      </c>
      <c r="B88" s="173">
        <v>20580</v>
      </c>
      <c r="C88" s="169">
        <v>246441</v>
      </c>
      <c r="D88" s="165">
        <v>0.030597426010315898</v>
      </c>
      <c r="E88" s="178">
        <v>0.03663804888718758</v>
      </c>
      <c r="F88" s="171">
        <v>0.08350883172848673</v>
      </c>
      <c r="G88" s="171">
        <v>0.41467690261742124</v>
      </c>
    </row>
    <row r="89" spans="1:7" ht="12.75">
      <c r="A89" s="215" t="s">
        <v>64</v>
      </c>
      <c r="B89" s="180">
        <v>2978</v>
      </c>
      <c r="C89" s="181">
        <v>39870</v>
      </c>
      <c r="D89" s="165">
        <v>-0.06879299562226393</v>
      </c>
      <c r="E89" s="178">
        <v>-0.08260469397146797</v>
      </c>
      <c r="F89" s="182">
        <v>0.07469275144218711</v>
      </c>
      <c r="G89" s="171">
        <v>0.2787867440554203</v>
      </c>
    </row>
    <row r="90" spans="1:7" ht="12.75">
      <c r="A90" s="145" t="s">
        <v>25</v>
      </c>
      <c r="B90" s="150"/>
      <c r="C90" s="151"/>
      <c r="D90" s="150"/>
      <c r="E90" s="151"/>
      <c r="F90" s="152"/>
      <c r="G90" s="152"/>
    </row>
    <row r="91" spans="1:7" ht="12.75">
      <c r="A91" s="172" t="s">
        <v>16</v>
      </c>
      <c r="B91" s="175">
        <v>6217</v>
      </c>
      <c r="C91" s="176">
        <v>67760</v>
      </c>
      <c r="D91" s="165">
        <v>-0.05300837776085299</v>
      </c>
      <c r="E91" s="178">
        <v>-0.03915145843082202</v>
      </c>
      <c r="F91" s="200">
        <v>0.09175029515938607</v>
      </c>
      <c r="G91" s="171">
        <v>0.2963157142176255</v>
      </c>
    </row>
    <row r="92" spans="1:7" ht="12.75">
      <c r="A92" s="172" t="s">
        <v>17</v>
      </c>
      <c r="B92" s="175">
        <v>3680</v>
      </c>
      <c r="C92" s="176">
        <v>42349</v>
      </c>
      <c r="D92" s="165">
        <v>-0.05834186284544529</v>
      </c>
      <c r="E92" s="178">
        <v>0.0037210845657944525</v>
      </c>
      <c r="F92" s="200">
        <v>0.0868969751351862</v>
      </c>
      <c r="G92" s="171">
        <v>0.2949426945579867</v>
      </c>
    </row>
    <row r="93" spans="1:7" ht="12.75">
      <c r="A93" s="172" t="s">
        <v>18</v>
      </c>
      <c r="B93" s="175">
        <v>3351</v>
      </c>
      <c r="C93" s="176">
        <v>34625</v>
      </c>
      <c r="D93" s="165">
        <v>0.2010752688172044</v>
      </c>
      <c r="E93" s="178">
        <v>0.22879551423096034</v>
      </c>
      <c r="F93" s="200">
        <v>0.09677978339350181</v>
      </c>
      <c r="G93" s="171">
        <v>0.35637562480059554</v>
      </c>
    </row>
    <row r="94" spans="1:7" ht="12.75">
      <c r="A94" s="172" t="s">
        <v>19</v>
      </c>
      <c r="B94" s="175">
        <v>2571</v>
      </c>
      <c r="C94" s="176">
        <v>24829</v>
      </c>
      <c r="D94" s="165">
        <v>-0.04102946661693396</v>
      </c>
      <c r="E94" s="178">
        <v>-0.07219461156160079</v>
      </c>
      <c r="F94" s="200">
        <v>0.10354827016794876</v>
      </c>
      <c r="G94" s="171">
        <v>0.3746175142066152</v>
      </c>
    </row>
    <row r="95" spans="1:7" ht="12.75">
      <c r="A95" s="184" t="s">
        <v>20</v>
      </c>
      <c r="B95" s="185">
        <v>20062</v>
      </c>
      <c r="C95" s="186">
        <v>240635</v>
      </c>
      <c r="D95" s="167">
        <v>-0.03422712174457232</v>
      </c>
      <c r="E95" s="187">
        <v>-0.02511799380152735</v>
      </c>
      <c r="F95" s="213">
        <v>0.08337108068236125</v>
      </c>
      <c r="G95" s="182">
        <v>0.5827233647031486</v>
      </c>
    </row>
    <row r="96" spans="1:7" ht="12.75">
      <c r="A96" s="188" t="s">
        <v>549</v>
      </c>
      <c r="B96" s="185">
        <v>734</v>
      </c>
      <c r="C96" s="186">
        <v>21917</v>
      </c>
      <c r="D96" s="162">
        <v>-0.008108108108108136</v>
      </c>
      <c r="E96" s="170">
        <v>-0.002003551750831001</v>
      </c>
      <c r="F96" s="189">
        <v>0.03348998494319478</v>
      </c>
      <c r="G96" s="189">
        <v>0.3072415236500628</v>
      </c>
    </row>
    <row r="101" spans="1:3" ht="31.5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216">
        <v>35881</v>
      </c>
      <c r="C102" s="216">
        <v>153096</v>
      </c>
    </row>
    <row r="103" spans="1:3" ht="12.75">
      <c r="A103" s="217" t="s">
        <v>437</v>
      </c>
      <c r="B103" s="89">
        <v>70</v>
      </c>
      <c r="C103" s="219">
        <v>1823</v>
      </c>
    </row>
    <row r="104" spans="1:3" ht="12.75">
      <c r="A104" s="220" t="s">
        <v>438</v>
      </c>
      <c r="B104" s="222">
        <v>327</v>
      </c>
      <c r="C104" s="222">
        <v>5641</v>
      </c>
    </row>
    <row r="105" spans="1:3" ht="12.75">
      <c r="A105" s="220" t="s">
        <v>439</v>
      </c>
      <c r="B105" s="222">
        <v>89</v>
      </c>
      <c r="C105" s="222">
        <v>223</v>
      </c>
    </row>
    <row r="106" spans="1:3" ht="12.75">
      <c r="A106" s="220" t="s">
        <v>440</v>
      </c>
      <c r="B106" s="222">
        <v>55</v>
      </c>
      <c r="C106" s="222">
        <v>853</v>
      </c>
    </row>
    <row r="107" spans="1:3" ht="12.75">
      <c r="A107" s="220" t="s">
        <v>749</v>
      </c>
      <c r="B107" s="222">
        <v>425</v>
      </c>
      <c r="C107" s="222">
        <v>1573</v>
      </c>
    </row>
    <row r="108" spans="1:3" ht="12.75">
      <c r="A108" s="220" t="s">
        <v>441</v>
      </c>
      <c r="B108" s="222">
        <v>73</v>
      </c>
      <c r="C108" s="222">
        <v>255</v>
      </c>
    </row>
    <row r="109" spans="1:3" ht="12.75">
      <c r="A109" s="220" t="s">
        <v>442</v>
      </c>
      <c r="B109" s="222">
        <v>512</v>
      </c>
      <c r="C109" s="222">
        <v>5488</v>
      </c>
    </row>
    <row r="110" spans="1:3" ht="12.75">
      <c r="A110" s="220" t="s">
        <v>750</v>
      </c>
      <c r="B110" s="222">
        <v>167</v>
      </c>
      <c r="C110" s="222">
        <v>454</v>
      </c>
    </row>
    <row r="111" spans="1:3" ht="12.75">
      <c r="A111" s="220" t="s">
        <v>443</v>
      </c>
      <c r="B111" s="222">
        <v>219</v>
      </c>
      <c r="C111" s="222">
        <v>164</v>
      </c>
    </row>
    <row r="112" spans="1:3" ht="12.75">
      <c r="A112" s="220" t="s">
        <v>593</v>
      </c>
      <c r="B112" s="222">
        <v>107</v>
      </c>
      <c r="C112" s="222">
        <v>1657</v>
      </c>
    </row>
    <row r="113" spans="1:3" ht="12.75">
      <c r="A113" s="220" t="s">
        <v>751</v>
      </c>
      <c r="B113" s="222">
        <v>50</v>
      </c>
      <c r="C113" s="222">
        <v>182</v>
      </c>
    </row>
    <row r="114" spans="1:3" ht="12.75">
      <c r="A114" s="220" t="s">
        <v>444</v>
      </c>
      <c r="B114" s="222">
        <v>132</v>
      </c>
      <c r="C114" s="222">
        <v>2942</v>
      </c>
    </row>
    <row r="115" spans="1:3" ht="12.75">
      <c r="A115" s="220" t="s">
        <v>445</v>
      </c>
      <c r="B115" s="222">
        <v>720</v>
      </c>
      <c r="C115" s="222">
        <v>5856</v>
      </c>
    </row>
    <row r="116" spans="1:3" ht="12.75">
      <c r="A116" s="220" t="s">
        <v>594</v>
      </c>
      <c r="B116" s="222">
        <v>42</v>
      </c>
      <c r="C116" s="222">
        <v>2046</v>
      </c>
    </row>
    <row r="117" spans="1:3" ht="12.75">
      <c r="A117" s="220" t="s">
        <v>446</v>
      </c>
      <c r="B117" s="222">
        <v>64</v>
      </c>
      <c r="C117" s="222">
        <v>783</v>
      </c>
    </row>
    <row r="118" spans="1:3" ht="12.75">
      <c r="A118" s="220" t="s">
        <v>447</v>
      </c>
      <c r="B118" s="222">
        <v>56</v>
      </c>
      <c r="C118" s="222">
        <v>257</v>
      </c>
    </row>
    <row r="119" spans="1:3" ht="12.75">
      <c r="A119" s="220" t="s">
        <v>595</v>
      </c>
      <c r="B119" s="222">
        <v>452</v>
      </c>
      <c r="C119" s="222">
        <v>2073</v>
      </c>
    </row>
    <row r="120" spans="1:3" ht="12.75">
      <c r="A120" s="220" t="s">
        <v>596</v>
      </c>
      <c r="B120" s="222">
        <v>202</v>
      </c>
      <c r="C120" s="222">
        <v>613</v>
      </c>
    </row>
    <row r="121" spans="1:3" ht="12.75">
      <c r="A121" s="220" t="s">
        <v>597</v>
      </c>
      <c r="B121" s="222">
        <v>149</v>
      </c>
      <c r="C121" s="222">
        <v>3548</v>
      </c>
    </row>
    <row r="122" spans="1:3" ht="12.75">
      <c r="A122" s="220" t="s">
        <v>448</v>
      </c>
      <c r="B122" s="222">
        <v>11</v>
      </c>
      <c r="C122" s="222">
        <v>66</v>
      </c>
    </row>
    <row r="123" spans="1:3" ht="12.75">
      <c r="A123" s="220" t="s">
        <v>598</v>
      </c>
      <c r="B123" s="222">
        <v>19166</v>
      </c>
      <c r="C123" s="222">
        <v>32622</v>
      </c>
    </row>
    <row r="124" spans="1:3" ht="12.75">
      <c r="A124" s="220" t="s">
        <v>752</v>
      </c>
      <c r="B124" s="222">
        <v>74</v>
      </c>
      <c r="C124" s="222">
        <v>1678</v>
      </c>
    </row>
    <row r="125" spans="1:3" ht="12.75">
      <c r="A125" s="220" t="s">
        <v>599</v>
      </c>
      <c r="B125" s="222">
        <v>130</v>
      </c>
      <c r="C125" s="222">
        <v>508</v>
      </c>
    </row>
    <row r="126" spans="1:3" ht="12.75">
      <c r="A126" s="220" t="s">
        <v>600</v>
      </c>
      <c r="B126" s="222">
        <v>66</v>
      </c>
      <c r="C126" s="222">
        <v>771</v>
      </c>
    </row>
    <row r="127" spans="1:3" ht="12.75">
      <c r="A127" s="220" t="s">
        <v>449</v>
      </c>
      <c r="B127" s="222">
        <v>46</v>
      </c>
      <c r="C127" s="222">
        <v>1002</v>
      </c>
    </row>
    <row r="128" spans="1:3" ht="12.75">
      <c r="A128" s="220" t="s">
        <v>450</v>
      </c>
      <c r="B128" s="222">
        <v>144</v>
      </c>
      <c r="C128" s="222">
        <v>375</v>
      </c>
    </row>
    <row r="129" spans="1:3" ht="12.75">
      <c r="A129" s="220" t="s">
        <v>753</v>
      </c>
      <c r="B129" s="222">
        <v>363</v>
      </c>
      <c r="C129" s="222">
        <v>1650</v>
      </c>
    </row>
    <row r="130" spans="1:3" ht="12.75">
      <c r="A130" s="220" t="s">
        <v>601</v>
      </c>
      <c r="B130" s="222">
        <v>28</v>
      </c>
      <c r="C130" s="222">
        <v>65</v>
      </c>
    </row>
    <row r="131" spans="1:3" ht="12.75">
      <c r="A131" s="220" t="s">
        <v>602</v>
      </c>
      <c r="B131" s="222">
        <v>387</v>
      </c>
      <c r="C131" s="222">
        <v>615</v>
      </c>
    </row>
    <row r="132" spans="1:3" ht="12.75">
      <c r="A132" s="220" t="s">
        <v>603</v>
      </c>
      <c r="B132" s="222">
        <v>287</v>
      </c>
      <c r="C132" s="222">
        <v>3613</v>
      </c>
    </row>
    <row r="133" spans="1:3" ht="12.75">
      <c r="A133" s="220" t="s">
        <v>754</v>
      </c>
      <c r="B133" s="222">
        <v>10</v>
      </c>
      <c r="C133" s="222">
        <v>274</v>
      </c>
    </row>
    <row r="134" spans="1:3" ht="12.75">
      <c r="A134" s="220" t="s">
        <v>604</v>
      </c>
      <c r="B134" s="222">
        <v>36</v>
      </c>
      <c r="C134" s="222">
        <v>89</v>
      </c>
    </row>
    <row r="135" spans="1:3" ht="12.75">
      <c r="A135" s="220" t="s">
        <v>755</v>
      </c>
      <c r="B135" s="222">
        <v>49</v>
      </c>
      <c r="C135" s="222">
        <v>245</v>
      </c>
    </row>
    <row r="136" spans="1:3" ht="12.75">
      <c r="A136" s="220" t="s">
        <v>605</v>
      </c>
      <c r="B136" s="222">
        <v>16</v>
      </c>
      <c r="C136" s="222">
        <v>45</v>
      </c>
    </row>
    <row r="137" spans="1:3" ht="12.75">
      <c r="A137" s="220" t="s">
        <v>606</v>
      </c>
      <c r="B137" s="222">
        <v>497</v>
      </c>
      <c r="C137" s="222">
        <v>551</v>
      </c>
    </row>
    <row r="138" spans="1:3" ht="12.75">
      <c r="A138" s="220" t="s">
        <v>451</v>
      </c>
      <c r="B138" s="222">
        <v>131</v>
      </c>
      <c r="C138" s="222">
        <v>3568</v>
      </c>
    </row>
    <row r="139" spans="1:3" ht="12.75">
      <c r="A139" s="220" t="s">
        <v>756</v>
      </c>
      <c r="B139" s="222">
        <v>67</v>
      </c>
      <c r="C139" s="222">
        <v>2085</v>
      </c>
    </row>
    <row r="140" spans="1:3" ht="12.75">
      <c r="A140" s="220" t="s">
        <v>452</v>
      </c>
      <c r="B140" s="222">
        <v>1861</v>
      </c>
      <c r="C140" s="222">
        <v>7002</v>
      </c>
    </row>
    <row r="141" spans="1:3" ht="12.75">
      <c r="A141" s="220" t="s">
        <v>453</v>
      </c>
      <c r="B141" s="222">
        <v>64</v>
      </c>
      <c r="C141" s="222">
        <v>1376</v>
      </c>
    </row>
    <row r="142" spans="1:3" ht="12.75">
      <c r="A142" s="220" t="s">
        <v>757</v>
      </c>
      <c r="B142" s="222">
        <v>41</v>
      </c>
      <c r="C142" s="222">
        <v>3308</v>
      </c>
    </row>
    <row r="143" spans="1:3" ht="12.75">
      <c r="A143" s="220" t="s">
        <v>454</v>
      </c>
      <c r="B143" s="222">
        <v>104</v>
      </c>
      <c r="C143" s="222">
        <v>1264</v>
      </c>
    </row>
    <row r="144" spans="1:3" ht="12.75">
      <c r="A144" s="220" t="s">
        <v>455</v>
      </c>
      <c r="B144" s="222">
        <v>1000</v>
      </c>
      <c r="C144" s="222">
        <v>4813</v>
      </c>
    </row>
    <row r="145" spans="1:3" ht="12.75">
      <c r="A145" s="220" t="s">
        <v>456</v>
      </c>
      <c r="B145" s="222">
        <v>346</v>
      </c>
      <c r="C145" s="222">
        <v>2854</v>
      </c>
    </row>
    <row r="146" spans="1:3" ht="12.75">
      <c r="A146" s="220" t="s">
        <v>457</v>
      </c>
      <c r="B146" s="222">
        <v>43</v>
      </c>
      <c r="C146" s="222">
        <v>590</v>
      </c>
    </row>
    <row r="147" spans="1:3" ht="12.75">
      <c r="A147" s="220" t="s">
        <v>458</v>
      </c>
      <c r="B147" s="222">
        <v>87</v>
      </c>
      <c r="C147" s="222">
        <v>1012</v>
      </c>
    </row>
    <row r="148" spans="1:3" ht="12.75">
      <c r="A148" s="220" t="s">
        <v>607</v>
      </c>
      <c r="B148" s="222">
        <v>61</v>
      </c>
      <c r="C148" s="222">
        <v>1920</v>
      </c>
    </row>
    <row r="149" spans="1:3" ht="12.75">
      <c r="A149" s="220" t="s">
        <v>459</v>
      </c>
      <c r="B149" s="222">
        <v>97</v>
      </c>
      <c r="C149" s="222">
        <v>145</v>
      </c>
    </row>
    <row r="150" spans="1:3" ht="12.75">
      <c r="A150" s="220" t="s">
        <v>460</v>
      </c>
      <c r="B150" s="222">
        <v>28</v>
      </c>
      <c r="C150" s="222">
        <v>358</v>
      </c>
    </row>
    <row r="151" spans="1:3" ht="12.75">
      <c r="A151" s="220" t="s">
        <v>608</v>
      </c>
      <c r="B151" s="222">
        <v>611</v>
      </c>
      <c r="C151" s="222">
        <v>10338</v>
      </c>
    </row>
    <row r="152" spans="1:3" ht="12.75">
      <c r="A152" s="220" t="s">
        <v>609</v>
      </c>
      <c r="B152" s="222">
        <v>133</v>
      </c>
      <c r="C152" s="222">
        <v>487</v>
      </c>
    </row>
    <row r="153" spans="1:3" ht="12.75">
      <c r="A153" s="220" t="s">
        <v>461</v>
      </c>
      <c r="B153" s="222">
        <v>71</v>
      </c>
      <c r="C153" s="222">
        <v>240</v>
      </c>
    </row>
    <row r="154" spans="1:3" ht="12.75">
      <c r="A154" s="220" t="s">
        <v>610</v>
      </c>
      <c r="B154" s="222">
        <v>695</v>
      </c>
      <c r="C154" s="222">
        <v>541</v>
      </c>
    </row>
    <row r="155" spans="1:3" ht="12.75">
      <c r="A155" s="220" t="s">
        <v>462</v>
      </c>
      <c r="B155" s="222">
        <v>306</v>
      </c>
      <c r="C155" s="222">
        <v>1752</v>
      </c>
    </row>
    <row r="156" spans="1:3" ht="12.75">
      <c r="A156" s="220" t="s">
        <v>463</v>
      </c>
      <c r="B156" s="222">
        <v>828</v>
      </c>
      <c r="C156" s="222">
        <v>2383</v>
      </c>
    </row>
    <row r="157" spans="1:3" ht="12.75">
      <c r="A157" s="220" t="s">
        <v>611</v>
      </c>
      <c r="B157" s="222">
        <v>762</v>
      </c>
      <c r="C157" s="222">
        <v>4335</v>
      </c>
    </row>
    <row r="158" spans="1:3" ht="12.75">
      <c r="A158" s="220" t="s">
        <v>612</v>
      </c>
      <c r="B158" s="222">
        <v>1392</v>
      </c>
      <c r="C158" s="222">
        <v>6577</v>
      </c>
    </row>
    <row r="159" spans="1:3" ht="12.75">
      <c r="A159" s="220" t="s">
        <v>613</v>
      </c>
      <c r="B159" s="222">
        <v>204</v>
      </c>
      <c r="C159" s="222">
        <v>2354</v>
      </c>
    </row>
    <row r="160" spans="1:3" ht="12.75">
      <c r="A160" s="220" t="s">
        <v>464</v>
      </c>
      <c r="B160" s="222">
        <v>202</v>
      </c>
      <c r="C160" s="222">
        <v>3207</v>
      </c>
    </row>
    <row r="161" spans="1:3" ht="12.75">
      <c r="A161" s="220" t="s">
        <v>758</v>
      </c>
      <c r="B161" s="222">
        <v>22</v>
      </c>
      <c r="C161" s="222">
        <v>169</v>
      </c>
    </row>
    <row r="162" spans="1:3" ht="12.75">
      <c r="A162" s="220" t="s">
        <v>465</v>
      </c>
      <c r="B162" s="222">
        <v>107</v>
      </c>
      <c r="C162" s="222">
        <v>3422</v>
      </c>
    </row>
    <row r="163" spans="1:3" ht="12.75">
      <c r="A163" s="220" t="s">
        <v>614</v>
      </c>
      <c r="B163" s="222">
        <v>53</v>
      </c>
      <c r="C163" s="222">
        <v>120</v>
      </c>
    </row>
    <row r="164" spans="1:3" ht="12.75">
      <c r="A164" s="220" t="s">
        <v>466</v>
      </c>
      <c r="B164" s="222">
        <v>51</v>
      </c>
      <c r="C164" s="222">
        <v>152</v>
      </c>
    </row>
    <row r="165" spans="1:3" ht="12.75">
      <c r="A165" s="220" t="s">
        <v>467</v>
      </c>
      <c r="B165" s="222">
        <v>7</v>
      </c>
      <c r="C165" s="222">
        <v>531</v>
      </c>
    </row>
    <row r="166" spans="1:3" ht="12.75">
      <c r="A166" s="220" t="s">
        <v>468</v>
      </c>
      <c r="B166" s="222">
        <v>12</v>
      </c>
      <c r="C166" s="222">
        <v>68</v>
      </c>
    </row>
    <row r="167" spans="1:3" ht="12.75">
      <c r="A167" s="220" t="s">
        <v>615</v>
      </c>
      <c r="B167" s="222">
        <v>63</v>
      </c>
      <c r="C167" s="222">
        <v>424</v>
      </c>
    </row>
    <row r="168" spans="1:3" ht="12.75">
      <c r="A168" s="220" t="s">
        <v>759</v>
      </c>
      <c r="B168" s="222">
        <v>260</v>
      </c>
      <c r="C168" s="222">
        <v>1416</v>
      </c>
    </row>
    <row r="169" spans="1:3" ht="12.75">
      <c r="A169" s="220" t="s">
        <v>616</v>
      </c>
      <c r="B169" s="222">
        <v>166</v>
      </c>
      <c r="C169" s="222">
        <v>959</v>
      </c>
    </row>
    <row r="170" spans="1:3" ht="12.75">
      <c r="A170" s="220" t="s">
        <v>469</v>
      </c>
      <c r="B170" s="222">
        <v>37</v>
      </c>
      <c r="C170" s="222">
        <v>88</v>
      </c>
    </row>
    <row r="171" spans="1:3" ht="12.75">
      <c r="A171" s="220" t="s">
        <v>617</v>
      </c>
      <c r="B171" s="222">
        <v>298</v>
      </c>
      <c r="C171" s="222">
        <v>970</v>
      </c>
    </row>
    <row r="172" spans="1:3" ht="12.75">
      <c r="A172" s="220" t="s">
        <v>618</v>
      </c>
      <c r="B172" s="222">
        <v>76</v>
      </c>
      <c r="C172" s="222">
        <v>193</v>
      </c>
    </row>
    <row r="173" spans="1:3" ht="12.75">
      <c r="A173" s="220" t="s">
        <v>619</v>
      </c>
      <c r="B173" s="222">
        <v>63</v>
      </c>
      <c r="C173" s="222">
        <v>120</v>
      </c>
    </row>
    <row r="174" spans="1:3" ht="12.75">
      <c r="A174" s="220" t="s">
        <v>470</v>
      </c>
      <c r="B174" s="222">
        <v>24</v>
      </c>
      <c r="C174" s="222">
        <v>156</v>
      </c>
    </row>
    <row r="175" spans="1:3" ht="12.75">
      <c r="A175" s="220" t="s">
        <v>620</v>
      </c>
      <c r="B175" s="222">
        <v>177</v>
      </c>
      <c r="C175" s="222">
        <v>376</v>
      </c>
    </row>
    <row r="176" spans="1:3" ht="12.75">
      <c r="A176" s="220" t="s">
        <v>621</v>
      </c>
      <c r="B176" s="222">
        <v>105</v>
      </c>
      <c r="C176" s="222">
        <v>484</v>
      </c>
    </row>
    <row r="177" spans="1:3" ht="12.75">
      <c r="A177" s="223" t="s">
        <v>471</v>
      </c>
      <c r="B177" s="228">
        <v>5</v>
      </c>
      <c r="C177" s="225">
        <v>339</v>
      </c>
    </row>
  </sheetData>
  <mergeCells count="22">
    <mergeCell ref="D20:E20"/>
    <mergeCell ref="G20:G21"/>
    <mergeCell ref="F20:F21"/>
    <mergeCell ref="A20:A21"/>
    <mergeCell ref="B20:C20"/>
    <mergeCell ref="A55:A56"/>
    <mergeCell ref="B55:C55"/>
    <mergeCell ref="G73:G74"/>
    <mergeCell ref="A73:A74"/>
    <mergeCell ref="B73:C73"/>
    <mergeCell ref="D73:E73"/>
    <mergeCell ref="F73:F74"/>
    <mergeCell ref="G4:G5"/>
    <mergeCell ref="A12:A13"/>
    <mergeCell ref="B12:C12"/>
    <mergeCell ref="D12:E12"/>
    <mergeCell ref="F12:F13"/>
    <mergeCell ref="G12:G13"/>
    <mergeCell ref="A4:A5"/>
    <mergeCell ref="B4:C4"/>
    <mergeCell ref="D4:E4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1.28125" style="1" customWidth="1"/>
    <col min="2" max="2" width="13.140625" style="1" customWidth="1"/>
    <col min="3" max="3" width="11.8515625" style="1" customWidth="1"/>
    <col min="4" max="4" width="10.57421875" style="1" customWidth="1"/>
    <col min="5" max="5" width="12.140625" style="1" customWidth="1"/>
    <col min="6" max="7" width="18.8515625" style="1" customWidth="1"/>
    <col min="8" max="8" width="18.28125" style="103" customWidth="1"/>
    <col min="9" max="12" width="11.421875" style="103" customWidth="1"/>
    <col min="13" max="16384" width="11.421875" style="1" customWidth="1"/>
  </cols>
  <sheetData>
    <row r="1" ht="15.75">
      <c r="A1" s="36" t="s">
        <v>472</v>
      </c>
    </row>
    <row r="4" spans="1:12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241"/>
      <c r="I4" s="63"/>
      <c r="J4" s="1"/>
      <c r="K4" s="1"/>
      <c r="L4" s="1"/>
    </row>
    <row r="5" spans="1:12" ht="18" customHeight="1">
      <c r="A5" s="427"/>
      <c r="B5" s="116" t="s">
        <v>473</v>
      </c>
      <c r="C5" s="118" t="s">
        <v>27</v>
      </c>
      <c r="D5" s="116" t="s">
        <v>473</v>
      </c>
      <c r="E5" s="117" t="s">
        <v>29</v>
      </c>
      <c r="F5" s="425"/>
      <c r="G5" s="425"/>
      <c r="H5" s="241"/>
      <c r="I5" s="63"/>
      <c r="J5" s="1"/>
      <c r="K5" s="1"/>
      <c r="L5" s="1"/>
    </row>
    <row r="6" spans="1:12" ht="12.75">
      <c r="A6" s="28" t="s">
        <v>1143</v>
      </c>
      <c r="B6" s="155">
        <v>245289</v>
      </c>
      <c r="C6" s="354">
        <v>2221995</v>
      </c>
      <c r="D6" s="135">
        <v>0.017914944474876737</v>
      </c>
      <c r="E6" s="134">
        <v>0.01949338130744116</v>
      </c>
      <c r="F6" s="122">
        <v>0.11039133751426083</v>
      </c>
      <c r="G6" s="122">
        <v>0.26740412320110063</v>
      </c>
      <c r="H6" s="241"/>
      <c r="I6" s="63"/>
      <c r="J6" s="1"/>
      <c r="K6" s="1"/>
      <c r="L6" s="1"/>
    </row>
    <row r="7" spans="1:12" ht="12.75">
      <c r="A7" s="9" t="s">
        <v>1145</v>
      </c>
      <c r="B7" s="124">
        <v>121188</v>
      </c>
      <c r="C7" s="125">
        <v>1099844</v>
      </c>
      <c r="D7" s="135">
        <v>0.017258167410939107</v>
      </c>
      <c r="E7" s="134">
        <v>0.019558839206670786</v>
      </c>
      <c r="F7" s="122">
        <v>0.11018653554504093</v>
      </c>
      <c r="G7" s="122">
        <v>0.2681702208640273</v>
      </c>
      <c r="H7" s="241"/>
      <c r="I7" s="63"/>
      <c r="J7" s="1"/>
      <c r="K7" s="1"/>
      <c r="L7" s="1"/>
    </row>
    <row r="8" spans="1:12" ht="12.75">
      <c r="A8" s="9" t="s">
        <v>1146</v>
      </c>
      <c r="B8" s="128">
        <v>124101</v>
      </c>
      <c r="C8" s="125">
        <v>1122151</v>
      </c>
      <c r="D8" s="135">
        <v>0.01855712409717669</v>
      </c>
      <c r="E8" s="134">
        <v>0.01942923278740949</v>
      </c>
      <c r="F8" s="122">
        <v>0.11059206826888716</v>
      </c>
      <c r="G8" s="122">
        <v>0.2666602204602591</v>
      </c>
      <c r="H8" s="241"/>
      <c r="I8" s="63"/>
      <c r="J8" s="1"/>
      <c r="K8" s="1"/>
      <c r="L8" s="1"/>
    </row>
    <row r="9" spans="1:12" ht="12.75">
      <c r="A9" s="29" t="s">
        <v>1144</v>
      </c>
      <c r="B9" s="166">
        <v>12276</v>
      </c>
      <c r="C9" s="355">
        <v>141318</v>
      </c>
      <c r="D9" s="356">
        <v>-0.01901869905705611</v>
      </c>
      <c r="E9" s="131">
        <v>-0.014285116415328591</v>
      </c>
      <c r="F9" s="357">
        <v>0.08686791491529741</v>
      </c>
      <c r="G9" s="357">
        <v>0.20708851363889405</v>
      </c>
      <c r="H9" s="241"/>
      <c r="I9" s="63"/>
      <c r="J9" s="1"/>
      <c r="K9" s="1"/>
      <c r="L9" s="1"/>
    </row>
    <row r="10" spans="1:12" ht="12.75">
      <c r="A10" s="21"/>
      <c r="B10" s="111"/>
      <c r="C10" s="111"/>
      <c r="D10" s="358"/>
      <c r="E10" s="358"/>
      <c r="F10" s="358"/>
      <c r="G10" s="358"/>
      <c r="H10" s="241"/>
      <c r="I10" s="63"/>
      <c r="J10" s="1"/>
      <c r="K10" s="1"/>
      <c r="L10" s="1"/>
    </row>
    <row r="11" spans="1:10" ht="12.75">
      <c r="A11" s="21"/>
      <c r="B11" s="22"/>
      <c r="C11" s="22"/>
      <c r="D11" s="21"/>
      <c r="E11" s="22"/>
      <c r="F11" s="22"/>
      <c r="G11" s="22"/>
      <c r="H11" s="110"/>
      <c r="I11" s="109"/>
      <c r="J11" s="109"/>
    </row>
    <row r="12" spans="1:12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241"/>
      <c r="I12" s="63"/>
      <c r="J12" s="1"/>
      <c r="K12" s="1"/>
      <c r="L12" s="1"/>
    </row>
    <row r="13" spans="1:12" ht="18" customHeight="1">
      <c r="A13" s="427"/>
      <c r="B13" s="116" t="s">
        <v>473</v>
      </c>
      <c r="C13" s="117" t="s">
        <v>27</v>
      </c>
      <c r="D13" s="116" t="s">
        <v>473</v>
      </c>
      <c r="E13" s="117" t="s">
        <v>29</v>
      </c>
      <c r="F13" s="425"/>
      <c r="G13" s="425"/>
      <c r="H13" s="241"/>
      <c r="I13" s="63"/>
      <c r="J13" s="1"/>
      <c r="K13" s="1"/>
      <c r="L13" s="1"/>
    </row>
    <row r="14" spans="1:12" ht="12.75">
      <c r="A14" s="28" t="s">
        <v>1147</v>
      </c>
      <c r="B14" s="155">
        <v>134721.5</v>
      </c>
      <c r="C14" s="354">
        <v>1161932.75</v>
      </c>
      <c r="D14" s="135">
        <v>0.03728270682191348</v>
      </c>
      <c r="E14" s="134">
        <v>0.04866228029107034</v>
      </c>
      <c r="F14" s="122">
        <v>0.1159460390457193</v>
      </c>
      <c r="G14" s="122">
        <v>0.4458337987035819</v>
      </c>
      <c r="H14" s="241"/>
      <c r="I14" s="63"/>
      <c r="J14" s="1"/>
      <c r="K14" s="1"/>
      <c r="L14" s="1"/>
    </row>
    <row r="15" spans="1:12" ht="12.75">
      <c r="A15" s="9" t="s">
        <v>1148</v>
      </c>
      <c r="B15" s="124">
        <v>67451.25</v>
      </c>
      <c r="C15" s="125">
        <v>626703.25</v>
      </c>
      <c r="D15" s="135">
        <v>0.04214466152170382</v>
      </c>
      <c r="E15" s="134">
        <v>0.05125491121957593</v>
      </c>
      <c r="F15" s="122">
        <v>0.10762869029321294</v>
      </c>
      <c r="G15" s="122">
        <v>0.43257876619534946</v>
      </c>
      <c r="H15" s="241"/>
      <c r="I15" s="63"/>
      <c r="J15" s="1"/>
      <c r="K15" s="1"/>
      <c r="L15" s="1"/>
    </row>
    <row r="16" spans="1:12" ht="12.75">
      <c r="A16" s="14" t="s">
        <v>1149</v>
      </c>
      <c r="B16" s="166">
        <v>67270.25</v>
      </c>
      <c r="C16" s="355">
        <v>535228.25</v>
      </c>
      <c r="D16" s="356">
        <v>0.03245300683362551</v>
      </c>
      <c r="E16" s="131">
        <v>0.045642871830037235</v>
      </c>
      <c r="F16" s="357">
        <v>0.12568516329248317</v>
      </c>
      <c r="G16" s="357">
        <v>0.4599667350995981</v>
      </c>
      <c r="H16" s="241"/>
      <c r="I16" s="63"/>
      <c r="J16" s="1"/>
      <c r="K16" s="1"/>
      <c r="L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8" ht="24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  <c r="H20" s="109"/>
    </row>
    <row r="21" spans="1:12" s="23" customFormat="1" ht="23.25" customHeight="1">
      <c r="A21" s="427"/>
      <c r="B21" s="116" t="s">
        <v>473</v>
      </c>
      <c r="C21" s="117" t="s">
        <v>27</v>
      </c>
      <c r="D21" s="116" t="s">
        <v>473</v>
      </c>
      <c r="E21" s="117" t="s">
        <v>27</v>
      </c>
      <c r="F21" s="425"/>
      <c r="G21" s="425"/>
      <c r="H21" s="110"/>
      <c r="I21" s="108"/>
      <c r="J21" s="108"/>
      <c r="K21" s="108"/>
      <c r="L21" s="108"/>
    </row>
    <row r="22" spans="1:12" s="23" customFormat="1" ht="12.75">
      <c r="A22" s="145" t="s">
        <v>547</v>
      </c>
      <c r="B22" s="168">
        <v>121848</v>
      </c>
      <c r="C22" s="141">
        <v>1119513</v>
      </c>
      <c r="D22" s="198">
        <v>0.03881665885161345</v>
      </c>
      <c r="E22" s="199">
        <v>0.08179826701698678</v>
      </c>
      <c r="F22" s="178">
        <v>0.1088401831867964</v>
      </c>
      <c r="G22" s="171">
        <v>0.2602916767246075</v>
      </c>
      <c r="H22" s="110"/>
      <c r="I22" s="108"/>
      <c r="J22" s="108"/>
      <c r="K22" s="108"/>
      <c r="L22" s="108"/>
    </row>
    <row r="23" spans="1:8" ht="12.75">
      <c r="A23" s="145" t="s">
        <v>544</v>
      </c>
      <c r="B23" s="148"/>
      <c r="C23" s="141"/>
      <c r="D23" s="148"/>
      <c r="E23" s="149"/>
      <c r="F23" s="152"/>
      <c r="G23" s="152"/>
      <c r="H23" s="109"/>
    </row>
    <row r="24" spans="1:8" ht="12.75">
      <c r="A24" s="201" t="s">
        <v>545</v>
      </c>
      <c r="B24" s="175">
        <v>71765</v>
      </c>
      <c r="C24" s="125">
        <v>687526</v>
      </c>
      <c r="D24" s="202">
        <v>0.05751377796115653</v>
      </c>
      <c r="E24" s="203">
        <v>0.09302872768318471</v>
      </c>
      <c r="F24" s="200">
        <v>0.10438150702664335</v>
      </c>
      <c r="G24" s="171">
        <v>0.26041439872269395</v>
      </c>
      <c r="H24" s="109"/>
    </row>
    <row r="25" spans="1:8" ht="12.75">
      <c r="A25" s="201" t="s">
        <v>546</v>
      </c>
      <c r="B25" s="204">
        <v>50083</v>
      </c>
      <c r="C25" s="129">
        <v>431987</v>
      </c>
      <c r="D25" s="205">
        <v>0.013149110917807905</v>
      </c>
      <c r="E25" s="206">
        <v>0.06439277275269628</v>
      </c>
      <c r="F25" s="200">
        <v>0.11593635919599432</v>
      </c>
      <c r="G25" s="171">
        <v>0.26011602723575755</v>
      </c>
      <c r="H25" s="109"/>
    </row>
    <row r="26" spans="1:8" ht="12.75">
      <c r="A26" s="145" t="s">
        <v>22</v>
      </c>
      <c r="B26" s="150"/>
      <c r="C26" s="151"/>
      <c r="D26" s="150"/>
      <c r="E26" s="151"/>
      <c r="F26" s="152"/>
      <c r="G26" s="152"/>
      <c r="H26" s="109"/>
    </row>
    <row r="27" spans="1:8" ht="12.75">
      <c r="A27" s="50" t="s">
        <v>1075</v>
      </c>
      <c r="B27" s="175">
        <v>128</v>
      </c>
      <c r="C27" s="125">
        <v>1570</v>
      </c>
      <c r="D27" s="135">
        <v>-0.09219858156028371</v>
      </c>
      <c r="E27" s="134">
        <v>0.016181229773462702</v>
      </c>
      <c r="F27" s="122">
        <v>0.08152866242038216</v>
      </c>
      <c r="G27" s="122">
        <v>0.3047619047619048</v>
      </c>
      <c r="H27" s="109"/>
    </row>
    <row r="28" spans="1:8" ht="12.75">
      <c r="A28" s="172" t="s">
        <v>10</v>
      </c>
      <c r="B28" s="175">
        <v>10583</v>
      </c>
      <c r="C28" s="125">
        <v>151783</v>
      </c>
      <c r="D28" s="135">
        <v>-0.11446740858505566</v>
      </c>
      <c r="E28" s="134">
        <v>-0.016082819063423792</v>
      </c>
      <c r="F28" s="171">
        <v>0.0697245409564971</v>
      </c>
      <c r="G28" s="171">
        <v>0.3292371826779492</v>
      </c>
      <c r="H28" s="109"/>
    </row>
    <row r="29" spans="1:8" ht="12.75">
      <c r="A29" s="207" t="s">
        <v>553</v>
      </c>
      <c r="B29" s="175">
        <v>33431</v>
      </c>
      <c r="C29" s="125">
        <v>360233</v>
      </c>
      <c r="D29" s="135">
        <v>0.16003331135709087</v>
      </c>
      <c r="E29" s="134">
        <v>0.14888168113002354</v>
      </c>
      <c r="F29" s="178">
        <v>0.09280382419156491</v>
      </c>
      <c r="G29" s="171">
        <v>0.3078757850920008</v>
      </c>
      <c r="H29" s="109"/>
    </row>
    <row r="30" spans="1:8" ht="12.75">
      <c r="A30" s="207" t="s">
        <v>13</v>
      </c>
      <c r="B30" s="175">
        <v>73808</v>
      </c>
      <c r="C30" s="125">
        <v>572363</v>
      </c>
      <c r="D30" s="135">
        <v>0.015045245757350667</v>
      </c>
      <c r="E30" s="134">
        <v>0.06895624354504037</v>
      </c>
      <c r="F30" s="178">
        <v>0.12895312939515657</v>
      </c>
      <c r="G30" s="171">
        <v>0.25159788244357556</v>
      </c>
      <c r="H30" s="109"/>
    </row>
    <row r="31" spans="1:8" ht="12.75">
      <c r="A31" s="207" t="s">
        <v>14</v>
      </c>
      <c r="B31" s="180">
        <v>3898</v>
      </c>
      <c r="C31" s="137">
        <v>33564</v>
      </c>
      <c r="D31" s="135">
        <v>0.06212534059945507</v>
      </c>
      <c r="E31" s="134">
        <v>0.1164925819972058</v>
      </c>
      <c r="F31" s="178">
        <v>0.11613633655106662</v>
      </c>
      <c r="G31" s="171">
        <v>0.11596358660082108</v>
      </c>
      <c r="H31" s="109"/>
    </row>
    <row r="32" spans="1:8" ht="12.75">
      <c r="A32" s="146" t="s">
        <v>23</v>
      </c>
      <c r="B32" s="150"/>
      <c r="C32" s="151"/>
      <c r="D32" s="153"/>
      <c r="E32" s="151"/>
      <c r="F32" s="152"/>
      <c r="G32" s="152"/>
      <c r="H32" s="109"/>
    </row>
    <row r="33" spans="1:8" ht="12.75">
      <c r="A33" s="172" t="s">
        <v>78</v>
      </c>
      <c r="B33" s="175">
        <v>53793</v>
      </c>
      <c r="C33" s="125">
        <v>451957</v>
      </c>
      <c r="D33" s="210">
        <v>-0.06172817972510991</v>
      </c>
      <c r="E33" s="209">
        <v>-0.027216843664039314</v>
      </c>
      <c r="F33" s="171">
        <v>0.1190223848728972</v>
      </c>
      <c r="G33" s="171">
        <v>0.3421772428884026</v>
      </c>
      <c r="H33" s="109"/>
    </row>
    <row r="34" spans="1:8" ht="12.75">
      <c r="A34" s="172" t="s">
        <v>79</v>
      </c>
      <c r="B34" s="175">
        <v>15740</v>
      </c>
      <c r="C34" s="125">
        <v>130234</v>
      </c>
      <c r="D34" s="210">
        <v>0.07067546425413229</v>
      </c>
      <c r="E34" s="209">
        <v>0.1233363522663562</v>
      </c>
      <c r="F34" s="171">
        <v>0.1208593761997635</v>
      </c>
      <c r="G34" s="171">
        <v>0.3947929469011011</v>
      </c>
      <c r="H34" s="109"/>
    </row>
    <row r="35" spans="1:8" ht="12.75">
      <c r="A35" s="172" t="s">
        <v>80</v>
      </c>
      <c r="B35" s="173">
        <v>4557</v>
      </c>
      <c r="C35" s="133">
        <v>49854</v>
      </c>
      <c r="D35" s="210">
        <v>0.20971595434032397</v>
      </c>
      <c r="E35" s="209">
        <v>0.19551089901920826</v>
      </c>
      <c r="F35" s="171">
        <v>0.09140690817186184</v>
      </c>
      <c r="G35" s="171">
        <v>0.2021649438800408</v>
      </c>
      <c r="H35" s="109"/>
    </row>
    <row r="36" spans="1:8" ht="12.75">
      <c r="A36" s="172" t="s">
        <v>81</v>
      </c>
      <c r="B36" s="173">
        <v>47758</v>
      </c>
      <c r="C36" s="133">
        <v>487468</v>
      </c>
      <c r="D36" s="210">
        <v>0.1509338474515003</v>
      </c>
      <c r="E36" s="209">
        <v>0.18138261132989997</v>
      </c>
      <c r="F36" s="171">
        <v>0.09797155915875504</v>
      </c>
      <c r="G36" s="171">
        <v>0.19218279054981227</v>
      </c>
      <c r="H36" s="109"/>
    </row>
    <row r="37" spans="1:8" ht="12.75">
      <c r="A37" s="145" t="s">
        <v>24</v>
      </c>
      <c r="B37" s="150"/>
      <c r="C37" s="151"/>
      <c r="D37" s="150"/>
      <c r="E37" s="151"/>
      <c r="F37" s="152"/>
      <c r="G37" s="152"/>
      <c r="H37" s="109"/>
    </row>
    <row r="38" spans="1:8" ht="12.75">
      <c r="A38" s="6" t="s">
        <v>1060</v>
      </c>
      <c r="B38" s="173">
        <v>0</v>
      </c>
      <c r="C38" s="133">
        <v>15</v>
      </c>
      <c r="D38" s="210">
        <v>-1</v>
      </c>
      <c r="E38" s="209">
        <v>0</v>
      </c>
      <c r="F38" s="178">
        <v>0</v>
      </c>
      <c r="G38" s="171">
        <v>0</v>
      </c>
      <c r="H38" s="109"/>
    </row>
    <row r="39" spans="1:8" ht="12.75">
      <c r="A39" s="9" t="s">
        <v>1061</v>
      </c>
      <c r="B39" s="175">
        <v>187</v>
      </c>
      <c r="C39" s="125">
        <v>1565</v>
      </c>
      <c r="D39" s="210">
        <v>0.1402439024390243</v>
      </c>
      <c r="E39" s="209">
        <v>0.08080110497237558</v>
      </c>
      <c r="F39" s="178">
        <v>0.1194888178913738</v>
      </c>
      <c r="G39" s="171">
        <v>0.35551330798479086</v>
      </c>
      <c r="H39" s="109"/>
    </row>
    <row r="40" spans="1:8" ht="12.75">
      <c r="A40" s="9" t="s">
        <v>70</v>
      </c>
      <c r="B40" s="175">
        <v>2498</v>
      </c>
      <c r="C40" s="125">
        <v>21208</v>
      </c>
      <c r="D40" s="210">
        <v>0.005231388329979936</v>
      </c>
      <c r="E40" s="209">
        <v>0.07873855544252284</v>
      </c>
      <c r="F40" s="178">
        <v>0.11778574122972463</v>
      </c>
      <c r="G40" s="171">
        <v>0.12189528131557117</v>
      </c>
      <c r="H40" s="109"/>
    </row>
    <row r="41" spans="1:8" ht="12.75">
      <c r="A41" s="9" t="s">
        <v>1062</v>
      </c>
      <c r="B41" s="173">
        <v>2222</v>
      </c>
      <c r="C41" s="125">
        <v>23040</v>
      </c>
      <c r="D41" s="210">
        <v>-0.08143861099627947</v>
      </c>
      <c r="E41" s="209">
        <v>0.01663504390416093</v>
      </c>
      <c r="F41" s="178">
        <v>0.09644097222222223</v>
      </c>
      <c r="G41" s="171">
        <v>0.11485578414142458</v>
      </c>
      <c r="H41" s="109"/>
    </row>
    <row r="42" spans="1:8" ht="12.75">
      <c r="A42" s="9" t="s">
        <v>1063</v>
      </c>
      <c r="B42" s="173">
        <v>2284</v>
      </c>
      <c r="C42" s="125">
        <v>25693</v>
      </c>
      <c r="D42" s="210">
        <v>0.28531232414181207</v>
      </c>
      <c r="E42" s="209">
        <v>0.19736228912293785</v>
      </c>
      <c r="F42" s="178">
        <v>0.08889580819678512</v>
      </c>
      <c r="G42" s="171">
        <v>0.13777295210519966</v>
      </c>
      <c r="H42" s="109"/>
    </row>
    <row r="43" spans="1:8" ht="12.75">
      <c r="A43" s="9" t="s">
        <v>1064</v>
      </c>
      <c r="B43" s="173">
        <v>16314</v>
      </c>
      <c r="C43" s="125">
        <v>167669</v>
      </c>
      <c r="D43" s="210">
        <v>0.15759596963031286</v>
      </c>
      <c r="E43" s="209">
        <v>0.18821486783360508</v>
      </c>
      <c r="F43" s="178">
        <v>0.09729884474768741</v>
      </c>
      <c r="G43" s="171">
        <v>0.15508046807418463</v>
      </c>
      <c r="H43" s="109"/>
    </row>
    <row r="44" spans="1:8" ht="12.75" customHeight="1">
      <c r="A44" s="9" t="s">
        <v>1065</v>
      </c>
      <c r="B44" s="175">
        <v>3407</v>
      </c>
      <c r="C44" s="125">
        <v>47831</v>
      </c>
      <c r="D44" s="210">
        <v>-0.2583804962995211</v>
      </c>
      <c r="E44" s="209">
        <v>-0.06430220274658638</v>
      </c>
      <c r="F44" s="178">
        <v>0.071229955468211</v>
      </c>
      <c r="G44" s="171">
        <v>0.41855036855036853</v>
      </c>
      <c r="H44" s="109"/>
    </row>
    <row r="45" spans="1:8" ht="25.5">
      <c r="A45" s="9" t="s">
        <v>1066</v>
      </c>
      <c r="B45" s="175">
        <v>11547</v>
      </c>
      <c r="C45" s="125">
        <v>134107</v>
      </c>
      <c r="D45" s="210">
        <v>0.10307604126862824</v>
      </c>
      <c r="E45" s="209">
        <v>0.16133082778388763</v>
      </c>
      <c r="F45" s="178">
        <v>0.08610288799242397</v>
      </c>
      <c r="G45" s="171">
        <v>0.3251210721928145</v>
      </c>
      <c r="H45" s="109"/>
    </row>
    <row r="46" spans="1:8" ht="12.75" customHeight="1">
      <c r="A46" s="9" t="s">
        <v>1067</v>
      </c>
      <c r="B46" s="173">
        <v>6647</v>
      </c>
      <c r="C46" s="125">
        <v>79523</v>
      </c>
      <c r="D46" s="210">
        <v>0.09885931558935357</v>
      </c>
      <c r="E46" s="209">
        <v>0.17255971689767025</v>
      </c>
      <c r="F46" s="178">
        <v>0.0835858808143556</v>
      </c>
      <c r="G46" s="171">
        <v>0.299198775657184</v>
      </c>
      <c r="H46" s="109"/>
    </row>
    <row r="47" spans="1:8" ht="12.75">
      <c r="A47" s="12" t="s">
        <v>1068</v>
      </c>
      <c r="B47" s="173">
        <v>76742</v>
      </c>
      <c r="C47" s="129">
        <v>618862</v>
      </c>
      <c r="D47" s="210">
        <v>0.019935674224502264</v>
      </c>
      <c r="E47" s="209">
        <v>0.04169037223065719</v>
      </c>
      <c r="F47" s="178">
        <v>0.12400502858472487</v>
      </c>
      <c r="G47" s="171">
        <v>0.31962382497365693</v>
      </c>
      <c r="H47" s="109"/>
    </row>
    <row r="48" spans="1:8" ht="12.75">
      <c r="A48" s="145" t="s">
        <v>56</v>
      </c>
      <c r="B48" s="150"/>
      <c r="C48" s="151"/>
      <c r="D48" s="150"/>
      <c r="E48" s="151"/>
      <c r="F48" s="152"/>
      <c r="G48" s="152"/>
      <c r="H48" s="109"/>
    </row>
    <row r="49" spans="1:8" ht="12.75">
      <c r="A49" s="183" t="s">
        <v>551</v>
      </c>
      <c r="B49" s="173">
        <v>3784</v>
      </c>
      <c r="C49" s="125">
        <v>37627</v>
      </c>
      <c r="D49" s="210">
        <v>0.029099809627413542</v>
      </c>
      <c r="E49" s="209">
        <v>0.10414343564763184</v>
      </c>
      <c r="F49" s="178">
        <v>0.10056608286602706</v>
      </c>
      <c r="G49" s="171">
        <v>0.24118809356874243</v>
      </c>
      <c r="H49" s="109"/>
    </row>
    <row r="50" spans="1:12" s="23" customFormat="1" ht="12.75">
      <c r="A50" s="184" t="s">
        <v>58</v>
      </c>
      <c r="B50" s="175">
        <v>118064</v>
      </c>
      <c r="C50" s="129">
        <v>1081886</v>
      </c>
      <c r="D50" s="211">
        <v>0.03913112358957216</v>
      </c>
      <c r="E50" s="212">
        <v>0.08103738565226304</v>
      </c>
      <c r="F50" s="187">
        <v>0.10912794878573158</v>
      </c>
      <c r="G50" s="182">
        <v>0.26095413233369874</v>
      </c>
      <c r="H50" s="110"/>
      <c r="I50" s="108"/>
      <c r="J50" s="108"/>
      <c r="K50" s="108"/>
      <c r="L50" s="108"/>
    </row>
    <row r="51" spans="1:12" s="23" customFormat="1" ht="12.75">
      <c r="A51" s="147" t="s">
        <v>548</v>
      </c>
      <c r="B51" s="168">
        <v>9401</v>
      </c>
      <c r="C51" s="141">
        <v>92001</v>
      </c>
      <c r="D51" s="214">
        <v>0.13346997829756457</v>
      </c>
      <c r="E51" s="199">
        <v>0.15463102409638552</v>
      </c>
      <c r="F51" s="189">
        <v>0.1021836719166096</v>
      </c>
      <c r="G51" s="189">
        <v>0.1768235338374149</v>
      </c>
      <c r="H51" s="110"/>
      <c r="I51" s="108"/>
      <c r="J51" s="108"/>
      <c r="K51" s="108"/>
      <c r="L51" s="108"/>
    </row>
    <row r="52" spans="1:12" s="23" customFormat="1" ht="12.75">
      <c r="A52" s="21"/>
      <c r="B52" s="22"/>
      <c r="C52" s="22"/>
      <c r="H52" s="108"/>
      <c r="I52" s="108"/>
      <c r="J52" s="108"/>
      <c r="K52" s="108"/>
      <c r="L52" s="108"/>
    </row>
    <row r="53" spans="1:12" s="23" customFormat="1" ht="12.75">
      <c r="A53" s="21"/>
      <c r="B53" s="22"/>
      <c r="C53" s="22"/>
      <c r="H53" s="108"/>
      <c r="I53" s="108"/>
      <c r="J53" s="108"/>
      <c r="K53" s="108"/>
      <c r="L53" s="108"/>
    </row>
    <row r="54" spans="1:12" s="23" customFormat="1" ht="12.75">
      <c r="A54" s="21"/>
      <c r="B54" s="22"/>
      <c r="C54" s="22"/>
      <c r="H54" s="108"/>
      <c r="I54" s="108"/>
      <c r="J54" s="108"/>
      <c r="K54" s="108"/>
      <c r="L54" s="108"/>
    </row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8" t="s">
        <v>1159</v>
      </c>
      <c r="B57" s="155">
        <v>37951</v>
      </c>
      <c r="C57" s="156">
        <v>0.31146182128553607</v>
      </c>
    </row>
    <row r="58" spans="1:3" ht="12.75">
      <c r="A58" s="39" t="s">
        <v>1158</v>
      </c>
      <c r="B58" s="124">
        <v>11694</v>
      </c>
      <c r="C58" s="157">
        <v>0.09597203072680717</v>
      </c>
    </row>
    <row r="59" spans="1:3" ht="12.75">
      <c r="A59" s="39" t="s">
        <v>1162</v>
      </c>
      <c r="B59" s="124">
        <v>7734</v>
      </c>
      <c r="C59" s="157">
        <v>0.06347252314358873</v>
      </c>
    </row>
    <row r="60" spans="1:3" ht="12.75">
      <c r="A60" s="39" t="s">
        <v>1163</v>
      </c>
      <c r="B60" s="132">
        <v>6948</v>
      </c>
      <c r="C60" s="157">
        <v>0.057021863305101436</v>
      </c>
    </row>
    <row r="61" spans="1:3" ht="12.75">
      <c r="A61" s="39" t="s">
        <v>1164</v>
      </c>
      <c r="B61" s="132">
        <v>6569</v>
      </c>
      <c r="C61" s="157">
        <v>0.053911430634889373</v>
      </c>
    </row>
    <row r="62" spans="1:3" ht="12.75">
      <c r="A62" s="39" t="s">
        <v>1168</v>
      </c>
      <c r="B62" s="132">
        <v>5031</v>
      </c>
      <c r="C62" s="157">
        <v>0.041289147134134334</v>
      </c>
    </row>
    <row r="63" spans="1:3" ht="12.75">
      <c r="A63" s="39" t="s">
        <v>98</v>
      </c>
      <c r="B63" s="124">
        <v>3056</v>
      </c>
      <c r="C63" s="157">
        <v>0.025080428074322106</v>
      </c>
    </row>
    <row r="64" spans="1:3" ht="12.75">
      <c r="A64" s="39" t="s">
        <v>1169</v>
      </c>
      <c r="B64" s="124">
        <v>2653</v>
      </c>
      <c r="C64" s="157">
        <v>0.021773028691484474</v>
      </c>
    </row>
    <row r="65" spans="1:3" ht="12.75">
      <c r="A65" s="39" t="s">
        <v>1161</v>
      </c>
      <c r="B65" s="132">
        <v>2394</v>
      </c>
      <c r="C65" s="157">
        <v>0.019647429584400238</v>
      </c>
    </row>
    <row r="66" spans="1:3" ht="12.75">
      <c r="A66" s="19" t="s">
        <v>1166</v>
      </c>
      <c r="B66" s="158">
        <v>2384</v>
      </c>
      <c r="C66" s="159">
        <v>0.01956536012080625</v>
      </c>
    </row>
    <row r="67" ht="12.75">
      <c r="B67" s="63"/>
    </row>
    <row r="70" ht="12.75">
      <c r="H70" s="108"/>
    </row>
    <row r="71" ht="12.75">
      <c r="H71" s="109"/>
    </row>
    <row r="72" ht="12.75">
      <c r="H72" s="109"/>
    </row>
    <row r="73" spans="1:8" ht="20.25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  <c r="H73" s="109"/>
    </row>
    <row r="74" spans="1:8" ht="20.25" customHeight="1">
      <c r="A74" s="435"/>
      <c r="B74" s="160" t="s">
        <v>473</v>
      </c>
      <c r="C74" s="161" t="s">
        <v>27</v>
      </c>
      <c r="D74" s="160" t="s">
        <v>473</v>
      </c>
      <c r="E74" s="117" t="s">
        <v>27</v>
      </c>
      <c r="F74" s="433"/>
      <c r="G74" s="433"/>
      <c r="H74" s="109"/>
    </row>
    <row r="75" spans="1:8" ht="12.75">
      <c r="A75" s="145" t="s">
        <v>15</v>
      </c>
      <c r="B75" s="168">
        <v>38799</v>
      </c>
      <c r="C75" s="169">
        <v>410198</v>
      </c>
      <c r="D75" s="162">
        <v>0.0010578461220909219</v>
      </c>
      <c r="E75" s="170">
        <v>-0.010347731050672326</v>
      </c>
      <c r="F75" s="178">
        <v>0.09458602918590535</v>
      </c>
      <c r="G75" s="237">
        <v>0.40317770411397336</v>
      </c>
      <c r="H75" s="109"/>
    </row>
    <row r="76" spans="1:8" ht="12.75">
      <c r="A76" s="145" t="s">
        <v>544</v>
      </c>
      <c r="B76" s="150"/>
      <c r="C76" s="151"/>
      <c r="D76" s="148"/>
      <c r="E76" s="149"/>
      <c r="F76" s="152"/>
      <c r="G76" s="152"/>
      <c r="H76" s="109"/>
    </row>
    <row r="77" spans="1:9" ht="12.75">
      <c r="A77" s="201" t="s">
        <v>545</v>
      </c>
      <c r="B77" s="173">
        <v>20285</v>
      </c>
      <c r="C77" s="169">
        <v>194119</v>
      </c>
      <c r="D77" s="163">
        <v>-0.02245674907233386</v>
      </c>
      <c r="E77" s="174">
        <v>-0.034834058421379765</v>
      </c>
      <c r="F77" s="178">
        <v>0.10449775653078781</v>
      </c>
      <c r="G77" s="237">
        <v>0.44089199939142343</v>
      </c>
      <c r="H77" s="109"/>
      <c r="I77" s="107"/>
    </row>
    <row r="78" spans="1:9" ht="12.75">
      <c r="A78" s="201" t="s">
        <v>546</v>
      </c>
      <c r="B78" s="175">
        <v>18514</v>
      </c>
      <c r="C78" s="176">
        <v>216079</v>
      </c>
      <c r="D78" s="164">
        <v>0.02815571722108068</v>
      </c>
      <c r="E78" s="177">
        <v>0.012734226338335874</v>
      </c>
      <c r="F78" s="178">
        <v>0.08568162570171095</v>
      </c>
      <c r="G78" s="237">
        <v>0.368628544122332</v>
      </c>
      <c r="H78" s="109"/>
      <c r="I78" s="107"/>
    </row>
    <row r="79" spans="1:9" ht="12.75">
      <c r="A79" s="145" t="s">
        <v>22</v>
      </c>
      <c r="B79" s="150"/>
      <c r="C79" s="151"/>
      <c r="D79" s="150"/>
      <c r="E79" s="151"/>
      <c r="F79" s="152"/>
      <c r="G79" s="152"/>
      <c r="H79" s="109"/>
      <c r="I79" s="108"/>
    </row>
    <row r="80" spans="1:9" ht="12.75">
      <c r="A80" s="172" t="s">
        <v>10</v>
      </c>
      <c r="B80" s="175">
        <v>693</v>
      </c>
      <c r="C80" s="176">
        <v>9128</v>
      </c>
      <c r="D80" s="165">
        <v>-0.014224751066856278</v>
      </c>
      <c r="E80" s="178">
        <v>-0.017120706363734306</v>
      </c>
      <c r="F80" s="178">
        <v>0.07592024539877301</v>
      </c>
      <c r="G80" s="237">
        <v>0.4107883817427386</v>
      </c>
      <c r="H80" s="109"/>
      <c r="I80" s="108"/>
    </row>
    <row r="81" spans="1:8" ht="12.75">
      <c r="A81" s="172" t="s">
        <v>552</v>
      </c>
      <c r="B81" s="175">
        <v>7483</v>
      </c>
      <c r="C81" s="176">
        <v>92995</v>
      </c>
      <c r="D81" s="165">
        <v>-0.004390633315593417</v>
      </c>
      <c r="E81" s="178">
        <v>-0.04153568667869101</v>
      </c>
      <c r="F81" s="178">
        <v>0.08046669175762138</v>
      </c>
      <c r="G81" s="237">
        <v>0.5749961579837098</v>
      </c>
      <c r="H81" s="109"/>
    </row>
    <row r="82" spans="1:8" ht="12.75">
      <c r="A82" s="172" t="s">
        <v>13</v>
      </c>
      <c r="B82" s="175">
        <v>26319</v>
      </c>
      <c r="C82" s="176">
        <v>274087</v>
      </c>
      <c r="D82" s="165">
        <v>-0.008775233504067503</v>
      </c>
      <c r="E82" s="178">
        <v>-0.008511792794096418</v>
      </c>
      <c r="F82" s="178">
        <v>0.09602425507229456</v>
      </c>
      <c r="G82" s="237">
        <v>0.4083123894629061</v>
      </c>
      <c r="H82" s="109"/>
    </row>
    <row r="83" spans="1:8" ht="12.75">
      <c r="A83" s="172" t="s">
        <v>14</v>
      </c>
      <c r="B83" s="175">
        <v>4304</v>
      </c>
      <c r="C83" s="176">
        <v>33988</v>
      </c>
      <c r="D83" s="165">
        <v>0.07950840230749945</v>
      </c>
      <c r="E83" s="178">
        <v>0.07099417047423984</v>
      </c>
      <c r="F83" s="178">
        <v>0.12663292926915382</v>
      </c>
      <c r="G83" s="237">
        <v>0.2520791847253133</v>
      </c>
      <c r="H83" s="109"/>
    </row>
    <row r="84" spans="1:8" ht="12.75">
      <c r="A84" s="146" t="s">
        <v>23</v>
      </c>
      <c r="B84" s="150"/>
      <c r="C84" s="151"/>
      <c r="D84" s="153"/>
      <c r="E84" s="151"/>
      <c r="F84" s="152"/>
      <c r="G84" s="152"/>
      <c r="H84" s="109"/>
    </row>
    <row r="85" spans="1:8" ht="12.75">
      <c r="A85" s="172" t="s">
        <v>78</v>
      </c>
      <c r="B85" s="175">
        <v>2919</v>
      </c>
      <c r="C85" s="176">
        <v>28338</v>
      </c>
      <c r="D85" s="165">
        <v>0.02349228611500709</v>
      </c>
      <c r="E85" s="178">
        <v>-0.04637232467357655</v>
      </c>
      <c r="F85" s="171">
        <v>0.10300656362481474</v>
      </c>
      <c r="G85" s="237">
        <v>0.43418116912092813</v>
      </c>
      <c r="H85" s="109"/>
    </row>
    <row r="86" spans="1:8" ht="12.75">
      <c r="A86" s="172" t="s">
        <v>79</v>
      </c>
      <c r="B86" s="175">
        <v>7225</v>
      </c>
      <c r="C86" s="176">
        <v>62465</v>
      </c>
      <c r="D86" s="165">
        <v>-0.08347075986299635</v>
      </c>
      <c r="E86" s="178">
        <v>-0.08704929773022907</v>
      </c>
      <c r="F86" s="171">
        <v>0.11566477227247259</v>
      </c>
      <c r="G86" s="237">
        <v>0.559427022841657</v>
      </c>
      <c r="H86" s="109"/>
    </row>
    <row r="87" spans="1:8" ht="12.75">
      <c r="A87" s="172" t="s">
        <v>80</v>
      </c>
      <c r="B87" s="173">
        <v>2849</v>
      </c>
      <c r="C87" s="169">
        <v>33084</v>
      </c>
      <c r="D87" s="165">
        <v>-0.0659016393442623</v>
      </c>
      <c r="E87" s="178">
        <v>-0.05901760573395143</v>
      </c>
      <c r="F87" s="171">
        <v>0.0861141337202273</v>
      </c>
      <c r="G87" s="237">
        <v>0.49461805555555555</v>
      </c>
      <c r="H87" s="109"/>
    </row>
    <row r="88" spans="1:8" ht="12.75">
      <c r="A88" s="172" t="s">
        <v>81</v>
      </c>
      <c r="B88" s="173">
        <v>23154</v>
      </c>
      <c r="C88" s="169">
        <v>246441</v>
      </c>
      <c r="D88" s="165">
        <v>0.04476130313148641</v>
      </c>
      <c r="E88" s="178">
        <v>0.03663804888718758</v>
      </c>
      <c r="F88" s="171">
        <v>0.09395352234409048</v>
      </c>
      <c r="G88" s="237">
        <v>0.38872473306023775</v>
      </c>
      <c r="H88" s="109"/>
    </row>
    <row r="89" spans="1:8" ht="12.75">
      <c r="A89" s="215" t="s">
        <v>64</v>
      </c>
      <c r="B89" s="180">
        <v>2652</v>
      </c>
      <c r="C89" s="181">
        <v>39870</v>
      </c>
      <c r="D89" s="165">
        <v>-0.056563500533617916</v>
      </c>
      <c r="E89" s="178">
        <v>-0.08260469397146797</v>
      </c>
      <c r="F89" s="182">
        <v>0.06651617757712566</v>
      </c>
      <c r="G89" s="237">
        <v>0.23529411764705882</v>
      </c>
      <c r="H89" s="109"/>
    </row>
    <row r="90" spans="1:8" ht="12.75">
      <c r="A90" s="145" t="s">
        <v>25</v>
      </c>
      <c r="B90" s="150"/>
      <c r="C90" s="151"/>
      <c r="D90" s="150"/>
      <c r="E90" s="151"/>
      <c r="F90" s="152"/>
      <c r="G90" s="152"/>
      <c r="H90" s="109"/>
    </row>
    <row r="91" spans="1:8" ht="12.75">
      <c r="A91" s="172" t="s">
        <v>16</v>
      </c>
      <c r="B91" s="175">
        <v>6589</v>
      </c>
      <c r="C91" s="176">
        <v>67760</v>
      </c>
      <c r="D91" s="165">
        <v>-0.04673032407407407</v>
      </c>
      <c r="E91" s="178">
        <v>-0.03915145843082202</v>
      </c>
      <c r="F91" s="178">
        <v>0.09724025974025974</v>
      </c>
      <c r="G91" s="237">
        <v>0.2630024348381431</v>
      </c>
      <c r="H91" s="109"/>
    </row>
    <row r="92" spans="1:8" ht="12.75">
      <c r="A92" s="172" t="s">
        <v>17</v>
      </c>
      <c r="B92" s="175">
        <v>4149</v>
      </c>
      <c r="C92" s="176">
        <v>42349</v>
      </c>
      <c r="D92" s="165">
        <v>-0.013552068473609125</v>
      </c>
      <c r="E92" s="178">
        <v>0.0037210845657944525</v>
      </c>
      <c r="F92" s="178">
        <v>0.0979716168032303</v>
      </c>
      <c r="G92" s="237">
        <v>0.2768768768768769</v>
      </c>
      <c r="H92" s="109"/>
    </row>
    <row r="93" spans="1:8" ht="12.75">
      <c r="A93" s="172" t="s">
        <v>18</v>
      </c>
      <c r="B93" s="175">
        <v>3613</v>
      </c>
      <c r="C93" s="176">
        <v>34625</v>
      </c>
      <c r="D93" s="165">
        <v>0.2949820788530466</v>
      </c>
      <c r="E93" s="178">
        <v>0.22879551423096034</v>
      </c>
      <c r="F93" s="178">
        <v>0.10434657039711191</v>
      </c>
      <c r="G93" s="237">
        <v>0.33918512955313557</v>
      </c>
      <c r="H93" s="109"/>
    </row>
    <row r="94" spans="1:8" ht="12.75">
      <c r="A94" s="172" t="s">
        <v>19</v>
      </c>
      <c r="B94" s="175">
        <v>2711</v>
      </c>
      <c r="C94" s="176">
        <v>24829</v>
      </c>
      <c r="D94" s="165">
        <v>-0.023766654663305742</v>
      </c>
      <c r="E94" s="178">
        <v>-0.07219461156160079</v>
      </c>
      <c r="F94" s="178">
        <v>0.10918683797172661</v>
      </c>
      <c r="G94" s="237">
        <v>0.3643817204301075</v>
      </c>
      <c r="H94" s="109"/>
    </row>
    <row r="95" spans="1:8" ht="12.75">
      <c r="A95" s="184" t="s">
        <v>20</v>
      </c>
      <c r="B95" s="185">
        <v>21737</v>
      </c>
      <c r="C95" s="186">
        <v>240635</v>
      </c>
      <c r="D95" s="167">
        <v>-0.015222217188420206</v>
      </c>
      <c r="E95" s="187">
        <v>-0.02511799380152735</v>
      </c>
      <c r="F95" s="187">
        <v>0.0903318303654913</v>
      </c>
      <c r="G95" s="238">
        <v>0.5704800146970055</v>
      </c>
      <c r="H95" s="109"/>
    </row>
    <row r="96" spans="1:8" ht="12.75">
      <c r="A96" s="188" t="s">
        <v>549</v>
      </c>
      <c r="B96" s="185">
        <v>2103</v>
      </c>
      <c r="C96" s="186">
        <v>21917</v>
      </c>
      <c r="D96" s="162">
        <v>-0.02908587257617734</v>
      </c>
      <c r="E96" s="170">
        <v>-0.002003551750831001</v>
      </c>
      <c r="F96" s="189">
        <v>0.0959529132636766</v>
      </c>
      <c r="G96" s="189">
        <v>0.31026851578636766</v>
      </c>
      <c r="H96" s="109"/>
    </row>
    <row r="97" ht="12.75">
      <c r="H97" s="109"/>
    </row>
    <row r="98" ht="12.75">
      <c r="H98" s="109"/>
    </row>
    <row r="101" spans="1:3" ht="31.5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191">
        <v>38799</v>
      </c>
      <c r="C102" s="191">
        <v>121848</v>
      </c>
    </row>
    <row r="103" spans="1:3" ht="12.75">
      <c r="A103" s="217" t="s">
        <v>760</v>
      </c>
      <c r="B103" s="192">
        <v>9</v>
      </c>
      <c r="C103" s="193">
        <v>78</v>
      </c>
    </row>
    <row r="104" spans="1:3" ht="12.75">
      <c r="A104" s="220" t="s">
        <v>474</v>
      </c>
      <c r="B104" s="194">
        <v>12</v>
      </c>
      <c r="C104" s="195">
        <v>254</v>
      </c>
    </row>
    <row r="105" spans="1:3" ht="12.75">
      <c r="A105" s="220" t="s">
        <v>475</v>
      </c>
      <c r="B105" s="194">
        <v>890</v>
      </c>
      <c r="C105" s="195">
        <v>2222</v>
      </c>
    </row>
    <row r="106" spans="1:3" ht="12.75">
      <c r="A106" s="220" t="s">
        <v>761</v>
      </c>
      <c r="B106" s="194">
        <v>26</v>
      </c>
      <c r="C106" s="195">
        <v>119</v>
      </c>
    </row>
    <row r="107" spans="1:3" ht="12.75">
      <c r="A107" s="220" t="s">
        <v>762</v>
      </c>
      <c r="B107" s="194">
        <v>11</v>
      </c>
      <c r="C107" s="195">
        <v>164</v>
      </c>
    </row>
    <row r="108" spans="1:3" ht="12.75">
      <c r="A108" s="220" t="s">
        <v>476</v>
      </c>
      <c r="B108" s="194">
        <v>193</v>
      </c>
      <c r="C108" s="195">
        <v>798</v>
      </c>
    </row>
    <row r="109" spans="1:3" ht="12.75">
      <c r="A109" s="220" t="s">
        <v>477</v>
      </c>
      <c r="B109" s="194">
        <v>24</v>
      </c>
      <c r="C109" s="195">
        <v>223</v>
      </c>
    </row>
    <row r="110" spans="1:3" ht="12.75">
      <c r="A110" s="220" t="s">
        <v>478</v>
      </c>
      <c r="B110" s="194">
        <v>26</v>
      </c>
      <c r="C110" s="195">
        <v>108</v>
      </c>
    </row>
    <row r="111" spans="1:3" ht="12.75">
      <c r="A111" s="220" t="s">
        <v>479</v>
      </c>
      <c r="B111" s="194">
        <v>250</v>
      </c>
      <c r="C111" s="195">
        <v>286</v>
      </c>
    </row>
    <row r="112" spans="1:3" ht="12.75">
      <c r="A112" s="220" t="s">
        <v>480</v>
      </c>
      <c r="B112" s="194">
        <v>36</v>
      </c>
      <c r="C112" s="195">
        <v>1148</v>
      </c>
    </row>
    <row r="113" spans="1:3" ht="12.75">
      <c r="A113" s="220" t="s">
        <v>622</v>
      </c>
      <c r="B113" s="194">
        <v>148</v>
      </c>
      <c r="C113" s="195">
        <v>2139</v>
      </c>
    </row>
    <row r="114" spans="1:3" ht="12.75">
      <c r="A114" s="220" t="s">
        <v>763</v>
      </c>
      <c r="B114" s="194">
        <v>395</v>
      </c>
      <c r="C114" s="195">
        <v>332</v>
      </c>
    </row>
    <row r="115" spans="1:3" ht="12.75">
      <c r="A115" s="220" t="s">
        <v>764</v>
      </c>
      <c r="B115" s="194">
        <v>7</v>
      </c>
      <c r="C115" s="195">
        <v>83</v>
      </c>
    </row>
    <row r="116" spans="1:3" ht="12.75">
      <c r="A116" s="220" t="s">
        <v>765</v>
      </c>
      <c r="B116" s="194">
        <v>12</v>
      </c>
      <c r="C116" s="195">
        <v>79</v>
      </c>
    </row>
    <row r="117" spans="1:3" ht="12.75">
      <c r="A117" s="220" t="s">
        <v>766</v>
      </c>
      <c r="B117" s="194">
        <v>1416</v>
      </c>
      <c r="C117" s="195">
        <v>3031</v>
      </c>
    </row>
    <row r="118" spans="1:3" ht="12.75">
      <c r="A118" s="220" t="s">
        <v>481</v>
      </c>
      <c r="B118" s="194">
        <v>44</v>
      </c>
      <c r="C118" s="195">
        <v>31</v>
      </c>
    </row>
    <row r="119" spans="1:3" ht="12.75">
      <c r="A119" s="220" t="s">
        <v>623</v>
      </c>
      <c r="B119" s="194">
        <v>63</v>
      </c>
      <c r="C119" s="195">
        <v>527</v>
      </c>
    </row>
    <row r="120" spans="1:3" ht="12.75">
      <c r="A120" s="220" t="s">
        <v>482</v>
      </c>
      <c r="B120" s="194">
        <v>1186</v>
      </c>
      <c r="C120" s="195">
        <v>1150</v>
      </c>
    </row>
    <row r="121" spans="1:3" ht="12.75">
      <c r="A121" s="220" t="s">
        <v>483</v>
      </c>
      <c r="B121" s="194">
        <v>789</v>
      </c>
      <c r="C121" s="195">
        <v>1263</v>
      </c>
    </row>
    <row r="122" spans="1:3" ht="12.75">
      <c r="A122" s="220" t="s">
        <v>484</v>
      </c>
      <c r="B122" s="194">
        <v>805</v>
      </c>
      <c r="C122" s="195">
        <v>1538</v>
      </c>
    </row>
    <row r="123" spans="1:3" ht="12.75">
      <c r="A123" s="220" t="s">
        <v>624</v>
      </c>
      <c r="B123" s="194">
        <v>41</v>
      </c>
      <c r="C123" s="195">
        <v>86</v>
      </c>
    </row>
    <row r="124" spans="1:3" ht="12.75">
      <c r="A124" s="220" t="s">
        <v>625</v>
      </c>
      <c r="B124" s="194">
        <v>20</v>
      </c>
      <c r="C124" s="195">
        <v>25</v>
      </c>
    </row>
    <row r="125" spans="1:3" ht="12.75">
      <c r="A125" s="220" t="s">
        <v>767</v>
      </c>
      <c r="B125" s="194">
        <v>145</v>
      </c>
      <c r="C125" s="195">
        <v>289</v>
      </c>
    </row>
    <row r="126" spans="1:3" ht="12.75">
      <c r="A126" s="220" t="s">
        <v>768</v>
      </c>
      <c r="B126" s="194">
        <v>20</v>
      </c>
      <c r="C126" s="195">
        <v>151</v>
      </c>
    </row>
    <row r="127" spans="1:3" ht="12.75">
      <c r="A127" s="220" t="s">
        <v>485</v>
      </c>
      <c r="B127" s="194">
        <v>62</v>
      </c>
      <c r="C127" s="195">
        <v>206</v>
      </c>
    </row>
    <row r="128" spans="1:3" ht="12.75">
      <c r="A128" s="220" t="s">
        <v>769</v>
      </c>
      <c r="B128" s="194">
        <v>20</v>
      </c>
      <c r="C128" s="195">
        <v>93</v>
      </c>
    </row>
    <row r="129" spans="1:3" ht="12.75">
      <c r="A129" s="220" t="s">
        <v>770</v>
      </c>
      <c r="B129" s="194">
        <v>23</v>
      </c>
      <c r="C129" s="195">
        <v>40</v>
      </c>
    </row>
    <row r="130" spans="1:3" ht="12.75">
      <c r="A130" s="220" t="s">
        <v>771</v>
      </c>
      <c r="B130" s="194">
        <v>21</v>
      </c>
      <c r="C130" s="195">
        <v>60</v>
      </c>
    </row>
    <row r="131" spans="1:3" ht="12.75">
      <c r="A131" s="220" t="s">
        <v>772</v>
      </c>
      <c r="B131" s="194">
        <v>13</v>
      </c>
      <c r="C131" s="195">
        <v>236</v>
      </c>
    </row>
    <row r="132" spans="1:3" ht="12.75">
      <c r="A132" s="220" t="s">
        <v>773</v>
      </c>
      <c r="B132" s="194">
        <v>59</v>
      </c>
      <c r="C132" s="195">
        <v>141</v>
      </c>
    </row>
    <row r="133" spans="1:3" ht="12.75">
      <c r="A133" s="220" t="s">
        <v>774</v>
      </c>
      <c r="B133" s="194">
        <v>185</v>
      </c>
      <c r="C133" s="195">
        <v>195</v>
      </c>
    </row>
    <row r="134" spans="1:3" ht="12.75">
      <c r="A134" s="220" t="s">
        <v>486</v>
      </c>
      <c r="B134" s="194">
        <v>20</v>
      </c>
      <c r="C134" s="195">
        <v>383</v>
      </c>
    </row>
    <row r="135" spans="1:3" ht="12.75">
      <c r="A135" s="220" t="s">
        <v>775</v>
      </c>
      <c r="B135" s="194">
        <v>25</v>
      </c>
      <c r="C135" s="195">
        <v>391</v>
      </c>
    </row>
    <row r="136" spans="1:3" ht="12.75">
      <c r="A136" s="220" t="s">
        <v>487</v>
      </c>
      <c r="B136" s="194">
        <v>140</v>
      </c>
      <c r="C136" s="195">
        <v>611</v>
      </c>
    </row>
    <row r="137" spans="1:3" ht="12.75">
      <c r="A137" s="220" t="s">
        <v>776</v>
      </c>
      <c r="B137" s="194">
        <v>20</v>
      </c>
      <c r="C137" s="195">
        <v>46</v>
      </c>
    </row>
    <row r="138" spans="1:3" ht="12.75">
      <c r="A138" s="220" t="s">
        <v>488</v>
      </c>
      <c r="B138" s="194">
        <v>22</v>
      </c>
      <c r="C138" s="195">
        <v>63</v>
      </c>
    </row>
    <row r="139" spans="1:3" ht="12.75">
      <c r="A139" s="220" t="s">
        <v>489</v>
      </c>
      <c r="B139" s="194">
        <v>15</v>
      </c>
      <c r="C139" s="195">
        <v>30</v>
      </c>
    </row>
    <row r="140" spans="1:3" ht="12.75">
      <c r="A140" s="220" t="s">
        <v>777</v>
      </c>
      <c r="B140" s="194">
        <v>4</v>
      </c>
      <c r="C140" s="195">
        <v>179</v>
      </c>
    </row>
    <row r="141" spans="1:3" ht="12.75">
      <c r="A141" s="220" t="s">
        <v>778</v>
      </c>
      <c r="B141" s="194">
        <v>39</v>
      </c>
      <c r="C141" s="195">
        <v>180</v>
      </c>
    </row>
    <row r="142" spans="1:3" ht="12.75">
      <c r="A142" s="220" t="s">
        <v>490</v>
      </c>
      <c r="B142" s="194">
        <v>56</v>
      </c>
      <c r="C142" s="195">
        <v>282</v>
      </c>
    </row>
    <row r="143" spans="1:3" ht="12.75">
      <c r="A143" s="220" t="s">
        <v>626</v>
      </c>
      <c r="B143" s="194">
        <v>389</v>
      </c>
      <c r="C143" s="195">
        <v>293</v>
      </c>
    </row>
    <row r="144" spans="1:3" ht="12.75">
      <c r="A144" s="220" t="s">
        <v>491</v>
      </c>
      <c r="B144" s="194">
        <v>114</v>
      </c>
      <c r="C144" s="195">
        <v>533</v>
      </c>
    </row>
    <row r="145" spans="1:3" ht="12.75">
      <c r="A145" s="220" t="s">
        <v>627</v>
      </c>
      <c r="B145" s="194">
        <v>42</v>
      </c>
      <c r="C145" s="195">
        <v>118</v>
      </c>
    </row>
    <row r="146" spans="1:3" ht="12.75">
      <c r="A146" s="220" t="s">
        <v>628</v>
      </c>
      <c r="B146" s="194">
        <v>72</v>
      </c>
      <c r="C146" s="195">
        <v>615</v>
      </c>
    </row>
    <row r="147" spans="1:3" ht="12.75">
      <c r="A147" s="220" t="s">
        <v>492</v>
      </c>
      <c r="B147" s="194">
        <v>29</v>
      </c>
      <c r="C147" s="195">
        <v>464</v>
      </c>
    </row>
    <row r="148" spans="1:3" ht="12.75">
      <c r="A148" s="220" t="s">
        <v>629</v>
      </c>
      <c r="B148" s="194">
        <v>40</v>
      </c>
      <c r="C148" s="195">
        <v>396</v>
      </c>
    </row>
    <row r="149" spans="1:3" ht="12.75">
      <c r="A149" s="220" t="s">
        <v>630</v>
      </c>
      <c r="B149" s="194">
        <v>50</v>
      </c>
      <c r="C149" s="195">
        <v>121</v>
      </c>
    </row>
    <row r="150" spans="1:3" ht="12.75">
      <c r="A150" s="220" t="s">
        <v>779</v>
      </c>
      <c r="B150" s="194">
        <v>105</v>
      </c>
      <c r="C150" s="195">
        <v>625</v>
      </c>
    </row>
    <row r="151" spans="1:3" ht="12.75">
      <c r="A151" s="220" t="s">
        <v>780</v>
      </c>
      <c r="B151" s="194">
        <v>347</v>
      </c>
      <c r="C151" s="195">
        <v>382</v>
      </c>
    </row>
    <row r="152" spans="1:3" ht="12.75">
      <c r="A152" s="220" t="s">
        <v>493</v>
      </c>
      <c r="B152" s="194">
        <v>224</v>
      </c>
      <c r="C152" s="195">
        <v>847</v>
      </c>
    </row>
    <row r="153" spans="1:3" ht="12.75">
      <c r="A153" s="220" t="s">
        <v>494</v>
      </c>
      <c r="B153" s="194">
        <v>31</v>
      </c>
      <c r="C153" s="195">
        <v>505</v>
      </c>
    </row>
    <row r="154" spans="1:3" ht="12.75">
      <c r="A154" s="220" t="s">
        <v>631</v>
      </c>
      <c r="B154" s="194">
        <v>651</v>
      </c>
      <c r="C154" s="195">
        <v>714</v>
      </c>
    </row>
    <row r="155" spans="1:3" ht="12.75">
      <c r="A155" s="220" t="s">
        <v>495</v>
      </c>
      <c r="B155" s="194">
        <v>43</v>
      </c>
      <c r="C155" s="195">
        <v>124</v>
      </c>
    </row>
    <row r="156" spans="1:3" ht="12.75">
      <c r="A156" s="220" t="s">
        <v>632</v>
      </c>
      <c r="B156" s="194">
        <v>9</v>
      </c>
      <c r="C156" s="195">
        <v>75</v>
      </c>
    </row>
    <row r="157" spans="1:3" ht="12.75">
      <c r="A157" s="220" t="s">
        <v>1173</v>
      </c>
      <c r="B157" s="194">
        <v>16</v>
      </c>
      <c r="C157" s="195">
        <v>21</v>
      </c>
    </row>
    <row r="158" spans="1:3" ht="12.75">
      <c r="A158" s="220" t="s">
        <v>496</v>
      </c>
      <c r="B158" s="194">
        <v>67</v>
      </c>
      <c r="C158" s="195">
        <v>548</v>
      </c>
    </row>
    <row r="159" spans="1:3" ht="12.75">
      <c r="A159" s="220" t="s">
        <v>497</v>
      </c>
      <c r="B159" s="194">
        <v>30</v>
      </c>
      <c r="C159" s="195">
        <v>124</v>
      </c>
    </row>
    <row r="160" spans="1:3" ht="12.75">
      <c r="A160" s="220" t="s">
        <v>781</v>
      </c>
      <c r="B160" s="194">
        <v>62</v>
      </c>
      <c r="C160" s="195">
        <v>109</v>
      </c>
    </row>
    <row r="161" spans="1:3" ht="12.75">
      <c r="A161" s="220" t="s">
        <v>782</v>
      </c>
      <c r="B161" s="194">
        <v>9</v>
      </c>
      <c r="C161" s="195">
        <v>384</v>
      </c>
    </row>
    <row r="162" spans="1:3" ht="12.75">
      <c r="A162" s="220" t="s">
        <v>783</v>
      </c>
      <c r="B162" s="194">
        <v>17</v>
      </c>
      <c r="C162" s="195">
        <v>26</v>
      </c>
    </row>
    <row r="163" spans="1:3" ht="12.75">
      <c r="A163" s="220" t="s">
        <v>784</v>
      </c>
      <c r="B163" s="194">
        <v>397</v>
      </c>
      <c r="C163" s="195">
        <v>902</v>
      </c>
    </row>
    <row r="164" spans="1:3" ht="12.75">
      <c r="A164" s="220" t="s">
        <v>785</v>
      </c>
      <c r="B164" s="194">
        <v>29</v>
      </c>
      <c r="C164" s="195">
        <v>196</v>
      </c>
    </row>
    <row r="165" spans="1:3" ht="12.75">
      <c r="A165" s="220" t="s">
        <v>498</v>
      </c>
      <c r="B165" s="194">
        <v>11</v>
      </c>
      <c r="C165" s="195">
        <v>32</v>
      </c>
    </row>
    <row r="166" spans="1:3" ht="12.75">
      <c r="A166" s="220" t="s">
        <v>499</v>
      </c>
      <c r="B166" s="194">
        <v>26</v>
      </c>
      <c r="C166" s="195">
        <v>103</v>
      </c>
    </row>
    <row r="167" spans="1:3" ht="12.75">
      <c r="A167" s="220" t="s">
        <v>500</v>
      </c>
      <c r="B167" s="194">
        <v>25</v>
      </c>
      <c r="C167" s="195">
        <v>269</v>
      </c>
    </row>
    <row r="168" spans="1:3" ht="12.75">
      <c r="A168" s="220" t="s">
        <v>633</v>
      </c>
      <c r="B168" s="194">
        <v>216</v>
      </c>
      <c r="C168" s="195">
        <v>1088</v>
      </c>
    </row>
    <row r="169" spans="1:3" ht="12.75">
      <c r="A169" s="220" t="s">
        <v>501</v>
      </c>
      <c r="B169" s="194">
        <v>51</v>
      </c>
      <c r="C169" s="195">
        <v>157</v>
      </c>
    </row>
    <row r="170" spans="1:3" ht="12.75">
      <c r="A170" s="220" t="s">
        <v>502</v>
      </c>
      <c r="B170" s="194">
        <v>7</v>
      </c>
      <c r="C170" s="195">
        <v>75</v>
      </c>
    </row>
    <row r="171" spans="1:3" ht="12.75">
      <c r="A171" s="220" t="s">
        <v>786</v>
      </c>
      <c r="B171" s="194">
        <v>240</v>
      </c>
      <c r="C171" s="195">
        <v>173</v>
      </c>
    </row>
    <row r="172" spans="1:3" ht="12.75">
      <c r="A172" s="220" t="s">
        <v>503</v>
      </c>
      <c r="B172" s="194">
        <v>43</v>
      </c>
      <c r="C172" s="195">
        <v>188</v>
      </c>
    </row>
    <row r="173" spans="1:3" ht="12.75">
      <c r="A173" s="220" t="s">
        <v>504</v>
      </c>
      <c r="B173" s="194">
        <v>21</v>
      </c>
      <c r="C173" s="195">
        <v>91</v>
      </c>
    </row>
    <row r="174" spans="1:3" ht="12.75">
      <c r="A174" s="220" t="s">
        <v>505</v>
      </c>
      <c r="B174" s="194">
        <v>10629</v>
      </c>
      <c r="C174" s="195">
        <v>24997</v>
      </c>
    </row>
    <row r="175" spans="1:3" ht="12.75">
      <c r="A175" s="220" t="s">
        <v>506</v>
      </c>
      <c r="B175" s="194">
        <v>66</v>
      </c>
      <c r="C175" s="195">
        <v>525</v>
      </c>
    </row>
    <row r="176" spans="1:3" ht="12.75">
      <c r="A176" s="220" t="s">
        <v>507</v>
      </c>
      <c r="B176" s="194">
        <v>852</v>
      </c>
      <c r="C176" s="195">
        <v>1248</v>
      </c>
    </row>
    <row r="177" spans="1:3" ht="12.75">
      <c r="A177" s="220" t="s">
        <v>508</v>
      </c>
      <c r="B177" s="194">
        <v>142</v>
      </c>
      <c r="C177" s="195">
        <v>696</v>
      </c>
    </row>
    <row r="178" spans="1:3" ht="12.75">
      <c r="A178" s="220" t="s">
        <v>787</v>
      </c>
      <c r="B178" s="194">
        <v>125</v>
      </c>
      <c r="C178" s="195">
        <v>268</v>
      </c>
    </row>
    <row r="179" spans="1:3" ht="12.75">
      <c r="A179" s="220" t="s">
        <v>788</v>
      </c>
      <c r="B179" s="194">
        <v>99</v>
      </c>
      <c r="C179" s="195">
        <v>234</v>
      </c>
    </row>
    <row r="180" spans="1:3" ht="12.75">
      <c r="A180" s="220" t="s">
        <v>789</v>
      </c>
      <c r="B180" s="194">
        <v>15</v>
      </c>
      <c r="C180" s="195">
        <v>86</v>
      </c>
    </row>
    <row r="181" spans="1:3" ht="12.75">
      <c r="A181" s="220" t="s">
        <v>790</v>
      </c>
      <c r="B181" s="194">
        <v>45</v>
      </c>
      <c r="C181" s="195">
        <v>102</v>
      </c>
    </row>
    <row r="182" spans="1:3" ht="12.75">
      <c r="A182" s="220" t="s">
        <v>791</v>
      </c>
      <c r="B182" s="194">
        <v>259</v>
      </c>
      <c r="C182" s="195">
        <v>749</v>
      </c>
    </row>
    <row r="183" spans="1:3" ht="12.75">
      <c r="A183" s="220" t="s">
        <v>792</v>
      </c>
      <c r="B183" s="194">
        <v>113</v>
      </c>
      <c r="C183" s="195">
        <v>136</v>
      </c>
    </row>
    <row r="184" spans="1:3" ht="12.75">
      <c r="A184" s="220" t="s">
        <v>793</v>
      </c>
      <c r="B184" s="194">
        <v>251</v>
      </c>
      <c r="C184" s="195">
        <v>2997</v>
      </c>
    </row>
    <row r="185" spans="1:3" ht="12.75">
      <c r="A185" s="220" t="s">
        <v>794</v>
      </c>
      <c r="B185" s="194">
        <v>553</v>
      </c>
      <c r="C185" s="195">
        <v>460</v>
      </c>
    </row>
    <row r="186" spans="1:3" ht="12.75">
      <c r="A186" s="220" t="s">
        <v>509</v>
      </c>
      <c r="B186" s="194">
        <v>244</v>
      </c>
      <c r="C186" s="195">
        <v>4001</v>
      </c>
    </row>
    <row r="187" spans="1:3" ht="12.75">
      <c r="A187" s="220" t="s">
        <v>510</v>
      </c>
      <c r="B187" s="194">
        <v>25</v>
      </c>
      <c r="C187" s="195">
        <v>208</v>
      </c>
    </row>
    <row r="188" spans="1:3" ht="12.75">
      <c r="A188" s="220" t="s">
        <v>511</v>
      </c>
      <c r="B188" s="194">
        <v>163</v>
      </c>
      <c r="C188" s="195">
        <v>1525</v>
      </c>
    </row>
    <row r="189" spans="1:3" ht="12.75">
      <c r="A189" s="220" t="s">
        <v>512</v>
      </c>
      <c r="B189" s="194">
        <v>47</v>
      </c>
      <c r="C189" s="195">
        <v>374</v>
      </c>
    </row>
    <row r="190" spans="1:3" ht="12.75">
      <c r="A190" s="220" t="s">
        <v>634</v>
      </c>
      <c r="B190" s="194">
        <v>56</v>
      </c>
      <c r="C190" s="195">
        <v>114</v>
      </c>
    </row>
    <row r="191" spans="1:3" ht="12.75">
      <c r="A191" s="220" t="s">
        <v>513</v>
      </c>
      <c r="B191" s="194">
        <v>21</v>
      </c>
      <c r="C191" s="195">
        <v>144</v>
      </c>
    </row>
    <row r="192" spans="1:3" ht="12.75">
      <c r="A192" s="220" t="s">
        <v>514</v>
      </c>
      <c r="B192" s="194">
        <v>148</v>
      </c>
      <c r="C192" s="195">
        <v>113</v>
      </c>
    </row>
    <row r="193" spans="1:3" ht="12.75">
      <c r="A193" s="220" t="s">
        <v>515</v>
      </c>
      <c r="B193" s="194">
        <v>4</v>
      </c>
      <c r="C193" s="195">
        <v>21</v>
      </c>
    </row>
    <row r="194" spans="1:3" ht="12.75">
      <c r="A194" s="220" t="s">
        <v>635</v>
      </c>
      <c r="B194" s="194">
        <v>38</v>
      </c>
      <c r="C194" s="195">
        <v>140</v>
      </c>
    </row>
    <row r="195" spans="1:3" ht="12.75">
      <c r="A195" s="220" t="s">
        <v>795</v>
      </c>
      <c r="B195" s="194">
        <v>116</v>
      </c>
      <c r="C195" s="195">
        <v>793</v>
      </c>
    </row>
    <row r="196" spans="1:3" ht="12.75">
      <c r="A196" s="220" t="s">
        <v>796</v>
      </c>
      <c r="B196" s="194">
        <v>197</v>
      </c>
      <c r="C196" s="195">
        <v>373</v>
      </c>
    </row>
    <row r="197" spans="1:3" ht="12.75">
      <c r="A197" s="220" t="s">
        <v>516</v>
      </c>
      <c r="B197" s="194">
        <v>25</v>
      </c>
      <c r="C197" s="195">
        <v>65</v>
      </c>
    </row>
    <row r="198" spans="1:3" ht="12.75">
      <c r="A198" s="220" t="s">
        <v>797</v>
      </c>
      <c r="B198" s="194">
        <v>63</v>
      </c>
      <c r="C198" s="195">
        <v>399</v>
      </c>
    </row>
    <row r="199" spans="1:3" ht="12.75">
      <c r="A199" s="220" t="s">
        <v>798</v>
      </c>
      <c r="B199" s="194">
        <v>14</v>
      </c>
      <c r="C199" s="195">
        <v>80</v>
      </c>
    </row>
    <row r="200" spans="1:3" ht="12.75">
      <c r="A200" s="220" t="s">
        <v>517</v>
      </c>
      <c r="B200" s="194">
        <v>5</v>
      </c>
      <c r="C200" s="195">
        <v>14</v>
      </c>
    </row>
    <row r="201" spans="1:3" ht="12.75">
      <c r="A201" s="220" t="s">
        <v>518</v>
      </c>
      <c r="B201" s="194">
        <v>707</v>
      </c>
      <c r="C201" s="195">
        <v>7465</v>
      </c>
    </row>
    <row r="202" spans="1:3" ht="12.75">
      <c r="A202" s="220" t="s">
        <v>519</v>
      </c>
      <c r="B202" s="194">
        <v>9</v>
      </c>
      <c r="C202" s="195">
        <v>34</v>
      </c>
    </row>
    <row r="203" spans="1:3" ht="12.75">
      <c r="A203" s="220" t="s">
        <v>799</v>
      </c>
      <c r="B203" s="194">
        <v>13</v>
      </c>
      <c r="C203" s="195">
        <v>451</v>
      </c>
    </row>
    <row r="204" spans="1:3" ht="12.75">
      <c r="A204" s="220" t="s">
        <v>800</v>
      </c>
      <c r="B204" s="194">
        <v>85</v>
      </c>
      <c r="C204" s="195">
        <v>196</v>
      </c>
    </row>
    <row r="205" spans="1:3" ht="12.75">
      <c r="A205" s="220" t="s">
        <v>520</v>
      </c>
      <c r="B205" s="194">
        <v>1145</v>
      </c>
      <c r="C205" s="195">
        <v>859</v>
      </c>
    </row>
    <row r="206" spans="1:3" ht="12.75">
      <c r="A206" s="220" t="s">
        <v>521</v>
      </c>
      <c r="B206" s="194">
        <v>25</v>
      </c>
      <c r="C206" s="195">
        <v>81</v>
      </c>
    </row>
    <row r="207" spans="1:3" ht="12.75">
      <c r="A207" s="220" t="s">
        <v>801</v>
      </c>
      <c r="B207" s="194">
        <v>76</v>
      </c>
      <c r="C207" s="195">
        <v>1488</v>
      </c>
    </row>
    <row r="208" spans="1:3" ht="12.75">
      <c r="A208" s="220" t="s">
        <v>802</v>
      </c>
      <c r="B208" s="194">
        <v>76</v>
      </c>
      <c r="C208" s="195">
        <v>735</v>
      </c>
    </row>
    <row r="209" spans="1:3" ht="12.75">
      <c r="A209" s="220" t="s">
        <v>522</v>
      </c>
      <c r="B209" s="194">
        <v>359</v>
      </c>
      <c r="C209" s="195">
        <v>1101</v>
      </c>
    </row>
    <row r="210" spans="1:3" ht="12.75">
      <c r="A210" s="220" t="s">
        <v>803</v>
      </c>
      <c r="B210" s="194">
        <v>84</v>
      </c>
      <c r="C210" s="195">
        <v>3865</v>
      </c>
    </row>
    <row r="211" spans="1:3" ht="12.75">
      <c r="A211" s="220" t="s">
        <v>804</v>
      </c>
      <c r="B211" s="194">
        <v>29</v>
      </c>
      <c r="C211" s="195">
        <v>644</v>
      </c>
    </row>
    <row r="212" spans="1:3" ht="12.75">
      <c r="A212" s="220" t="s">
        <v>523</v>
      </c>
      <c r="B212" s="194">
        <v>18</v>
      </c>
      <c r="C212" s="195">
        <v>395</v>
      </c>
    </row>
    <row r="213" spans="1:3" ht="12.75">
      <c r="A213" s="220" t="s">
        <v>636</v>
      </c>
      <c r="B213" s="194">
        <v>90</v>
      </c>
      <c r="C213" s="195">
        <v>904</v>
      </c>
    </row>
    <row r="214" spans="1:3" ht="12.75">
      <c r="A214" s="220" t="s">
        <v>524</v>
      </c>
      <c r="B214" s="194">
        <v>2706</v>
      </c>
      <c r="C214" s="195">
        <v>9497</v>
      </c>
    </row>
    <row r="215" spans="1:3" ht="12.75">
      <c r="A215" s="220" t="s">
        <v>525</v>
      </c>
      <c r="B215" s="124">
        <v>14</v>
      </c>
      <c r="C215" s="195">
        <v>77</v>
      </c>
    </row>
    <row r="216" spans="1:3" ht="12.75">
      <c r="A216" s="220" t="s">
        <v>526</v>
      </c>
      <c r="B216" s="124">
        <v>53</v>
      </c>
      <c r="C216" s="195">
        <v>242</v>
      </c>
    </row>
    <row r="217" spans="1:3" ht="12.75">
      <c r="A217" s="220" t="s">
        <v>805</v>
      </c>
      <c r="B217" s="124">
        <v>27</v>
      </c>
      <c r="C217" s="195">
        <v>45</v>
      </c>
    </row>
    <row r="218" spans="1:3" ht="12.75">
      <c r="A218" s="220" t="s">
        <v>806</v>
      </c>
      <c r="B218" s="124">
        <v>577</v>
      </c>
      <c r="C218" s="195">
        <v>521</v>
      </c>
    </row>
    <row r="219" spans="1:3" ht="12.75">
      <c r="A219" s="220" t="s">
        <v>527</v>
      </c>
      <c r="B219" s="124">
        <v>27</v>
      </c>
      <c r="C219" s="195">
        <v>218</v>
      </c>
    </row>
    <row r="220" spans="1:3" ht="12.75">
      <c r="A220" s="220" t="s">
        <v>807</v>
      </c>
      <c r="B220" s="124">
        <v>324</v>
      </c>
      <c r="C220" s="195">
        <v>519</v>
      </c>
    </row>
    <row r="221" spans="1:3" ht="12.75">
      <c r="A221" s="220" t="s">
        <v>808</v>
      </c>
      <c r="B221" s="124">
        <v>52</v>
      </c>
      <c r="C221" s="195">
        <v>153</v>
      </c>
    </row>
    <row r="222" spans="1:3" ht="12.75">
      <c r="A222" s="220" t="s">
        <v>528</v>
      </c>
      <c r="B222" s="124">
        <v>319</v>
      </c>
      <c r="C222" s="195">
        <v>647</v>
      </c>
    </row>
    <row r="223" spans="1:3" ht="12.75">
      <c r="A223" s="220" t="s">
        <v>529</v>
      </c>
      <c r="B223" s="124">
        <v>427</v>
      </c>
      <c r="C223" s="195">
        <v>745</v>
      </c>
    </row>
    <row r="224" spans="1:3" ht="12.75">
      <c r="A224" s="220" t="s">
        <v>530</v>
      </c>
      <c r="B224" s="124">
        <v>15</v>
      </c>
      <c r="C224" s="195">
        <v>28</v>
      </c>
    </row>
    <row r="225" spans="1:3" ht="12.75">
      <c r="A225" s="220" t="s">
        <v>809</v>
      </c>
      <c r="B225" s="124">
        <v>30</v>
      </c>
      <c r="C225" s="195">
        <v>191</v>
      </c>
    </row>
    <row r="226" spans="1:3" ht="12.75">
      <c r="A226" s="220" t="s">
        <v>531</v>
      </c>
      <c r="B226" s="124">
        <v>511</v>
      </c>
      <c r="C226" s="195">
        <v>1534</v>
      </c>
    </row>
    <row r="227" spans="1:3" ht="12.75">
      <c r="A227" s="220" t="s">
        <v>637</v>
      </c>
      <c r="B227" s="124">
        <v>42</v>
      </c>
      <c r="C227" s="195">
        <v>71</v>
      </c>
    </row>
    <row r="228" spans="1:3" ht="12.75">
      <c r="A228" s="220" t="s">
        <v>638</v>
      </c>
      <c r="B228" s="124">
        <v>51</v>
      </c>
      <c r="C228" s="195">
        <v>204</v>
      </c>
    </row>
    <row r="229" spans="1:3" ht="12.75">
      <c r="A229" s="220" t="s">
        <v>639</v>
      </c>
      <c r="B229" s="124">
        <v>469</v>
      </c>
      <c r="C229" s="195">
        <v>2383</v>
      </c>
    </row>
    <row r="230" spans="1:3" ht="12.75">
      <c r="A230" s="220" t="s">
        <v>810</v>
      </c>
      <c r="B230" s="124">
        <v>29</v>
      </c>
      <c r="C230" s="195">
        <v>447</v>
      </c>
    </row>
    <row r="231" spans="1:3" ht="12.75">
      <c r="A231" s="220" t="s">
        <v>811</v>
      </c>
      <c r="B231" s="124">
        <v>9</v>
      </c>
      <c r="C231" s="195">
        <v>55</v>
      </c>
    </row>
    <row r="232" spans="1:3" ht="12.75">
      <c r="A232" s="220" t="s">
        <v>532</v>
      </c>
      <c r="B232" s="124">
        <v>47</v>
      </c>
      <c r="C232" s="195">
        <v>311</v>
      </c>
    </row>
    <row r="233" spans="1:3" ht="12.75">
      <c r="A233" s="220" t="s">
        <v>812</v>
      </c>
      <c r="B233" s="124">
        <v>19</v>
      </c>
      <c r="C233" s="195">
        <v>28</v>
      </c>
    </row>
    <row r="234" spans="1:3" ht="12.75">
      <c r="A234" s="220" t="s">
        <v>640</v>
      </c>
      <c r="B234" s="124">
        <v>80</v>
      </c>
      <c r="C234" s="195">
        <v>457</v>
      </c>
    </row>
    <row r="235" spans="1:3" ht="12.75">
      <c r="A235" s="220" t="s">
        <v>533</v>
      </c>
      <c r="B235" s="124">
        <v>292</v>
      </c>
      <c r="C235" s="195">
        <v>208</v>
      </c>
    </row>
    <row r="236" spans="1:3" ht="12.75">
      <c r="A236" s="220" t="s">
        <v>534</v>
      </c>
      <c r="B236" s="124">
        <v>93</v>
      </c>
      <c r="C236" s="195">
        <v>303</v>
      </c>
    </row>
    <row r="237" spans="1:3" ht="12.75">
      <c r="A237" s="220" t="s">
        <v>813</v>
      </c>
      <c r="B237" s="124">
        <v>42</v>
      </c>
      <c r="C237" s="195">
        <v>101</v>
      </c>
    </row>
    <row r="238" spans="1:3" ht="12.75">
      <c r="A238" s="220" t="s">
        <v>535</v>
      </c>
      <c r="B238" s="124">
        <v>25</v>
      </c>
      <c r="C238" s="195">
        <v>180</v>
      </c>
    </row>
    <row r="239" spans="1:3" ht="12.75">
      <c r="A239" s="220" t="s">
        <v>536</v>
      </c>
      <c r="B239" s="124">
        <v>48</v>
      </c>
      <c r="C239" s="195">
        <v>1198</v>
      </c>
    </row>
    <row r="240" spans="1:3" ht="12.75">
      <c r="A240" s="220" t="s">
        <v>537</v>
      </c>
      <c r="B240" s="124">
        <v>656</v>
      </c>
      <c r="C240" s="195">
        <v>1855</v>
      </c>
    </row>
    <row r="241" spans="1:3" ht="12.75">
      <c r="A241" s="220" t="s">
        <v>641</v>
      </c>
      <c r="B241" s="124">
        <v>13</v>
      </c>
      <c r="C241" s="195">
        <v>127</v>
      </c>
    </row>
    <row r="242" spans="1:3" ht="12.75">
      <c r="A242" s="220" t="s">
        <v>642</v>
      </c>
      <c r="B242" s="124">
        <v>825</v>
      </c>
      <c r="C242" s="195">
        <v>1329</v>
      </c>
    </row>
    <row r="243" spans="1:3" ht="12.75">
      <c r="A243" s="220" t="s">
        <v>814</v>
      </c>
      <c r="B243" s="124">
        <v>14</v>
      </c>
      <c r="C243" s="195">
        <v>49</v>
      </c>
    </row>
    <row r="244" spans="1:3" ht="12.75">
      <c r="A244" s="220" t="s">
        <v>815</v>
      </c>
      <c r="B244" s="124">
        <v>12</v>
      </c>
      <c r="C244" s="195">
        <v>77</v>
      </c>
    </row>
    <row r="245" spans="1:3" ht="12.75">
      <c r="A245" s="220" t="s">
        <v>643</v>
      </c>
      <c r="B245" s="124">
        <v>14</v>
      </c>
      <c r="C245" s="195">
        <v>93</v>
      </c>
    </row>
    <row r="246" spans="1:3" ht="12.75">
      <c r="A246" s="220" t="s">
        <v>816</v>
      </c>
      <c r="B246" s="124">
        <v>20</v>
      </c>
      <c r="C246" s="195">
        <v>156</v>
      </c>
    </row>
    <row r="247" spans="1:3" ht="12.75">
      <c r="A247" s="220" t="s">
        <v>817</v>
      </c>
      <c r="B247" s="124">
        <v>33</v>
      </c>
      <c r="C247" s="195">
        <v>46</v>
      </c>
    </row>
    <row r="248" spans="1:3" ht="12.75">
      <c r="A248" s="220" t="s">
        <v>818</v>
      </c>
      <c r="B248" s="124">
        <v>6</v>
      </c>
      <c r="C248" s="195">
        <v>38</v>
      </c>
    </row>
    <row r="249" spans="1:3" ht="12.75">
      <c r="A249" s="220" t="s">
        <v>819</v>
      </c>
      <c r="B249" s="124">
        <v>101</v>
      </c>
      <c r="C249" s="195">
        <v>332</v>
      </c>
    </row>
    <row r="250" spans="1:3" ht="12.75">
      <c r="A250" s="220" t="s">
        <v>820</v>
      </c>
      <c r="B250" s="124">
        <v>36</v>
      </c>
      <c r="C250" s="195">
        <v>103</v>
      </c>
    </row>
    <row r="251" spans="1:3" ht="12.75">
      <c r="A251" s="220" t="s">
        <v>821</v>
      </c>
      <c r="B251" s="124">
        <v>160</v>
      </c>
      <c r="C251" s="195">
        <v>613</v>
      </c>
    </row>
    <row r="252" spans="1:3" ht="12.75">
      <c r="A252" s="220" t="s">
        <v>644</v>
      </c>
      <c r="B252" s="124">
        <v>24</v>
      </c>
      <c r="C252" s="195">
        <v>218</v>
      </c>
    </row>
    <row r="253" spans="1:3" ht="12.75">
      <c r="A253" s="220" t="s">
        <v>645</v>
      </c>
      <c r="B253" s="124">
        <v>23</v>
      </c>
      <c r="C253" s="195">
        <v>134</v>
      </c>
    </row>
    <row r="254" spans="1:3" ht="12.75">
      <c r="A254" s="220" t="s">
        <v>822</v>
      </c>
      <c r="B254" s="124">
        <v>37</v>
      </c>
      <c r="C254" s="195">
        <v>710</v>
      </c>
    </row>
    <row r="255" spans="1:3" ht="12.75">
      <c r="A255" s="220" t="s">
        <v>823</v>
      </c>
      <c r="B255" s="124">
        <v>30</v>
      </c>
      <c r="C255" s="195">
        <v>44</v>
      </c>
    </row>
    <row r="256" spans="1:3" ht="12.75">
      <c r="A256" s="220" t="s">
        <v>538</v>
      </c>
      <c r="B256" s="124">
        <v>44</v>
      </c>
      <c r="C256" s="195">
        <v>1204</v>
      </c>
    </row>
    <row r="257" spans="1:3" ht="12.75">
      <c r="A257" s="220" t="s">
        <v>539</v>
      </c>
      <c r="B257" s="124">
        <v>905</v>
      </c>
      <c r="C257" s="195">
        <v>619</v>
      </c>
    </row>
    <row r="258" spans="1:3" ht="12.75">
      <c r="A258" s="220" t="s">
        <v>824</v>
      </c>
      <c r="B258" s="124">
        <v>99</v>
      </c>
      <c r="C258" s="195">
        <v>991</v>
      </c>
    </row>
    <row r="259" spans="1:3" ht="12.75">
      <c r="A259" s="220" t="s">
        <v>646</v>
      </c>
      <c r="B259" s="124">
        <v>44</v>
      </c>
      <c r="C259" s="195">
        <v>52</v>
      </c>
    </row>
    <row r="260" spans="1:3" ht="12.75">
      <c r="A260" s="220" t="s">
        <v>647</v>
      </c>
      <c r="B260" s="124">
        <v>19</v>
      </c>
      <c r="C260" s="195">
        <v>478</v>
      </c>
    </row>
    <row r="261" spans="1:3" ht="12.75">
      <c r="A261" s="220" t="s">
        <v>540</v>
      </c>
      <c r="B261" s="124">
        <v>30</v>
      </c>
      <c r="C261" s="195">
        <v>154</v>
      </c>
    </row>
    <row r="262" spans="1:3" ht="12.75">
      <c r="A262" s="220" t="s">
        <v>648</v>
      </c>
      <c r="B262" s="124">
        <v>31</v>
      </c>
      <c r="C262" s="195">
        <v>97</v>
      </c>
    </row>
    <row r="263" spans="1:3" ht="12.75">
      <c r="A263" s="220" t="s">
        <v>649</v>
      </c>
      <c r="B263" s="124">
        <v>874</v>
      </c>
      <c r="C263" s="195">
        <v>678</v>
      </c>
    </row>
    <row r="264" spans="1:3" ht="12.75">
      <c r="A264" s="220" t="s">
        <v>650</v>
      </c>
      <c r="B264" s="124">
        <v>40</v>
      </c>
      <c r="C264" s="195">
        <v>132</v>
      </c>
    </row>
    <row r="265" spans="1:3" ht="12.75">
      <c r="A265" s="220" t="s">
        <v>825</v>
      </c>
      <c r="B265" s="124">
        <v>40</v>
      </c>
      <c r="C265" s="195">
        <v>322</v>
      </c>
    </row>
    <row r="266" spans="1:3" ht="12.75">
      <c r="A266" s="220" t="s">
        <v>541</v>
      </c>
      <c r="B266" s="124">
        <v>44</v>
      </c>
      <c r="C266" s="195">
        <v>159</v>
      </c>
    </row>
    <row r="267" spans="1:3" ht="12.75">
      <c r="A267" s="220" t="s">
        <v>826</v>
      </c>
      <c r="B267" s="124">
        <v>16</v>
      </c>
      <c r="C267" s="195">
        <v>128</v>
      </c>
    </row>
    <row r="268" spans="1:3" ht="12.75">
      <c r="A268" s="220" t="s">
        <v>651</v>
      </c>
      <c r="B268" s="124">
        <v>43</v>
      </c>
      <c r="C268" s="195">
        <v>189</v>
      </c>
    </row>
    <row r="269" spans="1:3" ht="12.75">
      <c r="A269" s="220" t="s">
        <v>652</v>
      </c>
      <c r="B269" s="124">
        <v>373</v>
      </c>
      <c r="C269" s="195">
        <v>794</v>
      </c>
    </row>
    <row r="270" spans="1:3" ht="12.75">
      <c r="A270" s="220" t="s">
        <v>653</v>
      </c>
      <c r="B270" s="124">
        <v>51</v>
      </c>
      <c r="C270" s="195">
        <v>334</v>
      </c>
    </row>
    <row r="271" spans="1:3" ht="12.75">
      <c r="A271" s="348" t="s">
        <v>542</v>
      </c>
      <c r="B271" s="128">
        <v>22</v>
      </c>
      <c r="C271" s="349">
        <v>501</v>
      </c>
    </row>
    <row r="272" spans="1:3" ht="12.75">
      <c r="A272" s="223" t="s">
        <v>1082</v>
      </c>
      <c r="B272" s="166">
        <v>56</v>
      </c>
      <c r="C272" s="229">
        <v>91</v>
      </c>
    </row>
  </sheetData>
  <mergeCells count="22">
    <mergeCell ref="G20:G21"/>
    <mergeCell ref="A20:A21"/>
    <mergeCell ref="B20:C20"/>
    <mergeCell ref="D20:E20"/>
    <mergeCell ref="F20:F21"/>
    <mergeCell ref="G73:G74"/>
    <mergeCell ref="A55:A56"/>
    <mergeCell ref="B55:C55"/>
    <mergeCell ref="A73:A74"/>
    <mergeCell ref="B73:C73"/>
    <mergeCell ref="D73:E73"/>
    <mergeCell ref="F73:F74"/>
    <mergeCell ref="G4:G5"/>
    <mergeCell ref="A12:A13"/>
    <mergeCell ref="B12:C12"/>
    <mergeCell ref="D12:E12"/>
    <mergeCell ref="F12:F13"/>
    <mergeCell ref="G12:G13"/>
    <mergeCell ref="A4:A5"/>
    <mergeCell ref="B4:C4"/>
    <mergeCell ref="D4:E4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1.57421875" style="1" customWidth="1"/>
    <col min="2" max="2" width="13.7109375" style="1" customWidth="1"/>
    <col min="3" max="3" width="11.7109375" style="1" customWidth="1"/>
    <col min="4" max="4" width="10.57421875" style="1" customWidth="1"/>
    <col min="5" max="5" width="12.140625" style="1" customWidth="1"/>
    <col min="6" max="7" width="18.8515625" style="1" customWidth="1"/>
    <col min="8" max="8" width="11.421875" style="109" customWidth="1"/>
    <col min="9" max="12" width="11.421875" style="103" customWidth="1"/>
    <col min="13" max="16384" width="11.421875" style="1" customWidth="1"/>
  </cols>
  <sheetData>
    <row r="1" ht="15.75">
      <c r="A1" s="36" t="s">
        <v>33</v>
      </c>
    </row>
    <row r="4" spans="1:12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241"/>
      <c r="I4" s="63"/>
      <c r="J4" s="1"/>
      <c r="K4" s="1"/>
      <c r="L4" s="1"/>
    </row>
    <row r="5" spans="1:12" ht="18" customHeight="1">
      <c r="A5" s="427"/>
      <c r="B5" s="154" t="s">
        <v>26</v>
      </c>
      <c r="C5" s="118" t="s">
        <v>27</v>
      </c>
      <c r="D5" s="154" t="s">
        <v>26</v>
      </c>
      <c r="E5" s="117" t="s">
        <v>29</v>
      </c>
      <c r="F5" s="425"/>
      <c r="G5" s="425"/>
      <c r="H5" s="241"/>
      <c r="I5" s="63"/>
      <c r="J5" s="1"/>
      <c r="K5" s="1"/>
      <c r="L5" s="1"/>
    </row>
    <row r="6" spans="1:12" ht="12.75">
      <c r="A6" s="28" t="s">
        <v>1143</v>
      </c>
      <c r="B6" s="155">
        <v>135684</v>
      </c>
      <c r="C6" s="354">
        <v>2221995</v>
      </c>
      <c r="D6" s="135">
        <v>0.022332730560578717</v>
      </c>
      <c r="E6" s="134">
        <v>0.01949338130744116</v>
      </c>
      <c r="F6" s="122">
        <v>0.06106404379847839</v>
      </c>
      <c r="G6" s="122">
        <v>0.26092223908064544</v>
      </c>
      <c r="H6" s="241"/>
      <c r="I6" s="63"/>
      <c r="J6" s="1"/>
      <c r="K6" s="1"/>
      <c r="L6" s="1"/>
    </row>
    <row r="7" spans="1:12" ht="12.75">
      <c r="A7" s="9" t="s">
        <v>1145</v>
      </c>
      <c r="B7" s="124">
        <v>67647</v>
      </c>
      <c r="C7" s="125">
        <v>1099844</v>
      </c>
      <c r="D7" s="135">
        <v>0.019271335583413762</v>
      </c>
      <c r="E7" s="134">
        <v>0.019558839206670786</v>
      </c>
      <c r="F7" s="122">
        <v>0.061505995395710666</v>
      </c>
      <c r="G7" s="122">
        <v>0.26250392900244085</v>
      </c>
      <c r="H7" s="241"/>
      <c r="I7" s="63"/>
      <c r="J7" s="1"/>
      <c r="K7" s="1"/>
      <c r="L7" s="1"/>
    </row>
    <row r="8" spans="1:12" ht="12.75">
      <c r="A8" s="9" t="s">
        <v>1146</v>
      </c>
      <c r="B8" s="128">
        <v>68037</v>
      </c>
      <c r="C8" s="125">
        <v>1122151</v>
      </c>
      <c r="D8" s="135">
        <v>0.025394863756932784</v>
      </c>
      <c r="E8" s="134">
        <v>0.01942923278740949</v>
      </c>
      <c r="F8" s="122">
        <v>0.06063087766263186</v>
      </c>
      <c r="G8" s="122">
        <v>0.25936840018603374</v>
      </c>
      <c r="H8" s="241"/>
      <c r="I8" s="63"/>
      <c r="J8" s="1"/>
      <c r="K8" s="1"/>
      <c r="L8" s="1"/>
    </row>
    <row r="9" spans="1:12" ht="12.75">
      <c r="A9" s="29" t="s">
        <v>1144</v>
      </c>
      <c r="B9" s="166">
        <v>8605</v>
      </c>
      <c r="C9" s="355">
        <v>141318</v>
      </c>
      <c r="D9" s="356">
        <v>-0.0008128193218764901</v>
      </c>
      <c r="E9" s="131">
        <v>-0.014285116415328591</v>
      </c>
      <c r="F9" s="357">
        <v>0.0608910400656675</v>
      </c>
      <c r="G9" s="357">
        <v>0.2044088652398033</v>
      </c>
      <c r="H9" s="241"/>
      <c r="I9" s="63"/>
      <c r="J9" s="1"/>
      <c r="K9" s="1"/>
      <c r="L9" s="1"/>
    </row>
    <row r="10" spans="1:12" ht="12.75">
      <c r="A10" s="21"/>
      <c r="B10" s="111"/>
      <c r="C10" s="111"/>
      <c r="D10" s="358"/>
      <c r="E10" s="358"/>
      <c r="F10" s="358"/>
      <c r="G10" s="358"/>
      <c r="H10" s="241"/>
      <c r="I10" s="63"/>
      <c r="J10" s="1"/>
      <c r="K10" s="1"/>
      <c r="L10" s="1"/>
    </row>
    <row r="11" spans="1:10" ht="12.75">
      <c r="A11" s="21"/>
      <c r="B11" s="22"/>
      <c r="C11" s="22"/>
      <c r="D11" s="21"/>
      <c r="E11" s="22"/>
      <c r="F11" s="22"/>
      <c r="G11" s="22"/>
      <c r="H11" s="110"/>
      <c r="I11" s="109"/>
      <c r="J11" s="109"/>
    </row>
    <row r="12" spans="1:12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241"/>
      <c r="I12" s="63"/>
      <c r="J12" s="1"/>
      <c r="K12" s="1"/>
      <c r="L12" s="1"/>
    </row>
    <row r="13" spans="1:12" ht="18" customHeight="1">
      <c r="A13" s="427"/>
      <c r="B13" s="154" t="s">
        <v>26</v>
      </c>
      <c r="C13" s="117" t="s">
        <v>27</v>
      </c>
      <c r="D13" s="154" t="s">
        <v>26</v>
      </c>
      <c r="E13" s="117" t="s">
        <v>29</v>
      </c>
      <c r="F13" s="425"/>
      <c r="G13" s="425"/>
      <c r="H13" s="241"/>
      <c r="I13" s="63"/>
      <c r="J13" s="1"/>
      <c r="K13" s="1"/>
      <c r="L13" s="1"/>
    </row>
    <row r="14" spans="1:12" ht="12.75">
      <c r="A14" s="28" t="s">
        <v>1147</v>
      </c>
      <c r="B14" s="155">
        <v>74106.75</v>
      </c>
      <c r="C14" s="354">
        <v>1161932.75</v>
      </c>
      <c r="D14" s="135">
        <v>0.04830090993001357</v>
      </c>
      <c r="E14" s="134">
        <v>0.04866228029107034</v>
      </c>
      <c r="F14" s="122">
        <v>0.06377886327758642</v>
      </c>
      <c r="G14" s="122">
        <v>0.39222475977760074</v>
      </c>
      <c r="H14" s="241"/>
      <c r="I14" s="63"/>
      <c r="J14" s="1"/>
      <c r="K14" s="1"/>
      <c r="L14" s="1"/>
    </row>
    <row r="15" spans="1:12" ht="12.75">
      <c r="A15" s="9" t="s">
        <v>1148</v>
      </c>
      <c r="B15" s="124">
        <v>39585</v>
      </c>
      <c r="C15" s="125">
        <v>626703.25</v>
      </c>
      <c r="D15" s="135">
        <v>0.04872734016412439</v>
      </c>
      <c r="E15" s="134">
        <v>0.05125491121957593</v>
      </c>
      <c r="F15" s="122">
        <v>0.06316386583283237</v>
      </c>
      <c r="G15" s="122">
        <v>0.39805022260545164</v>
      </c>
      <c r="H15" s="241"/>
      <c r="I15" s="63"/>
      <c r="J15" s="1"/>
      <c r="K15" s="1"/>
      <c r="L15" s="1"/>
    </row>
    <row r="16" spans="1:12" ht="12.75">
      <c r="A16" s="14" t="s">
        <v>1149</v>
      </c>
      <c r="B16" s="166">
        <v>34520.5</v>
      </c>
      <c r="C16" s="355">
        <v>535228.25</v>
      </c>
      <c r="D16" s="356">
        <v>0.047798274436004595</v>
      </c>
      <c r="E16" s="131">
        <v>0.045642871830037235</v>
      </c>
      <c r="F16" s="357">
        <v>0.06449678244748852</v>
      </c>
      <c r="G16" s="357">
        <v>0.3857427003832788</v>
      </c>
      <c r="H16" s="241"/>
      <c r="I16" s="63"/>
      <c r="J16" s="1"/>
      <c r="K16" s="1"/>
      <c r="L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7" ht="24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</row>
    <row r="21" spans="1:12" s="23" customFormat="1" ht="23.25" customHeight="1">
      <c r="A21" s="427"/>
      <c r="B21" s="154" t="s">
        <v>26</v>
      </c>
      <c r="C21" s="117" t="s">
        <v>27</v>
      </c>
      <c r="D21" s="116" t="s">
        <v>26</v>
      </c>
      <c r="E21" s="117" t="s">
        <v>27</v>
      </c>
      <c r="F21" s="425"/>
      <c r="G21" s="425"/>
      <c r="H21" s="110"/>
      <c r="I21" s="108"/>
      <c r="J21" s="108"/>
      <c r="K21" s="108"/>
      <c r="L21" s="108"/>
    </row>
    <row r="22" spans="1:12" s="23" customFormat="1" ht="12.75">
      <c r="A22" s="145" t="s">
        <v>547</v>
      </c>
      <c r="B22" s="168">
        <v>95751</v>
      </c>
      <c r="C22" s="141">
        <v>1119513</v>
      </c>
      <c r="D22" s="198">
        <v>0.16457066407200194</v>
      </c>
      <c r="E22" s="199">
        <v>0.08179826701698678</v>
      </c>
      <c r="F22" s="200">
        <v>0.08552915419472575</v>
      </c>
      <c r="G22" s="171">
        <v>0.23839353070202737</v>
      </c>
      <c r="H22" s="110"/>
      <c r="I22" s="108"/>
      <c r="J22" s="108"/>
      <c r="K22" s="108"/>
      <c r="L22" s="108"/>
    </row>
    <row r="23" spans="1:7" ht="12.75">
      <c r="A23" s="145" t="s">
        <v>544</v>
      </c>
      <c r="B23" s="148"/>
      <c r="C23" s="141"/>
      <c r="D23" s="148"/>
      <c r="E23" s="149"/>
      <c r="F23" s="152"/>
      <c r="G23" s="152"/>
    </row>
    <row r="24" spans="1:7" ht="12.75">
      <c r="A24" s="201" t="s">
        <v>545</v>
      </c>
      <c r="B24" s="175">
        <v>52607</v>
      </c>
      <c r="C24" s="125">
        <v>687526</v>
      </c>
      <c r="D24" s="202">
        <v>0.17068340120613312</v>
      </c>
      <c r="E24" s="203">
        <v>0.09302872768318471</v>
      </c>
      <c r="F24" s="200">
        <v>0.076516379016939</v>
      </c>
      <c r="G24" s="171">
        <v>0.23468504639543183</v>
      </c>
    </row>
    <row r="25" spans="1:7" ht="12.75">
      <c r="A25" s="201" t="s">
        <v>546</v>
      </c>
      <c r="B25" s="204">
        <v>43144</v>
      </c>
      <c r="C25" s="129">
        <v>431987</v>
      </c>
      <c r="D25" s="205">
        <v>0.15720301477885368</v>
      </c>
      <c r="E25" s="206">
        <v>0.06439277275269628</v>
      </c>
      <c r="F25" s="200">
        <v>0.09987337581917974</v>
      </c>
      <c r="G25" s="171">
        <v>0.24307711376914887</v>
      </c>
    </row>
    <row r="26" spans="1:7" ht="12.75">
      <c r="A26" s="145" t="s">
        <v>22</v>
      </c>
      <c r="B26" s="150"/>
      <c r="C26" s="151"/>
      <c r="D26" s="150"/>
      <c r="E26" s="151"/>
      <c r="F26" s="152"/>
      <c r="G26" s="152"/>
    </row>
    <row r="27" spans="1:7" ht="12.75">
      <c r="A27" s="50" t="s">
        <v>1075</v>
      </c>
      <c r="B27" s="175">
        <v>46</v>
      </c>
      <c r="C27" s="125">
        <v>1570</v>
      </c>
      <c r="D27" s="135">
        <v>0.15</v>
      </c>
      <c r="E27" s="134">
        <v>0.016181229773462702</v>
      </c>
      <c r="F27" s="122">
        <v>0.02929936305732484</v>
      </c>
      <c r="G27" s="122">
        <v>0.3709677419354839</v>
      </c>
    </row>
    <row r="28" spans="1:7" ht="12.75">
      <c r="A28" s="172" t="s">
        <v>10</v>
      </c>
      <c r="B28" s="175">
        <v>22826</v>
      </c>
      <c r="C28" s="125">
        <v>151783</v>
      </c>
      <c r="D28" s="135">
        <v>0.09519239996161599</v>
      </c>
      <c r="E28" s="134">
        <v>-0.016082819063423792</v>
      </c>
      <c r="F28" s="171">
        <v>0.1503857480745538</v>
      </c>
      <c r="G28" s="171">
        <v>0.22689409753285222</v>
      </c>
    </row>
    <row r="29" spans="1:7" ht="12.75">
      <c r="A29" s="207" t="s">
        <v>552</v>
      </c>
      <c r="B29" s="175">
        <v>29367</v>
      </c>
      <c r="C29" s="125">
        <v>360233</v>
      </c>
      <c r="D29" s="135">
        <v>0.2735039028620989</v>
      </c>
      <c r="E29" s="134">
        <v>0.14888168113002354</v>
      </c>
      <c r="F29" s="200">
        <v>0.08152223699661053</v>
      </c>
      <c r="G29" s="171">
        <v>0.27695833411924475</v>
      </c>
    </row>
    <row r="30" spans="1:7" ht="12.75">
      <c r="A30" s="207" t="s">
        <v>13</v>
      </c>
      <c r="B30" s="175">
        <v>41546</v>
      </c>
      <c r="C30" s="125">
        <v>572363</v>
      </c>
      <c r="D30" s="135">
        <v>0.14153043000412135</v>
      </c>
      <c r="E30" s="134">
        <v>0.06895624354504037</v>
      </c>
      <c r="F30" s="200">
        <v>0.07258680243132418</v>
      </c>
      <c r="G30" s="171">
        <v>0.2356631535956981</v>
      </c>
    </row>
    <row r="31" spans="1:7" ht="12.75">
      <c r="A31" s="207" t="s">
        <v>14</v>
      </c>
      <c r="B31" s="180">
        <v>1966</v>
      </c>
      <c r="C31" s="137">
        <v>33564</v>
      </c>
      <c r="D31" s="135">
        <v>0.0440785979819438</v>
      </c>
      <c r="E31" s="134">
        <v>0.1164925819972058</v>
      </c>
      <c r="F31" s="200">
        <v>0.058574663329758074</v>
      </c>
      <c r="G31" s="171">
        <v>0.10571597569500457</v>
      </c>
    </row>
    <row r="32" spans="1:7" ht="12.75">
      <c r="A32" s="146" t="s">
        <v>23</v>
      </c>
      <c r="B32" s="150"/>
      <c r="C32" s="151"/>
      <c r="D32" s="153"/>
      <c r="E32" s="151"/>
      <c r="F32" s="152"/>
      <c r="G32" s="152"/>
    </row>
    <row r="33" spans="1:7" ht="12.75">
      <c r="A33" s="172" t="s">
        <v>78</v>
      </c>
      <c r="B33" s="175">
        <v>45827</v>
      </c>
      <c r="C33" s="125">
        <v>451957</v>
      </c>
      <c r="D33" s="210">
        <v>0.120546739369636</v>
      </c>
      <c r="E33" s="209">
        <v>-0.027216843664039314</v>
      </c>
      <c r="F33" s="171">
        <v>0.10139681429870541</v>
      </c>
      <c r="G33" s="171">
        <v>0.23309410334532027</v>
      </c>
    </row>
    <row r="34" spans="1:7" ht="12.75">
      <c r="A34" s="172" t="s">
        <v>79</v>
      </c>
      <c r="B34" s="175">
        <v>8535</v>
      </c>
      <c r="C34" s="125">
        <v>130234</v>
      </c>
      <c r="D34" s="210">
        <v>0.14119534697152036</v>
      </c>
      <c r="E34" s="209">
        <v>0.1233363522663562</v>
      </c>
      <c r="F34" s="171">
        <v>0.06553588156702551</v>
      </c>
      <c r="G34" s="171">
        <v>0.35024005909146866</v>
      </c>
    </row>
    <row r="35" spans="1:7" ht="12.75">
      <c r="A35" s="172" t="s">
        <v>80</v>
      </c>
      <c r="B35" s="173">
        <v>4598</v>
      </c>
      <c r="C35" s="133">
        <v>49854</v>
      </c>
      <c r="D35" s="210">
        <v>0.18965071151358348</v>
      </c>
      <c r="E35" s="209">
        <v>0.19551089901920826</v>
      </c>
      <c r="F35" s="171">
        <v>0.09222930958398523</v>
      </c>
      <c r="G35" s="171">
        <v>0.2455016284905761</v>
      </c>
    </row>
    <row r="36" spans="1:7" ht="12.75">
      <c r="A36" s="172" t="s">
        <v>81</v>
      </c>
      <c r="B36" s="173">
        <v>36791</v>
      </c>
      <c r="C36" s="133">
        <v>487468</v>
      </c>
      <c r="D36" s="210">
        <v>0.22722572467393842</v>
      </c>
      <c r="E36" s="209">
        <v>0.18138261132989997</v>
      </c>
      <c r="F36" s="171">
        <v>0.07547367211796467</v>
      </c>
      <c r="G36" s="171">
        <v>0.2271750540290213</v>
      </c>
    </row>
    <row r="37" spans="1:7" ht="12.75">
      <c r="A37" s="145" t="s">
        <v>24</v>
      </c>
      <c r="B37" s="150"/>
      <c r="C37" s="151"/>
      <c r="D37" s="150"/>
      <c r="E37" s="151"/>
      <c r="F37" s="152"/>
      <c r="G37" s="152"/>
    </row>
    <row r="38" spans="1:7" ht="12.75">
      <c r="A38" s="6" t="s">
        <v>1060</v>
      </c>
      <c r="B38" s="173">
        <v>0</v>
      </c>
      <c r="C38" s="133">
        <v>15</v>
      </c>
      <c r="D38" s="210">
        <v>-1</v>
      </c>
      <c r="E38" s="209">
        <v>0</v>
      </c>
      <c r="F38" s="200">
        <v>0</v>
      </c>
      <c r="G38" s="171">
        <v>0</v>
      </c>
    </row>
    <row r="39" spans="1:7" ht="12.75">
      <c r="A39" s="9" t="s">
        <v>1061</v>
      </c>
      <c r="B39" s="175">
        <v>103</v>
      </c>
      <c r="C39" s="125">
        <v>1565</v>
      </c>
      <c r="D39" s="210">
        <v>0.35526315789473695</v>
      </c>
      <c r="E39" s="209">
        <v>0.08080110497237558</v>
      </c>
      <c r="F39" s="200">
        <v>0.065814696485623</v>
      </c>
      <c r="G39" s="171">
        <v>0.37454545454545457</v>
      </c>
    </row>
    <row r="40" spans="1:7" ht="12.75">
      <c r="A40" s="9" t="s">
        <v>70</v>
      </c>
      <c r="B40" s="175">
        <v>808</v>
      </c>
      <c r="C40" s="125">
        <v>21208</v>
      </c>
      <c r="D40" s="210">
        <v>-0.07339449541284404</v>
      </c>
      <c r="E40" s="209">
        <v>0.07873855544252284</v>
      </c>
      <c r="F40" s="200">
        <v>0.03809883062995096</v>
      </c>
      <c r="G40" s="171">
        <v>0.11205103314380807</v>
      </c>
    </row>
    <row r="41" spans="1:7" ht="12.75">
      <c r="A41" s="9" t="s">
        <v>1062</v>
      </c>
      <c r="B41" s="173">
        <v>1519</v>
      </c>
      <c r="C41" s="125">
        <v>23040</v>
      </c>
      <c r="D41" s="210">
        <v>-0.0065402223675604665</v>
      </c>
      <c r="E41" s="209">
        <v>0.01663504390416093</v>
      </c>
      <c r="F41" s="200">
        <v>0.06592881944444444</v>
      </c>
      <c r="G41" s="171">
        <v>0.13558868160314203</v>
      </c>
    </row>
    <row r="42" spans="1:7" ht="12.75">
      <c r="A42" s="9" t="s">
        <v>1063</v>
      </c>
      <c r="B42" s="173">
        <v>1409</v>
      </c>
      <c r="C42" s="125">
        <v>25693</v>
      </c>
      <c r="D42" s="210">
        <v>0.14089068825910922</v>
      </c>
      <c r="E42" s="209">
        <v>0.19736228912293785</v>
      </c>
      <c r="F42" s="200">
        <v>0.0548398396450395</v>
      </c>
      <c r="G42" s="171">
        <v>0.1640470369076726</v>
      </c>
    </row>
    <row r="43" spans="1:7" ht="12.75">
      <c r="A43" s="9" t="s">
        <v>1064</v>
      </c>
      <c r="B43" s="173">
        <v>12963</v>
      </c>
      <c r="C43" s="125">
        <v>167669</v>
      </c>
      <c r="D43" s="210">
        <v>0.3187182095625636</v>
      </c>
      <c r="E43" s="209">
        <v>0.18821486783360508</v>
      </c>
      <c r="F43" s="200">
        <v>0.0773130393811617</v>
      </c>
      <c r="G43" s="171">
        <v>0.18092114445219817</v>
      </c>
    </row>
    <row r="44" spans="1:7" ht="12.75" customHeight="1">
      <c r="A44" s="9" t="s">
        <v>1065</v>
      </c>
      <c r="B44" s="175">
        <v>6161</v>
      </c>
      <c r="C44" s="125">
        <v>47831</v>
      </c>
      <c r="D44" s="210">
        <v>0.10550870267360479</v>
      </c>
      <c r="E44" s="209">
        <v>-0.06430220274658638</v>
      </c>
      <c r="F44" s="200">
        <v>0.12880767702954152</v>
      </c>
      <c r="G44" s="171">
        <v>0.24860786054394318</v>
      </c>
    </row>
    <row r="45" spans="1:7" ht="25.5">
      <c r="A45" s="9" t="s">
        <v>1066</v>
      </c>
      <c r="B45" s="175">
        <v>10951</v>
      </c>
      <c r="C45" s="125">
        <v>134107</v>
      </c>
      <c r="D45" s="210">
        <v>0.22384890478319175</v>
      </c>
      <c r="E45" s="209">
        <v>0.16133082778388763</v>
      </c>
      <c r="F45" s="200">
        <v>0.08165867553520696</v>
      </c>
      <c r="G45" s="171">
        <v>0.3516134210948788</v>
      </c>
    </row>
    <row r="46" spans="1:7" ht="12.75" customHeight="1">
      <c r="A46" s="9" t="s">
        <v>1067</v>
      </c>
      <c r="B46" s="173">
        <v>4941</v>
      </c>
      <c r="C46" s="125">
        <v>79523</v>
      </c>
      <c r="D46" s="210">
        <v>0.07929226736566175</v>
      </c>
      <c r="E46" s="209">
        <v>0.17255971689767025</v>
      </c>
      <c r="F46" s="200">
        <v>0.06213296782063051</v>
      </c>
      <c r="G46" s="171">
        <v>0.298567889298447</v>
      </c>
    </row>
    <row r="47" spans="1:7" ht="12.75">
      <c r="A47" s="12" t="s">
        <v>1068</v>
      </c>
      <c r="B47" s="173">
        <v>56896</v>
      </c>
      <c r="C47" s="129">
        <v>618862</v>
      </c>
      <c r="D47" s="210">
        <v>0.14767523953605655</v>
      </c>
      <c r="E47" s="209">
        <v>0.04169037223065719</v>
      </c>
      <c r="F47" s="200">
        <v>0.09193648987981165</v>
      </c>
      <c r="G47" s="171">
        <v>0.24711068644270234</v>
      </c>
    </row>
    <row r="48" spans="1:7" ht="12.75">
      <c r="A48" s="145" t="s">
        <v>56</v>
      </c>
      <c r="B48" s="150"/>
      <c r="C48" s="151"/>
      <c r="D48" s="150"/>
      <c r="E48" s="151"/>
      <c r="F48" s="152"/>
      <c r="G48" s="152"/>
    </row>
    <row r="49" spans="1:8" ht="12.75">
      <c r="A49" s="183" t="s">
        <v>551</v>
      </c>
      <c r="B49" s="173">
        <v>2506</v>
      </c>
      <c r="C49" s="125">
        <v>37627</v>
      </c>
      <c r="D49" s="210">
        <v>0.34082397003745313</v>
      </c>
      <c r="E49" s="209">
        <v>0.10414343564763184</v>
      </c>
      <c r="F49" s="178">
        <v>0.06660111090440375</v>
      </c>
      <c r="G49" s="171" t="e">
        <v>#DIV/0!</v>
      </c>
      <c r="H49" s="110"/>
    </row>
    <row r="50" spans="1:12" s="23" customFormat="1" ht="12.75">
      <c r="A50" s="184" t="s">
        <v>58</v>
      </c>
      <c r="B50" s="175">
        <v>93245</v>
      </c>
      <c r="C50" s="129">
        <v>1081886</v>
      </c>
      <c r="D50" s="211">
        <v>0.16047093377804877</v>
      </c>
      <c r="E50" s="212">
        <v>0.08103738565226304</v>
      </c>
      <c r="F50" s="187">
        <v>0.08618745413102674</v>
      </c>
      <c r="G50" s="182" t="e">
        <v>#DIV/0!</v>
      </c>
      <c r="H50" s="110"/>
      <c r="I50" s="108"/>
      <c r="J50" s="108"/>
      <c r="K50" s="108"/>
      <c r="L50" s="108"/>
    </row>
    <row r="51" spans="1:12" s="23" customFormat="1" ht="12.75">
      <c r="A51" s="147" t="s">
        <v>548</v>
      </c>
      <c r="B51" s="168">
        <v>24325</v>
      </c>
      <c r="C51" s="141">
        <v>92001</v>
      </c>
      <c r="D51" s="214">
        <v>0.20325484764542945</v>
      </c>
      <c r="E51" s="199">
        <v>0.15463102409638552</v>
      </c>
      <c r="F51" s="189">
        <v>0.26439930000760864</v>
      </c>
      <c r="G51" s="189">
        <v>0.20014645866245392</v>
      </c>
      <c r="H51" s="110"/>
      <c r="I51" s="108"/>
      <c r="J51" s="108"/>
      <c r="K51" s="108"/>
      <c r="L51" s="108"/>
    </row>
    <row r="52" spans="1:12" s="23" customFormat="1" ht="12.75">
      <c r="A52" s="21"/>
      <c r="B52" s="22"/>
      <c r="C52" s="22"/>
      <c r="H52" s="110"/>
      <c r="I52" s="108"/>
      <c r="J52" s="108"/>
      <c r="K52" s="108"/>
      <c r="L52" s="108"/>
    </row>
    <row r="53" spans="1:12" s="23" customFormat="1" ht="12.75">
      <c r="A53" s="21"/>
      <c r="B53" s="22"/>
      <c r="C53" s="22"/>
      <c r="H53" s="110"/>
      <c r="I53" s="108"/>
      <c r="J53" s="108"/>
      <c r="K53" s="108"/>
      <c r="L53" s="108"/>
    </row>
    <row r="54" spans="1:12" s="23" customFormat="1" ht="12.75">
      <c r="A54" s="21"/>
      <c r="B54" s="22"/>
      <c r="C54" s="22"/>
      <c r="H54" s="110"/>
      <c r="I54" s="108"/>
      <c r="J54" s="108"/>
      <c r="K54" s="108"/>
      <c r="L54" s="108"/>
    </row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8" t="s">
        <v>1159</v>
      </c>
      <c r="B57" s="155">
        <v>25647</v>
      </c>
      <c r="C57" s="156">
        <v>0.2678509885014256</v>
      </c>
    </row>
    <row r="58" spans="1:3" ht="12.75">
      <c r="A58" s="39" t="s">
        <v>1158</v>
      </c>
      <c r="B58" s="124">
        <v>12045</v>
      </c>
      <c r="C58" s="157">
        <v>0.12579503086129648</v>
      </c>
    </row>
    <row r="59" spans="1:3" ht="12.75">
      <c r="A59" s="39" t="s">
        <v>1163</v>
      </c>
      <c r="B59" s="124">
        <v>5425</v>
      </c>
      <c r="C59" s="157">
        <v>0.05665737172457729</v>
      </c>
    </row>
    <row r="60" spans="1:3" ht="12.75">
      <c r="A60" s="39" t="s">
        <v>1162</v>
      </c>
      <c r="B60" s="132">
        <v>5378</v>
      </c>
      <c r="C60" s="157">
        <v>0.0561665152322169</v>
      </c>
    </row>
    <row r="61" spans="1:3" ht="12.75">
      <c r="A61" s="39" t="s">
        <v>1164</v>
      </c>
      <c r="B61" s="132">
        <v>5101</v>
      </c>
      <c r="C61" s="157">
        <v>0.05327359505383756</v>
      </c>
    </row>
    <row r="62" spans="1:3" ht="12.75">
      <c r="A62" s="39" t="s">
        <v>1168</v>
      </c>
      <c r="B62" s="132">
        <v>3728</v>
      </c>
      <c r="C62" s="157">
        <v>0.03893431922382012</v>
      </c>
    </row>
    <row r="63" spans="1:3" ht="12.75">
      <c r="A63" s="39" t="s">
        <v>1169</v>
      </c>
      <c r="B63" s="124">
        <v>3450</v>
      </c>
      <c r="C63" s="157">
        <v>0.036030955290284175</v>
      </c>
    </row>
    <row r="64" spans="1:3" ht="12.75">
      <c r="A64" s="39" t="s">
        <v>1166</v>
      </c>
      <c r="B64" s="124">
        <v>2607</v>
      </c>
      <c r="C64" s="157">
        <v>0.02722686969326691</v>
      </c>
    </row>
    <row r="65" spans="1:3" ht="12.75">
      <c r="A65" s="39" t="s">
        <v>1171</v>
      </c>
      <c r="B65" s="132">
        <v>1957</v>
      </c>
      <c r="C65" s="157">
        <v>0.02043842884147424</v>
      </c>
    </row>
    <row r="66" spans="1:3" ht="12.75">
      <c r="A66" s="19" t="s">
        <v>1161</v>
      </c>
      <c r="B66" s="158">
        <v>1822</v>
      </c>
      <c r="C66" s="159">
        <v>0.019028521895332686</v>
      </c>
    </row>
    <row r="67" ht="12.75">
      <c r="B67" s="63"/>
    </row>
    <row r="73" spans="1:7" ht="20.25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</row>
    <row r="74" spans="1:7" ht="20.25" customHeight="1">
      <c r="A74" s="435"/>
      <c r="B74" s="230" t="s">
        <v>26</v>
      </c>
      <c r="C74" s="161" t="s">
        <v>27</v>
      </c>
      <c r="D74" s="230" t="s">
        <v>26</v>
      </c>
      <c r="E74" s="117" t="s">
        <v>27</v>
      </c>
      <c r="F74" s="433"/>
      <c r="G74" s="433"/>
    </row>
    <row r="75" spans="1:7" ht="12.75">
      <c r="A75" s="145" t="s">
        <v>15</v>
      </c>
      <c r="B75" s="168">
        <v>24887</v>
      </c>
      <c r="C75" s="169">
        <v>410198</v>
      </c>
      <c r="D75" s="162">
        <v>-0.004121648659463739</v>
      </c>
      <c r="E75" s="170">
        <v>-0.010347731050672326</v>
      </c>
      <c r="F75" s="189">
        <v>0.0606707004909824</v>
      </c>
      <c r="G75" s="189">
        <v>0.4101892141350211</v>
      </c>
    </row>
    <row r="76" spans="1:7" ht="12.75">
      <c r="A76" s="145" t="s">
        <v>544</v>
      </c>
      <c r="B76" s="150"/>
      <c r="C76" s="151"/>
      <c r="D76" s="148"/>
      <c r="E76" s="149"/>
      <c r="F76" s="152"/>
      <c r="G76" s="152"/>
    </row>
    <row r="77" spans="1:9" ht="12.75">
      <c r="A77" s="201" t="s">
        <v>545</v>
      </c>
      <c r="B77" s="173">
        <v>12567</v>
      </c>
      <c r="C77" s="169">
        <v>194119</v>
      </c>
      <c r="D77" s="163">
        <v>-0.021871108343711088</v>
      </c>
      <c r="E77" s="174">
        <v>-0.034834058421379765</v>
      </c>
      <c r="F77" s="200">
        <v>0.06473863970038997</v>
      </c>
      <c r="G77" s="171">
        <v>0.4329715762273902</v>
      </c>
      <c r="I77" s="107"/>
    </row>
    <row r="78" spans="1:9" ht="12.75">
      <c r="A78" s="201" t="s">
        <v>546</v>
      </c>
      <c r="B78" s="175">
        <v>12320</v>
      </c>
      <c r="C78" s="176">
        <v>216079</v>
      </c>
      <c r="D78" s="164">
        <v>0.014659858342941812</v>
      </c>
      <c r="E78" s="177">
        <v>0.012734226338335874</v>
      </c>
      <c r="F78" s="200">
        <v>0.057016183895704814</v>
      </c>
      <c r="G78" s="171">
        <v>0.38929440389294406</v>
      </c>
      <c r="I78" s="107"/>
    </row>
    <row r="79" spans="1:9" ht="12.75">
      <c r="A79" s="145" t="s">
        <v>22</v>
      </c>
      <c r="B79" s="150"/>
      <c r="C79" s="151"/>
      <c r="D79" s="150"/>
      <c r="E79" s="151"/>
      <c r="F79" s="152"/>
      <c r="G79" s="152"/>
      <c r="I79" s="108"/>
    </row>
    <row r="80" spans="1:9" ht="12.75">
      <c r="A80" s="172" t="s">
        <v>10</v>
      </c>
      <c r="B80" s="175">
        <v>1483</v>
      </c>
      <c r="C80" s="176">
        <v>9128</v>
      </c>
      <c r="D80" s="165">
        <v>0.06156048675733716</v>
      </c>
      <c r="E80" s="178">
        <v>-0.017120706363734306</v>
      </c>
      <c r="F80" s="200">
        <v>0.16246713409290098</v>
      </c>
      <c r="G80" s="171">
        <v>0.4250501576382918</v>
      </c>
      <c r="I80" s="94"/>
    </row>
    <row r="81" spans="1:9" ht="12.75">
      <c r="A81" s="172" t="s">
        <v>553</v>
      </c>
      <c r="B81" s="175">
        <v>4480</v>
      </c>
      <c r="C81" s="176">
        <v>92995</v>
      </c>
      <c r="D81" s="165">
        <v>-0.04923599320882854</v>
      </c>
      <c r="E81" s="178">
        <v>-0.04153568667869101</v>
      </c>
      <c r="F81" s="200">
        <v>0.048174633044787356</v>
      </c>
      <c r="G81" s="171">
        <v>0.5588822355289421</v>
      </c>
      <c r="I81" s="114"/>
    </row>
    <row r="82" spans="1:9" ht="12.75">
      <c r="A82" s="172" t="s">
        <v>13</v>
      </c>
      <c r="B82" s="175">
        <v>16917</v>
      </c>
      <c r="C82" s="176">
        <v>274087</v>
      </c>
      <c r="D82" s="165">
        <v>-0.007858776611342488</v>
      </c>
      <c r="E82" s="178">
        <v>-0.008511792794096418</v>
      </c>
      <c r="F82" s="200">
        <v>0.06172127828025408</v>
      </c>
      <c r="G82" s="171">
        <v>0.41840621290067276</v>
      </c>
      <c r="I82" s="114"/>
    </row>
    <row r="83" spans="1:9" ht="12.75">
      <c r="A83" s="172" t="s">
        <v>14</v>
      </c>
      <c r="B83" s="175">
        <v>2007</v>
      </c>
      <c r="C83" s="176">
        <v>33988</v>
      </c>
      <c r="D83" s="165">
        <v>0.09672131147540974</v>
      </c>
      <c r="E83" s="178">
        <v>0.07099417047423984</v>
      </c>
      <c r="F83" s="200">
        <v>0.059050253030481344</v>
      </c>
      <c r="G83" s="171">
        <v>0.22976531196336578</v>
      </c>
      <c r="I83" s="114"/>
    </row>
    <row r="84" spans="1:9" ht="12.75">
      <c r="A84" s="146" t="s">
        <v>23</v>
      </c>
      <c r="B84" s="150"/>
      <c r="C84" s="151"/>
      <c r="D84" s="153"/>
      <c r="E84" s="151"/>
      <c r="F84" s="152"/>
      <c r="G84" s="152"/>
      <c r="I84" s="63"/>
    </row>
    <row r="85" spans="1:7" ht="12.75">
      <c r="A85" s="172" t="s">
        <v>78</v>
      </c>
      <c r="B85" s="175">
        <v>4166</v>
      </c>
      <c r="C85" s="176">
        <v>28338</v>
      </c>
      <c r="D85" s="165">
        <v>-0.012796208530805653</v>
      </c>
      <c r="E85" s="178">
        <v>-0.04637232467357655</v>
      </c>
      <c r="F85" s="171">
        <v>0.14701108052791306</v>
      </c>
      <c r="G85" s="171">
        <v>0.37077251690993235</v>
      </c>
    </row>
    <row r="86" spans="1:7" ht="12.75">
      <c r="A86" s="172" t="s">
        <v>79</v>
      </c>
      <c r="B86" s="175">
        <v>3537</v>
      </c>
      <c r="C86" s="176">
        <v>62465</v>
      </c>
      <c r="D86" s="165">
        <v>-0.08106001558846454</v>
      </c>
      <c r="E86" s="178">
        <v>-0.08704929773022907</v>
      </c>
      <c r="F86" s="171">
        <v>0.056623709277195226</v>
      </c>
      <c r="G86" s="171">
        <v>0.5414051737333537</v>
      </c>
    </row>
    <row r="87" spans="1:7" ht="12.75">
      <c r="A87" s="172" t="s">
        <v>80</v>
      </c>
      <c r="B87" s="173">
        <v>1624</v>
      </c>
      <c r="C87" s="169">
        <v>33084</v>
      </c>
      <c r="D87" s="165">
        <v>-0.06612995974698099</v>
      </c>
      <c r="E87" s="178">
        <v>-0.05901760573395143</v>
      </c>
      <c r="F87" s="171">
        <v>0.04908717204691089</v>
      </c>
      <c r="G87" s="171">
        <v>0.4973966309341501</v>
      </c>
    </row>
    <row r="88" spans="1:7" ht="12.75">
      <c r="A88" s="172" t="s">
        <v>81</v>
      </c>
      <c r="B88" s="173">
        <v>13906</v>
      </c>
      <c r="C88" s="169">
        <v>246441</v>
      </c>
      <c r="D88" s="165">
        <v>0.048243630333182574</v>
      </c>
      <c r="E88" s="178">
        <v>0.03663804888718758</v>
      </c>
      <c r="F88" s="171">
        <v>0.05642729902897651</v>
      </c>
      <c r="G88" s="171">
        <v>0.40656063618290256</v>
      </c>
    </row>
    <row r="89" spans="1:7" ht="12.75">
      <c r="A89" s="215" t="s">
        <v>64</v>
      </c>
      <c r="B89" s="180">
        <v>1654</v>
      </c>
      <c r="C89" s="181">
        <v>39870</v>
      </c>
      <c r="D89" s="165">
        <v>-0.13674321503131526</v>
      </c>
      <c r="E89" s="178">
        <v>-0.08260469397146797</v>
      </c>
      <c r="F89" s="182">
        <v>0.04148482568347128</v>
      </c>
      <c r="G89" s="171">
        <v>0.3043798306956202</v>
      </c>
    </row>
    <row r="90" spans="1:7" ht="12.75">
      <c r="A90" s="145" t="s">
        <v>25</v>
      </c>
      <c r="B90" s="150"/>
      <c r="C90" s="151"/>
      <c r="D90" s="150"/>
      <c r="E90" s="151"/>
      <c r="F90" s="152"/>
      <c r="G90" s="152"/>
    </row>
    <row r="91" spans="1:7" ht="12.75">
      <c r="A91" s="172" t="s">
        <v>16</v>
      </c>
      <c r="B91" s="175">
        <v>5368</v>
      </c>
      <c r="C91" s="176">
        <v>67760</v>
      </c>
      <c r="D91" s="165">
        <v>-0.06121021336131516</v>
      </c>
      <c r="E91" s="178">
        <v>-0.03915145843082202</v>
      </c>
      <c r="F91" s="200">
        <v>0.07922077922077922</v>
      </c>
      <c r="G91" s="171">
        <v>0.28556229386104903</v>
      </c>
    </row>
    <row r="92" spans="1:7" ht="12.75">
      <c r="A92" s="172" t="s">
        <v>17</v>
      </c>
      <c r="B92" s="175">
        <v>3343</v>
      </c>
      <c r="C92" s="176">
        <v>42349</v>
      </c>
      <c r="D92" s="165">
        <v>0.04110868888196828</v>
      </c>
      <c r="E92" s="178">
        <v>0.0037210845657944525</v>
      </c>
      <c r="F92" s="200">
        <v>0.07893929018394767</v>
      </c>
      <c r="G92" s="171">
        <v>0.3065285164129837</v>
      </c>
    </row>
    <row r="93" spans="1:7" ht="12.75">
      <c r="A93" s="172" t="s">
        <v>18</v>
      </c>
      <c r="B93" s="175">
        <v>2388</v>
      </c>
      <c r="C93" s="176">
        <v>34625</v>
      </c>
      <c r="D93" s="165">
        <v>0.09041095890410955</v>
      </c>
      <c r="E93" s="178">
        <v>0.22879551423096034</v>
      </c>
      <c r="F93" s="200">
        <v>0.06896750902527075</v>
      </c>
      <c r="G93" s="171">
        <v>0.3470425810202005</v>
      </c>
    </row>
    <row r="94" spans="1:7" ht="12.75">
      <c r="A94" s="172" t="s">
        <v>19</v>
      </c>
      <c r="B94" s="175">
        <v>1476</v>
      </c>
      <c r="C94" s="176">
        <v>24829</v>
      </c>
      <c r="D94" s="165">
        <v>0.03144654088050314</v>
      </c>
      <c r="E94" s="178">
        <v>-0.07219461156160079</v>
      </c>
      <c r="F94" s="200">
        <v>0.05944661484554352</v>
      </c>
      <c r="G94" s="171">
        <v>0.39762931034482757</v>
      </c>
    </row>
    <row r="95" spans="1:7" ht="12.75">
      <c r="A95" s="184" t="s">
        <v>20</v>
      </c>
      <c r="B95" s="185">
        <v>12312</v>
      </c>
      <c r="C95" s="186">
        <v>240635</v>
      </c>
      <c r="D95" s="167">
        <v>-0.01028938906752408</v>
      </c>
      <c r="E95" s="187">
        <v>-0.02511799380152735</v>
      </c>
      <c r="F95" s="213">
        <v>0.05116462692459534</v>
      </c>
      <c r="G95" s="182">
        <v>0.6042699386503068</v>
      </c>
    </row>
    <row r="96" spans="1:7" ht="12.75">
      <c r="A96" s="188" t="s">
        <v>549</v>
      </c>
      <c r="B96" s="185">
        <v>1729</v>
      </c>
      <c r="C96" s="186">
        <v>21917</v>
      </c>
      <c r="D96" s="162">
        <v>0.08673790069138909</v>
      </c>
      <c r="E96" s="170">
        <v>-0.002003551750831001</v>
      </c>
      <c r="F96" s="189">
        <v>0.07888853401469179</v>
      </c>
      <c r="G96" s="189">
        <v>0.3205413422321097</v>
      </c>
    </row>
    <row r="101" spans="1:3" ht="31.5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216">
        <v>24887</v>
      </c>
      <c r="C102" s="216">
        <v>95751</v>
      </c>
    </row>
    <row r="103" spans="1:3" ht="12.75">
      <c r="A103" s="217" t="s">
        <v>827</v>
      </c>
      <c r="B103" s="218">
        <v>61</v>
      </c>
      <c r="C103" s="219">
        <v>143</v>
      </c>
    </row>
    <row r="104" spans="1:3" ht="12.75">
      <c r="A104" s="220" t="s">
        <v>332</v>
      </c>
      <c r="B104" s="221">
        <v>874</v>
      </c>
      <c r="C104" s="222">
        <v>1043</v>
      </c>
    </row>
    <row r="105" spans="1:3" ht="12.75">
      <c r="A105" s="220" t="s">
        <v>654</v>
      </c>
      <c r="B105" s="221">
        <v>44</v>
      </c>
      <c r="C105" s="222">
        <v>321</v>
      </c>
    </row>
    <row r="106" spans="1:3" ht="12.75">
      <c r="A106" s="220" t="s">
        <v>655</v>
      </c>
      <c r="B106" s="221">
        <v>88</v>
      </c>
      <c r="C106" s="222">
        <v>475</v>
      </c>
    </row>
    <row r="107" spans="1:3" ht="12.75">
      <c r="A107" s="220" t="s">
        <v>333</v>
      </c>
      <c r="B107" s="221">
        <v>895</v>
      </c>
      <c r="C107" s="222">
        <v>9681</v>
      </c>
    </row>
    <row r="108" spans="1:3" ht="12.75">
      <c r="A108" s="220" t="s">
        <v>334</v>
      </c>
      <c r="B108" s="221">
        <v>258</v>
      </c>
      <c r="C108" s="222">
        <v>453</v>
      </c>
    </row>
    <row r="109" spans="1:3" ht="12.75">
      <c r="A109" s="220" t="s">
        <v>335</v>
      </c>
      <c r="B109" s="221">
        <v>408</v>
      </c>
      <c r="C109" s="222">
        <v>1253</v>
      </c>
    </row>
    <row r="110" spans="1:3" ht="12.75">
      <c r="A110" s="220" t="s">
        <v>336</v>
      </c>
      <c r="B110" s="221">
        <v>96</v>
      </c>
      <c r="C110" s="222">
        <v>695</v>
      </c>
    </row>
    <row r="111" spans="1:3" ht="12.75">
      <c r="A111" s="220" t="s">
        <v>656</v>
      </c>
      <c r="B111" s="221">
        <v>70</v>
      </c>
      <c r="C111" s="222">
        <v>87</v>
      </c>
    </row>
    <row r="112" spans="1:3" ht="12.75">
      <c r="A112" s="220" t="s">
        <v>337</v>
      </c>
      <c r="B112" s="221">
        <v>995</v>
      </c>
      <c r="C112" s="222">
        <v>2373</v>
      </c>
    </row>
    <row r="113" spans="1:3" ht="12.75">
      <c r="A113" s="220" t="s">
        <v>338</v>
      </c>
      <c r="B113" s="221">
        <v>150</v>
      </c>
      <c r="C113" s="222">
        <v>516</v>
      </c>
    </row>
    <row r="114" spans="1:3" ht="12.75">
      <c r="A114" s="220" t="s">
        <v>339</v>
      </c>
      <c r="B114" s="221">
        <v>19</v>
      </c>
      <c r="C114" s="222">
        <v>64</v>
      </c>
    </row>
    <row r="115" spans="1:3" ht="12.75">
      <c r="A115" s="220" t="s">
        <v>828</v>
      </c>
      <c r="B115" s="221">
        <v>473</v>
      </c>
      <c r="C115" s="222">
        <v>2664</v>
      </c>
    </row>
    <row r="116" spans="1:3" ht="12.75">
      <c r="A116" s="220" t="s">
        <v>340</v>
      </c>
      <c r="B116" s="221">
        <v>164</v>
      </c>
      <c r="C116" s="222">
        <v>2017</v>
      </c>
    </row>
    <row r="117" spans="1:3" ht="12.75">
      <c r="A117" s="220" t="s">
        <v>657</v>
      </c>
      <c r="B117" s="221">
        <v>34</v>
      </c>
      <c r="C117" s="222">
        <v>121</v>
      </c>
    </row>
    <row r="118" spans="1:3" ht="12.75">
      <c r="A118" s="220" t="s">
        <v>341</v>
      </c>
      <c r="B118" s="221">
        <v>89</v>
      </c>
      <c r="C118" s="222">
        <v>209</v>
      </c>
    </row>
    <row r="119" spans="1:3" ht="12.75">
      <c r="A119" s="220" t="s">
        <v>342</v>
      </c>
      <c r="B119" s="221">
        <v>255</v>
      </c>
      <c r="C119" s="222">
        <v>314</v>
      </c>
    </row>
    <row r="120" spans="1:3" ht="12.75">
      <c r="A120" s="220" t="s">
        <v>658</v>
      </c>
      <c r="B120" s="221">
        <v>135</v>
      </c>
      <c r="C120" s="222">
        <v>720</v>
      </c>
    </row>
    <row r="121" spans="1:3" ht="12.75">
      <c r="A121" s="220" t="s">
        <v>829</v>
      </c>
      <c r="B121" s="221">
        <v>49</v>
      </c>
      <c r="C121" s="222">
        <v>68</v>
      </c>
    </row>
    <row r="122" spans="1:3" ht="12.75">
      <c r="A122" s="220" t="s">
        <v>659</v>
      </c>
      <c r="B122" s="221">
        <v>13</v>
      </c>
      <c r="C122" s="222">
        <v>56</v>
      </c>
    </row>
    <row r="123" spans="1:3" ht="12.75">
      <c r="A123" s="220" t="s">
        <v>343</v>
      </c>
      <c r="B123" s="221">
        <v>736</v>
      </c>
      <c r="C123" s="222">
        <v>5616</v>
      </c>
    </row>
    <row r="124" spans="1:3" ht="12.75">
      <c r="A124" s="220" t="s">
        <v>660</v>
      </c>
      <c r="B124" s="221">
        <v>21</v>
      </c>
      <c r="C124" s="222">
        <v>101</v>
      </c>
    </row>
    <row r="125" spans="1:3" ht="12.75">
      <c r="A125" s="220" t="s">
        <v>661</v>
      </c>
      <c r="B125" s="221">
        <v>118</v>
      </c>
      <c r="C125" s="222">
        <v>338</v>
      </c>
    </row>
    <row r="126" spans="1:3" ht="12.75">
      <c r="A126" s="220" t="s">
        <v>662</v>
      </c>
      <c r="B126" s="221">
        <v>39</v>
      </c>
      <c r="C126" s="222">
        <v>105</v>
      </c>
    </row>
    <row r="127" spans="1:3" ht="12.75">
      <c r="A127" s="220" t="s">
        <v>344</v>
      </c>
      <c r="B127" s="221">
        <v>232</v>
      </c>
      <c r="C127" s="222">
        <v>632</v>
      </c>
    </row>
    <row r="128" spans="1:3" ht="12.75">
      <c r="A128" s="220" t="s">
        <v>345</v>
      </c>
      <c r="B128" s="221">
        <v>23</v>
      </c>
      <c r="C128" s="222">
        <v>35</v>
      </c>
    </row>
    <row r="129" spans="1:3" ht="12.75">
      <c r="A129" s="220" t="s">
        <v>663</v>
      </c>
      <c r="B129" s="221">
        <v>4</v>
      </c>
      <c r="C129" s="222">
        <v>33</v>
      </c>
    </row>
    <row r="130" spans="1:3" ht="12.75">
      <c r="A130" s="220" t="s">
        <v>830</v>
      </c>
      <c r="B130" s="221">
        <v>16</v>
      </c>
      <c r="C130" s="222">
        <v>102</v>
      </c>
    </row>
    <row r="131" spans="1:3" ht="12.75">
      <c r="A131" s="220" t="s">
        <v>664</v>
      </c>
      <c r="B131" s="221">
        <v>118</v>
      </c>
      <c r="C131" s="222">
        <v>307</v>
      </c>
    </row>
    <row r="132" spans="1:3" ht="12.75">
      <c r="A132" s="220" t="s">
        <v>346</v>
      </c>
      <c r="B132" s="221">
        <v>57</v>
      </c>
      <c r="C132" s="222">
        <v>400</v>
      </c>
    </row>
    <row r="133" spans="1:3" ht="12.75">
      <c r="A133" s="220" t="s">
        <v>347</v>
      </c>
      <c r="B133" s="221">
        <v>53</v>
      </c>
      <c r="C133" s="222">
        <v>282</v>
      </c>
    </row>
    <row r="134" spans="1:3" ht="12.75">
      <c r="A134" s="220" t="s">
        <v>665</v>
      </c>
      <c r="B134" s="221">
        <v>54</v>
      </c>
      <c r="C134" s="222">
        <v>318</v>
      </c>
    </row>
    <row r="135" spans="1:3" ht="12.75">
      <c r="A135" s="220" t="s">
        <v>348</v>
      </c>
      <c r="B135" s="221">
        <v>39</v>
      </c>
      <c r="C135" s="222">
        <v>187</v>
      </c>
    </row>
    <row r="136" spans="1:3" ht="12.75">
      <c r="A136" s="220" t="s">
        <v>349</v>
      </c>
      <c r="B136" s="221">
        <v>81</v>
      </c>
      <c r="C136" s="222">
        <v>264</v>
      </c>
    </row>
    <row r="137" spans="1:3" ht="12.75">
      <c r="A137" s="220" t="s">
        <v>831</v>
      </c>
      <c r="B137" s="221">
        <v>623</v>
      </c>
      <c r="C137" s="222">
        <v>3963</v>
      </c>
    </row>
    <row r="138" spans="1:3" ht="12.75">
      <c r="A138" s="220" t="s">
        <v>832</v>
      </c>
      <c r="B138" s="221">
        <v>25</v>
      </c>
      <c r="C138" s="222">
        <v>73</v>
      </c>
    </row>
    <row r="139" spans="1:3" ht="12.75">
      <c r="A139" s="220" t="s">
        <v>666</v>
      </c>
      <c r="B139" s="221">
        <v>21</v>
      </c>
      <c r="C139" s="222">
        <v>96</v>
      </c>
    </row>
    <row r="140" spans="1:3" ht="12.75">
      <c r="A140" s="220" t="s">
        <v>667</v>
      </c>
      <c r="B140" s="221">
        <v>90</v>
      </c>
      <c r="C140" s="222">
        <v>173</v>
      </c>
    </row>
    <row r="141" spans="1:3" ht="12.75">
      <c r="A141" s="220" t="s">
        <v>350</v>
      </c>
      <c r="B141" s="221">
        <v>10</v>
      </c>
      <c r="C141" s="222">
        <v>92</v>
      </c>
    </row>
    <row r="142" spans="1:3" ht="12.75">
      <c r="A142" s="220" t="s">
        <v>351</v>
      </c>
      <c r="B142" s="221">
        <v>89</v>
      </c>
      <c r="C142" s="222">
        <v>1194</v>
      </c>
    </row>
    <row r="143" spans="1:3" ht="12.75">
      <c r="A143" s="220" t="s">
        <v>352</v>
      </c>
      <c r="B143" s="221">
        <v>8153</v>
      </c>
      <c r="C143" s="222">
        <v>10866</v>
      </c>
    </row>
    <row r="144" spans="1:3" ht="12.75">
      <c r="A144" s="220" t="s">
        <v>668</v>
      </c>
      <c r="B144" s="221">
        <v>1125</v>
      </c>
      <c r="C144" s="222">
        <v>3879</v>
      </c>
    </row>
    <row r="145" spans="1:3" ht="12.75">
      <c r="A145" s="220" t="s">
        <v>353</v>
      </c>
      <c r="B145" s="221">
        <v>123</v>
      </c>
      <c r="C145" s="222">
        <v>864</v>
      </c>
    </row>
    <row r="146" spans="1:3" ht="12.75">
      <c r="A146" s="220" t="s">
        <v>354</v>
      </c>
      <c r="B146" s="221">
        <v>1230</v>
      </c>
      <c r="C146" s="222">
        <v>6980</v>
      </c>
    </row>
    <row r="147" spans="1:3" ht="12.75">
      <c r="A147" s="220" t="s">
        <v>669</v>
      </c>
      <c r="B147" s="221">
        <v>24</v>
      </c>
      <c r="C147" s="222">
        <v>58</v>
      </c>
    </row>
    <row r="148" spans="1:3" ht="12.75">
      <c r="A148" s="220" t="s">
        <v>670</v>
      </c>
      <c r="B148" s="221">
        <v>89</v>
      </c>
      <c r="C148" s="222">
        <v>2636</v>
      </c>
    </row>
    <row r="149" spans="1:3" ht="12.75">
      <c r="A149" s="220" t="s">
        <v>355</v>
      </c>
      <c r="B149" s="221">
        <v>74</v>
      </c>
      <c r="C149" s="222">
        <v>229</v>
      </c>
    </row>
    <row r="150" spans="1:3" ht="12.75">
      <c r="A150" s="220" t="s">
        <v>671</v>
      </c>
      <c r="B150" s="221">
        <v>21</v>
      </c>
      <c r="C150" s="222">
        <v>113</v>
      </c>
    </row>
    <row r="151" spans="1:3" ht="12.75">
      <c r="A151" s="220" t="s">
        <v>672</v>
      </c>
      <c r="B151" s="221">
        <v>205</v>
      </c>
      <c r="C151" s="222">
        <v>405</v>
      </c>
    </row>
    <row r="152" spans="1:3" ht="12.75">
      <c r="A152" s="220" t="s">
        <v>356</v>
      </c>
      <c r="B152" s="221">
        <v>521</v>
      </c>
      <c r="C152" s="222">
        <v>7550</v>
      </c>
    </row>
    <row r="153" spans="1:3" ht="12.75">
      <c r="A153" s="220" t="s">
        <v>673</v>
      </c>
      <c r="B153" s="221">
        <v>15</v>
      </c>
      <c r="C153" s="222">
        <v>112</v>
      </c>
    </row>
    <row r="154" spans="1:3" ht="12.75">
      <c r="A154" s="220" t="s">
        <v>357</v>
      </c>
      <c r="B154" s="221">
        <v>361</v>
      </c>
      <c r="C154" s="222">
        <v>213</v>
      </c>
    </row>
    <row r="155" spans="1:3" ht="12.75">
      <c r="A155" s="220" t="s">
        <v>358</v>
      </c>
      <c r="B155" s="221">
        <v>214</v>
      </c>
      <c r="C155" s="222">
        <v>1015</v>
      </c>
    </row>
    <row r="156" spans="1:3" ht="12.75">
      <c r="A156" s="220" t="s">
        <v>674</v>
      </c>
      <c r="B156" s="221">
        <v>495</v>
      </c>
      <c r="C156" s="222">
        <v>2475</v>
      </c>
    </row>
    <row r="157" spans="1:3" ht="12.75">
      <c r="A157" s="220" t="s">
        <v>675</v>
      </c>
      <c r="B157" s="221">
        <v>492</v>
      </c>
      <c r="C157" s="222">
        <v>5753</v>
      </c>
    </row>
    <row r="158" spans="1:3" ht="12.75">
      <c r="A158" s="220" t="s">
        <v>676</v>
      </c>
      <c r="B158" s="221">
        <v>91</v>
      </c>
      <c r="C158" s="222">
        <v>658</v>
      </c>
    </row>
    <row r="159" spans="1:3" ht="12.75">
      <c r="A159" s="220" t="s">
        <v>359</v>
      </c>
      <c r="B159" s="221">
        <v>56</v>
      </c>
      <c r="C159" s="222">
        <v>161</v>
      </c>
    </row>
    <row r="160" spans="1:3" ht="12.75">
      <c r="A160" s="220" t="s">
        <v>833</v>
      </c>
      <c r="B160" s="221">
        <v>185</v>
      </c>
      <c r="C160" s="222">
        <v>551</v>
      </c>
    </row>
    <row r="161" spans="1:3" ht="12.75">
      <c r="A161" s="220" t="s">
        <v>677</v>
      </c>
      <c r="B161" s="221">
        <v>14</v>
      </c>
      <c r="C161" s="222">
        <v>68</v>
      </c>
    </row>
    <row r="162" spans="1:3" ht="12.75">
      <c r="A162" s="220" t="s">
        <v>678</v>
      </c>
      <c r="B162" s="221">
        <v>911</v>
      </c>
      <c r="C162" s="222">
        <v>2403</v>
      </c>
    </row>
    <row r="163" spans="1:3" ht="12.75">
      <c r="A163" s="220" t="s">
        <v>679</v>
      </c>
      <c r="B163" s="221">
        <v>258</v>
      </c>
      <c r="C163" s="222">
        <v>1591</v>
      </c>
    </row>
    <row r="164" spans="1:3" ht="12.75">
      <c r="A164" s="220" t="s">
        <v>680</v>
      </c>
      <c r="B164" s="221">
        <v>60</v>
      </c>
      <c r="C164" s="222">
        <v>278</v>
      </c>
    </row>
    <row r="165" spans="1:3" ht="12.75">
      <c r="A165" s="220" t="s">
        <v>681</v>
      </c>
      <c r="B165" s="221">
        <v>145</v>
      </c>
      <c r="C165" s="222">
        <v>1007</v>
      </c>
    </row>
    <row r="166" spans="1:3" ht="12.75">
      <c r="A166" s="220" t="s">
        <v>682</v>
      </c>
      <c r="B166" s="221">
        <v>356</v>
      </c>
      <c r="C166" s="222">
        <v>628</v>
      </c>
    </row>
    <row r="167" spans="1:3" ht="12.75">
      <c r="A167" s="220" t="s">
        <v>683</v>
      </c>
      <c r="B167" s="221">
        <v>19</v>
      </c>
      <c r="C167" s="222">
        <v>59</v>
      </c>
    </row>
    <row r="168" spans="1:3" ht="12.75">
      <c r="A168" s="220" t="s">
        <v>684</v>
      </c>
      <c r="B168" s="221">
        <v>17</v>
      </c>
      <c r="C168" s="222">
        <v>128</v>
      </c>
    </row>
    <row r="169" spans="1:3" ht="12.75">
      <c r="A169" s="220" t="s">
        <v>685</v>
      </c>
      <c r="B169" s="221">
        <v>31</v>
      </c>
      <c r="C169" s="222">
        <v>109</v>
      </c>
    </row>
    <row r="170" spans="1:3" ht="12.75">
      <c r="A170" s="220" t="s">
        <v>686</v>
      </c>
      <c r="B170" s="221">
        <v>27</v>
      </c>
      <c r="C170" s="222">
        <v>161</v>
      </c>
    </row>
    <row r="171" spans="1:3" ht="12.75">
      <c r="A171" s="220" t="s">
        <v>687</v>
      </c>
      <c r="B171" s="221">
        <v>81</v>
      </c>
      <c r="C171" s="222">
        <v>439</v>
      </c>
    </row>
    <row r="172" spans="1:3" ht="12.75">
      <c r="A172" s="220" t="s">
        <v>360</v>
      </c>
      <c r="B172" s="221">
        <v>435</v>
      </c>
      <c r="C172" s="222">
        <v>802</v>
      </c>
    </row>
    <row r="173" spans="1:3" ht="12.75">
      <c r="A173" s="220" t="s">
        <v>361</v>
      </c>
      <c r="B173" s="221">
        <v>12</v>
      </c>
      <c r="C173" s="222">
        <v>67</v>
      </c>
    </row>
    <row r="174" spans="1:3" ht="12.75">
      <c r="A174" s="220" t="s">
        <v>688</v>
      </c>
      <c r="B174" s="221">
        <v>694</v>
      </c>
      <c r="C174" s="222">
        <v>1379</v>
      </c>
    </row>
    <row r="175" spans="1:3" ht="12.75">
      <c r="A175" s="220" t="s">
        <v>362</v>
      </c>
      <c r="B175" s="221">
        <v>101</v>
      </c>
      <c r="C175" s="222">
        <v>1088</v>
      </c>
    </row>
    <row r="176" spans="1:3" ht="12.75">
      <c r="A176" s="220" t="s">
        <v>689</v>
      </c>
      <c r="B176" s="221">
        <v>181</v>
      </c>
      <c r="C176" s="222">
        <v>645</v>
      </c>
    </row>
    <row r="177" spans="1:3" ht="12.75">
      <c r="A177" s="220" t="s">
        <v>690</v>
      </c>
      <c r="B177" s="221">
        <v>21</v>
      </c>
      <c r="C177" s="222">
        <v>76</v>
      </c>
    </row>
    <row r="178" spans="1:3" ht="12.75">
      <c r="A178" s="220" t="s">
        <v>691</v>
      </c>
      <c r="B178" s="221">
        <v>94</v>
      </c>
      <c r="C178" s="222">
        <v>1138</v>
      </c>
    </row>
    <row r="179" spans="1:3" ht="12.75">
      <c r="A179" s="220" t="s">
        <v>363</v>
      </c>
      <c r="B179" s="221">
        <v>89</v>
      </c>
      <c r="C179" s="222">
        <v>1172</v>
      </c>
    </row>
    <row r="180" spans="1:3" ht="12.75">
      <c r="A180" s="220" t="s">
        <v>692</v>
      </c>
      <c r="B180" s="221">
        <v>211</v>
      </c>
      <c r="C180" s="222">
        <v>177</v>
      </c>
    </row>
    <row r="181" spans="1:3" ht="12.75">
      <c r="A181" s="223" t="s">
        <v>364</v>
      </c>
      <c r="B181" s="224">
        <v>37</v>
      </c>
      <c r="C181" s="225">
        <v>234</v>
      </c>
    </row>
  </sheetData>
  <mergeCells count="22">
    <mergeCell ref="G20:G21"/>
    <mergeCell ref="A20:A21"/>
    <mergeCell ref="B20:C20"/>
    <mergeCell ref="D20:E20"/>
    <mergeCell ref="F20:F21"/>
    <mergeCell ref="G73:G74"/>
    <mergeCell ref="A55:A56"/>
    <mergeCell ref="B55:C55"/>
    <mergeCell ref="A73:A74"/>
    <mergeCell ref="B73:C73"/>
    <mergeCell ref="D73:E73"/>
    <mergeCell ref="F73:F74"/>
    <mergeCell ref="G4:G5"/>
    <mergeCell ref="A12:A13"/>
    <mergeCell ref="B12:C12"/>
    <mergeCell ref="D12:E12"/>
    <mergeCell ref="F12:F13"/>
    <mergeCell ref="G12:G13"/>
    <mergeCell ref="A4:A5"/>
    <mergeCell ref="B4:C4"/>
    <mergeCell ref="D4:E4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1.28125" style="1" customWidth="1"/>
    <col min="2" max="2" width="13.28125" style="1" customWidth="1"/>
    <col min="3" max="4" width="11.140625" style="1" customWidth="1"/>
    <col min="5" max="5" width="13.140625" style="1" bestFit="1" customWidth="1"/>
    <col min="6" max="7" width="17.7109375" style="1" customWidth="1"/>
    <col min="8" max="9" width="11.421875" style="109" customWidth="1"/>
    <col min="10" max="12" width="11.421875" style="103" customWidth="1"/>
    <col min="13" max="16384" width="11.421875" style="1" customWidth="1"/>
  </cols>
  <sheetData>
    <row r="1" ht="15.75">
      <c r="A1" s="36" t="s">
        <v>112</v>
      </c>
    </row>
    <row r="4" spans="1:12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241"/>
      <c r="I4" s="63"/>
      <c r="J4" s="1"/>
      <c r="K4" s="1"/>
      <c r="L4" s="1"/>
    </row>
    <row r="5" spans="1:12" ht="18" customHeight="1">
      <c r="A5" s="427"/>
      <c r="B5" s="154" t="s">
        <v>85</v>
      </c>
      <c r="C5" s="118" t="s">
        <v>27</v>
      </c>
      <c r="D5" s="154" t="s">
        <v>85</v>
      </c>
      <c r="E5" s="117" t="s">
        <v>29</v>
      </c>
      <c r="F5" s="425"/>
      <c r="G5" s="425"/>
      <c r="H5" s="241"/>
      <c r="I5" s="63"/>
      <c r="J5" s="1"/>
      <c r="K5" s="1"/>
      <c r="L5" s="1"/>
    </row>
    <row r="6" spans="1:12" ht="12.75">
      <c r="A6" s="28" t="s">
        <v>1143</v>
      </c>
      <c r="B6" s="155">
        <v>176743</v>
      </c>
      <c r="C6" s="354">
        <v>2221995</v>
      </c>
      <c r="D6" s="135">
        <v>0.015851941259303892</v>
      </c>
      <c r="E6" s="134">
        <v>0.01949338130744116</v>
      </c>
      <c r="F6" s="122">
        <v>0.07954248321890914</v>
      </c>
      <c r="G6" s="122">
        <v>0.270179005457297</v>
      </c>
      <c r="H6" s="241"/>
      <c r="I6" s="63"/>
      <c r="J6" s="1"/>
      <c r="K6" s="1"/>
      <c r="L6" s="1"/>
    </row>
    <row r="7" spans="1:12" ht="12.75">
      <c r="A7" s="9" t="s">
        <v>1145</v>
      </c>
      <c r="B7" s="124">
        <v>88718</v>
      </c>
      <c r="C7" s="125">
        <v>1099844</v>
      </c>
      <c r="D7" s="135">
        <v>0.01618464005497966</v>
      </c>
      <c r="E7" s="134">
        <v>0.019558839206670786</v>
      </c>
      <c r="F7" s="122">
        <v>0.0806641669182175</v>
      </c>
      <c r="G7" s="122">
        <v>0.2739385106573499</v>
      </c>
      <c r="H7" s="241"/>
      <c r="I7" s="63"/>
      <c r="J7" s="1"/>
      <c r="K7" s="1"/>
      <c r="L7" s="1"/>
    </row>
    <row r="8" spans="1:12" ht="12.75">
      <c r="A8" s="9" t="s">
        <v>1146</v>
      </c>
      <c r="B8" s="128">
        <v>88025</v>
      </c>
      <c r="C8" s="125">
        <v>1122151</v>
      </c>
      <c r="D8" s="135">
        <v>0.015516843562528804</v>
      </c>
      <c r="E8" s="134">
        <v>0.01942923278740949</v>
      </c>
      <c r="F8" s="122">
        <v>0.07844309723023016</v>
      </c>
      <c r="G8" s="122">
        <v>0.2664928899908873</v>
      </c>
      <c r="H8" s="241"/>
      <c r="I8" s="63"/>
      <c r="J8" s="1"/>
      <c r="K8" s="1"/>
      <c r="L8" s="1"/>
    </row>
    <row r="9" spans="1:12" ht="12.75">
      <c r="A9" s="29" t="s">
        <v>1144</v>
      </c>
      <c r="B9" s="166">
        <v>3357</v>
      </c>
      <c r="C9" s="355">
        <v>141318</v>
      </c>
      <c r="D9" s="356">
        <v>-0.041404911479154816</v>
      </c>
      <c r="E9" s="131">
        <v>-0.014285116415328591</v>
      </c>
      <c r="F9" s="357">
        <v>0.023754935676983824</v>
      </c>
      <c r="G9" s="357">
        <v>0.1947780678851175</v>
      </c>
      <c r="H9" s="241"/>
      <c r="I9" s="63"/>
      <c r="J9" s="1"/>
      <c r="K9" s="1"/>
      <c r="L9" s="1"/>
    </row>
    <row r="10" spans="1:12" ht="12.75">
      <c r="A10" s="21"/>
      <c r="B10" s="111"/>
      <c r="C10" s="111"/>
      <c r="D10" s="358"/>
      <c r="E10" s="358"/>
      <c r="F10" s="358"/>
      <c r="G10" s="358"/>
      <c r="H10" s="241"/>
      <c r="I10" s="63"/>
      <c r="J10" s="1"/>
      <c r="K10" s="1"/>
      <c r="L10" s="1"/>
    </row>
    <row r="11" spans="1:10" ht="12.75">
      <c r="A11" s="21"/>
      <c r="B11" s="22"/>
      <c r="C11" s="22"/>
      <c r="D11" s="21"/>
      <c r="E11" s="22"/>
      <c r="F11" s="22"/>
      <c r="G11" s="22"/>
      <c r="H11" s="110"/>
      <c r="J11" s="109"/>
    </row>
    <row r="12" spans="1:12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241"/>
      <c r="I12" s="63"/>
      <c r="J12" s="1"/>
      <c r="K12" s="1"/>
      <c r="L12" s="1"/>
    </row>
    <row r="13" spans="1:12" ht="18" customHeight="1">
      <c r="A13" s="427"/>
      <c r="B13" s="154" t="s">
        <v>85</v>
      </c>
      <c r="C13" s="117" t="s">
        <v>27</v>
      </c>
      <c r="D13" s="154" t="s">
        <v>85</v>
      </c>
      <c r="E13" s="117" t="s">
        <v>29</v>
      </c>
      <c r="F13" s="425"/>
      <c r="G13" s="425"/>
      <c r="H13" s="241"/>
      <c r="I13" s="63"/>
      <c r="J13" s="1"/>
      <c r="K13" s="1"/>
      <c r="L13" s="1"/>
    </row>
    <row r="14" spans="1:12" ht="12.75">
      <c r="A14" s="28" t="s">
        <v>1147</v>
      </c>
      <c r="B14" s="155">
        <v>105336</v>
      </c>
      <c r="C14" s="354">
        <v>1161932.75</v>
      </c>
      <c r="D14" s="135">
        <v>0.050094207016179615</v>
      </c>
      <c r="E14" s="134">
        <v>0.04866228029107034</v>
      </c>
      <c r="F14" s="122">
        <v>0.09065584905839</v>
      </c>
      <c r="G14" s="122">
        <v>0.4472168355893507</v>
      </c>
      <c r="H14" s="241"/>
      <c r="I14" s="63"/>
      <c r="J14" s="1"/>
      <c r="K14" s="1"/>
      <c r="L14" s="1"/>
    </row>
    <row r="15" spans="1:12" ht="12.75">
      <c r="A15" s="9" t="s">
        <v>1148</v>
      </c>
      <c r="B15" s="124">
        <v>58349.5</v>
      </c>
      <c r="C15" s="125">
        <v>626703.25</v>
      </c>
      <c r="D15" s="135">
        <v>0.058297550115397945</v>
      </c>
      <c r="E15" s="134">
        <v>0.05125491121957593</v>
      </c>
      <c r="F15" s="122">
        <v>0.09310546897594675</v>
      </c>
      <c r="G15" s="122">
        <v>0.43439774721705743</v>
      </c>
      <c r="H15" s="241"/>
      <c r="I15" s="63"/>
      <c r="J15" s="1"/>
      <c r="K15" s="1"/>
      <c r="L15" s="1"/>
    </row>
    <row r="16" spans="1:12" ht="12.75">
      <c r="A16" s="14" t="s">
        <v>1149</v>
      </c>
      <c r="B16" s="166">
        <v>46986.5</v>
      </c>
      <c r="C16" s="355">
        <v>535228.25</v>
      </c>
      <c r="D16" s="356">
        <v>0.040082345063446656</v>
      </c>
      <c r="E16" s="131">
        <v>0.045642871830037235</v>
      </c>
      <c r="F16" s="357">
        <v>0.08778778026010399</v>
      </c>
      <c r="G16" s="357">
        <v>0.46422925682217875</v>
      </c>
      <c r="H16" s="241"/>
      <c r="I16" s="63"/>
      <c r="J16" s="1"/>
      <c r="K16" s="1"/>
      <c r="L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7" ht="24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</row>
    <row r="21" spans="1:12" s="23" customFormat="1" ht="23.25" customHeight="1">
      <c r="A21" s="427"/>
      <c r="B21" s="154" t="s">
        <v>85</v>
      </c>
      <c r="C21" s="117" t="s">
        <v>27</v>
      </c>
      <c r="D21" s="116" t="s">
        <v>85</v>
      </c>
      <c r="E21" s="117" t="s">
        <v>27</v>
      </c>
      <c r="F21" s="425"/>
      <c r="G21" s="425"/>
      <c r="H21" s="110"/>
      <c r="I21" s="110"/>
      <c r="J21" s="108"/>
      <c r="K21" s="108"/>
      <c r="L21" s="108"/>
    </row>
    <row r="22" spans="1:12" s="23" customFormat="1" ht="12.75">
      <c r="A22" s="145" t="s">
        <v>547</v>
      </c>
      <c r="B22" s="168">
        <v>160411</v>
      </c>
      <c r="C22" s="141">
        <v>1119513</v>
      </c>
      <c r="D22" s="198">
        <v>-0.02210476904600789</v>
      </c>
      <c r="E22" s="199">
        <v>0.08179826701698678</v>
      </c>
      <c r="F22" s="231">
        <v>0.14328641114484603</v>
      </c>
      <c r="G22" s="171">
        <v>0.3225690338875349</v>
      </c>
      <c r="H22" s="110"/>
      <c r="I22" s="110"/>
      <c r="J22" s="108"/>
      <c r="K22" s="108"/>
      <c r="L22" s="108"/>
    </row>
    <row r="23" spans="1:7" ht="12.75">
      <c r="A23" s="145" t="s">
        <v>544</v>
      </c>
      <c r="B23" s="148"/>
      <c r="C23" s="141"/>
      <c r="D23" s="148"/>
      <c r="E23" s="149"/>
      <c r="F23" s="152"/>
      <c r="G23" s="152"/>
    </row>
    <row r="24" spans="1:7" ht="12.75">
      <c r="A24" s="201" t="s">
        <v>545</v>
      </c>
      <c r="B24" s="175">
        <v>110165</v>
      </c>
      <c r="C24" s="125">
        <v>687526</v>
      </c>
      <c r="D24" s="202">
        <v>-0.002047268346151432</v>
      </c>
      <c r="E24" s="203">
        <v>0.09302872768318471</v>
      </c>
      <c r="F24" s="200">
        <v>0.16023394024371443</v>
      </c>
      <c r="G24" s="171">
        <v>0.3221801740676618</v>
      </c>
    </row>
    <row r="25" spans="1:7" ht="12.75">
      <c r="A25" s="201" t="s">
        <v>546</v>
      </c>
      <c r="B25" s="204">
        <v>50246</v>
      </c>
      <c r="C25" s="129">
        <v>431987</v>
      </c>
      <c r="D25" s="205">
        <v>-0.06337844387279579</v>
      </c>
      <c r="E25" s="206">
        <v>0.06439277275269628</v>
      </c>
      <c r="F25" s="200">
        <v>0.11631368536553183</v>
      </c>
      <c r="G25" s="171">
        <v>0.3234249079533459</v>
      </c>
    </row>
    <row r="26" spans="1:7" ht="12.75">
      <c r="A26" s="145" t="s">
        <v>22</v>
      </c>
      <c r="B26" s="150"/>
      <c r="C26" s="151"/>
      <c r="D26" s="150"/>
      <c r="E26" s="151"/>
      <c r="F26" s="152"/>
      <c r="G26" s="152"/>
    </row>
    <row r="27" spans="1:7" ht="12.75">
      <c r="A27" s="50" t="s">
        <v>1075</v>
      </c>
      <c r="B27" s="175">
        <v>51</v>
      </c>
      <c r="C27" s="125">
        <v>1570</v>
      </c>
      <c r="D27" s="135">
        <v>0.4571428571428571</v>
      </c>
      <c r="E27" s="134">
        <v>0.016181229773462702</v>
      </c>
      <c r="F27" s="122">
        <v>0.03248407643312102</v>
      </c>
      <c r="G27" s="122">
        <v>0.3591549295774648</v>
      </c>
    </row>
    <row r="28" spans="1:7" ht="12.75">
      <c r="A28" s="172" t="s">
        <v>10</v>
      </c>
      <c r="B28" s="175">
        <v>28301</v>
      </c>
      <c r="C28" s="125">
        <v>151783</v>
      </c>
      <c r="D28" s="135">
        <v>-0.08762371449756601</v>
      </c>
      <c r="E28" s="134">
        <v>-0.016082819063423792</v>
      </c>
      <c r="F28" s="171">
        <v>0.18645698134837235</v>
      </c>
      <c r="G28" s="171">
        <v>0.34911921444784366</v>
      </c>
    </row>
    <row r="29" spans="1:7" ht="12.75">
      <c r="A29" s="207" t="s">
        <v>553</v>
      </c>
      <c r="B29" s="175">
        <v>54648</v>
      </c>
      <c r="C29" s="125">
        <v>360233</v>
      </c>
      <c r="D29" s="135">
        <v>0.0154034820416582</v>
      </c>
      <c r="E29" s="134">
        <v>0.14888168113002354</v>
      </c>
      <c r="F29" s="200">
        <v>0.15170181521404202</v>
      </c>
      <c r="G29" s="171">
        <v>0.3560455025214026</v>
      </c>
    </row>
    <row r="30" spans="1:7" ht="12.75">
      <c r="A30" s="207" t="s">
        <v>13</v>
      </c>
      <c r="B30" s="175">
        <v>74916</v>
      </c>
      <c r="C30" s="125">
        <v>572363</v>
      </c>
      <c r="D30" s="135">
        <v>-0.026306212633220638</v>
      </c>
      <c r="E30" s="134">
        <v>0.06895624354504037</v>
      </c>
      <c r="F30" s="200">
        <v>0.13088896382191023</v>
      </c>
      <c r="G30" s="171">
        <v>0.3074246272913427</v>
      </c>
    </row>
    <row r="31" spans="1:7" ht="12.75">
      <c r="A31" s="207" t="s">
        <v>14</v>
      </c>
      <c r="B31" s="180">
        <v>2495</v>
      </c>
      <c r="C31" s="137">
        <v>33564</v>
      </c>
      <c r="D31" s="135">
        <v>0.12185251798561159</v>
      </c>
      <c r="E31" s="134">
        <v>0.1164925819972058</v>
      </c>
      <c r="F31" s="200">
        <v>0.07433559766416399</v>
      </c>
      <c r="G31" s="171">
        <v>0.1319337951456824</v>
      </c>
    </row>
    <row r="32" spans="1:7" ht="12.75">
      <c r="A32" s="146" t="s">
        <v>23</v>
      </c>
      <c r="B32" s="150"/>
      <c r="C32" s="151"/>
      <c r="D32" s="153"/>
      <c r="E32" s="151"/>
      <c r="F32" s="152"/>
      <c r="G32" s="152"/>
    </row>
    <row r="33" spans="1:7" ht="12.75">
      <c r="A33" s="172" t="s">
        <v>78</v>
      </c>
      <c r="B33" s="175">
        <v>93185</v>
      </c>
      <c r="C33" s="125">
        <v>451957</v>
      </c>
      <c r="D33" s="210">
        <v>-0.12160888335878439</v>
      </c>
      <c r="E33" s="209">
        <v>-0.027216843664039314</v>
      </c>
      <c r="F33" s="171">
        <v>0.20618111900025887</v>
      </c>
      <c r="G33" s="171">
        <v>0.351661414797064</v>
      </c>
    </row>
    <row r="34" spans="1:7" ht="12.75">
      <c r="A34" s="172" t="s">
        <v>79</v>
      </c>
      <c r="B34" s="175">
        <v>13074</v>
      </c>
      <c r="C34" s="125">
        <v>130234</v>
      </c>
      <c r="D34" s="210">
        <v>0.10806000508517677</v>
      </c>
      <c r="E34" s="209">
        <v>0.1233363522663562</v>
      </c>
      <c r="F34" s="171">
        <v>0.10038853141268793</v>
      </c>
      <c r="G34" s="171">
        <v>0.3915895408392488</v>
      </c>
    </row>
    <row r="35" spans="1:7" ht="12.75">
      <c r="A35" s="172" t="s">
        <v>80</v>
      </c>
      <c r="B35" s="173">
        <v>5614</v>
      </c>
      <c r="C35" s="133">
        <v>49854</v>
      </c>
      <c r="D35" s="210">
        <v>0.24672440595158784</v>
      </c>
      <c r="E35" s="209">
        <v>0.19551089901920826</v>
      </c>
      <c r="F35" s="171">
        <v>0.11260881774782365</v>
      </c>
      <c r="G35" s="171">
        <v>0.24267312181205153</v>
      </c>
    </row>
    <row r="36" spans="1:7" ht="12.75">
      <c r="A36" s="172" t="s">
        <v>81</v>
      </c>
      <c r="B36" s="173">
        <v>48538</v>
      </c>
      <c r="C36" s="133">
        <v>487468</v>
      </c>
      <c r="D36" s="210">
        <v>0.16540613220005285</v>
      </c>
      <c r="E36" s="209">
        <v>0.18138261132989997</v>
      </c>
      <c r="F36" s="171">
        <v>0.0995716641912905</v>
      </c>
      <c r="G36" s="171">
        <v>0.27611982751754977</v>
      </c>
    </row>
    <row r="37" spans="1:7" ht="12.75">
      <c r="A37" s="145" t="s">
        <v>24</v>
      </c>
      <c r="B37" s="150"/>
      <c r="C37" s="151"/>
      <c r="D37" s="150"/>
      <c r="E37" s="151"/>
      <c r="F37" s="152"/>
      <c r="G37" s="152"/>
    </row>
    <row r="38" spans="1:7" ht="12.75">
      <c r="A38" s="6" t="s">
        <v>1060</v>
      </c>
      <c r="B38" s="173">
        <v>6</v>
      </c>
      <c r="C38" s="133">
        <v>15</v>
      </c>
      <c r="D38" s="210">
        <v>5</v>
      </c>
      <c r="E38" s="209">
        <v>0</v>
      </c>
      <c r="F38" s="200">
        <v>0.4</v>
      </c>
      <c r="G38" s="171">
        <v>0.5454545454545454</v>
      </c>
    </row>
    <row r="39" spans="1:7" ht="12.75">
      <c r="A39" s="9" t="s">
        <v>1061</v>
      </c>
      <c r="B39" s="175">
        <v>91</v>
      </c>
      <c r="C39" s="125">
        <v>1565</v>
      </c>
      <c r="D39" s="210">
        <v>-0.11650485436893199</v>
      </c>
      <c r="E39" s="209">
        <v>0.08080110497237558</v>
      </c>
      <c r="F39" s="200">
        <v>0.058146964856230034</v>
      </c>
      <c r="G39" s="171">
        <v>0.3116438356164384</v>
      </c>
    </row>
    <row r="40" spans="1:7" ht="12.75">
      <c r="A40" s="9" t="s">
        <v>70</v>
      </c>
      <c r="B40" s="175">
        <v>1193</v>
      </c>
      <c r="C40" s="125">
        <v>21208</v>
      </c>
      <c r="D40" s="210">
        <v>0.1548886737657309</v>
      </c>
      <c r="E40" s="209">
        <v>0.07873855544252284</v>
      </c>
      <c r="F40" s="200">
        <v>0.05625235760090532</v>
      </c>
      <c r="G40" s="171">
        <v>0.11481089404292176</v>
      </c>
    </row>
    <row r="41" spans="1:7" ht="12.75">
      <c r="A41" s="9" t="s">
        <v>1062</v>
      </c>
      <c r="B41" s="173">
        <v>1904</v>
      </c>
      <c r="C41" s="125">
        <v>23040</v>
      </c>
      <c r="D41" s="210">
        <v>0.37572254335260125</v>
      </c>
      <c r="E41" s="209">
        <v>0.01663504390416093</v>
      </c>
      <c r="F41" s="200">
        <v>0.08263888888888889</v>
      </c>
      <c r="G41" s="171">
        <v>0.17832724548094034</v>
      </c>
    </row>
    <row r="42" spans="1:7" ht="12.75">
      <c r="A42" s="9" t="s">
        <v>1063</v>
      </c>
      <c r="B42" s="173">
        <v>1420</v>
      </c>
      <c r="C42" s="125">
        <v>25693</v>
      </c>
      <c r="D42" s="210">
        <v>0.1396468699839486</v>
      </c>
      <c r="E42" s="209">
        <v>0.19736228912293785</v>
      </c>
      <c r="F42" s="200">
        <v>0.055267971821118596</v>
      </c>
      <c r="G42" s="171">
        <v>0.1802030456852792</v>
      </c>
    </row>
    <row r="43" spans="1:7" ht="12.75">
      <c r="A43" s="9" t="s">
        <v>1064</v>
      </c>
      <c r="B43" s="173">
        <v>17939</v>
      </c>
      <c r="C43" s="125">
        <v>167669</v>
      </c>
      <c r="D43" s="210">
        <v>0.17072374861319584</v>
      </c>
      <c r="E43" s="209">
        <v>0.18821486783360508</v>
      </c>
      <c r="F43" s="200">
        <v>0.10699055877950009</v>
      </c>
      <c r="G43" s="171">
        <v>0.2316443273675783</v>
      </c>
    </row>
    <row r="44" spans="1:7" ht="12.75" customHeight="1">
      <c r="A44" s="9" t="s">
        <v>1065</v>
      </c>
      <c r="B44" s="175">
        <v>20075</v>
      </c>
      <c r="C44" s="125">
        <v>47831</v>
      </c>
      <c r="D44" s="210">
        <v>-0.11172566371681414</v>
      </c>
      <c r="E44" s="209">
        <v>-0.06430220274658638</v>
      </c>
      <c r="F44" s="200">
        <v>0.4197068846563944</v>
      </c>
      <c r="G44" s="171">
        <v>0.36613167973737004</v>
      </c>
    </row>
    <row r="45" spans="1:7" ht="25.5">
      <c r="A45" s="9" t="s">
        <v>1066</v>
      </c>
      <c r="B45" s="175">
        <v>13690</v>
      </c>
      <c r="C45" s="125">
        <v>134107</v>
      </c>
      <c r="D45" s="210">
        <v>0.1163663051455599</v>
      </c>
      <c r="E45" s="209">
        <v>0.16133082778388763</v>
      </c>
      <c r="F45" s="200">
        <v>0.10208266533439717</v>
      </c>
      <c r="G45" s="171">
        <v>0.40322818179140524</v>
      </c>
    </row>
    <row r="46" spans="1:7" ht="12.75" customHeight="1">
      <c r="A46" s="9" t="s">
        <v>1067</v>
      </c>
      <c r="B46" s="173">
        <v>10310</v>
      </c>
      <c r="C46" s="125">
        <v>79523</v>
      </c>
      <c r="D46" s="210">
        <v>0.08778223253851025</v>
      </c>
      <c r="E46" s="209">
        <v>0.17255971689767025</v>
      </c>
      <c r="F46" s="200">
        <v>0.12964802635715453</v>
      </c>
      <c r="G46" s="171">
        <v>0.38557911664609745</v>
      </c>
    </row>
    <row r="47" spans="1:7" ht="12.75">
      <c r="A47" s="12" t="s">
        <v>1068</v>
      </c>
      <c r="B47" s="173">
        <v>93783</v>
      </c>
      <c r="C47" s="129">
        <v>618862</v>
      </c>
      <c r="D47" s="210">
        <v>-0.06781901675844382</v>
      </c>
      <c r="E47" s="209">
        <v>0.04169037223065719</v>
      </c>
      <c r="F47" s="200">
        <v>0.15154105438692309</v>
      </c>
      <c r="G47" s="171">
        <v>0.34093115068762064</v>
      </c>
    </row>
    <row r="48" spans="1:7" ht="12.75">
      <c r="A48" s="145" t="s">
        <v>56</v>
      </c>
      <c r="B48" s="150"/>
      <c r="C48" s="151"/>
      <c r="D48" s="150"/>
      <c r="E48" s="151"/>
      <c r="F48" s="152"/>
      <c r="G48" s="152"/>
    </row>
    <row r="49" spans="1:7" ht="12.75">
      <c r="A49" s="183" t="s">
        <v>551</v>
      </c>
      <c r="B49" s="173">
        <v>2268</v>
      </c>
      <c r="C49" s="125">
        <v>37627</v>
      </c>
      <c r="D49" s="210">
        <v>0.09038461538461529</v>
      </c>
      <c r="E49" s="209">
        <v>0.10414343564763184</v>
      </c>
      <c r="F49" s="178">
        <v>0.060275865734711775</v>
      </c>
      <c r="G49" s="171">
        <v>0.26359832635983266</v>
      </c>
    </row>
    <row r="50" spans="1:12" s="23" customFormat="1" ht="12.75">
      <c r="A50" s="184" t="s">
        <v>58</v>
      </c>
      <c r="B50" s="175">
        <v>158143</v>
      </c>
      <c r="C50" s="129">
        <v>1081886</v>
      </c>
      <c r="D50" s="211">
        <v>-0.02354946065931085</v>
      </c>
      <c r="E50" s="212">
        <v>0.08103738565226304</v>
      </c>
      <c r="F50" s="187">
        <v>0.14617344156408346</v>
      </c>
      <c r="G50" s="182">
        <v>0.3236072913597224</v>
      </c>
      <c r="H50" s="110"/>
      <c r="I50" s="110"/>
      <c r="J50" s="108"/>
      <c r="K50" s="108"/>
      <c r="L50" s="108"/>
    </row>
    <row r="51" spans="1:12" s="23" customFormat="1" ht="12.75">
      <c r="A51" s="147" t="s">
        <v>548</v>
      </c>
      <c r="B51" s="168">
        <v>8817</v>
      </c>
      <c r="C51" s="141">
        <v>92001</v>
      </c>
      <c r="D51" s="214">
        <v>0.0765567765567765</v>
      </c>
      <c r="E51" s="199">
        <v>0.15463102409638552</v>
      </c>
      <c r="F51" s="189">
        <v>0.09583591482701274</v>
      </c>
      <c r="G51" s="189">
        <v>0.18488152652547704</v>
      </c>
      <c r="H51" s="110"/>
      <c r="I51" s="110"/>
      <c r="J51" s="108"/>
      <c r="K51" s="108"/>
      <c r="L51" s="108"/>
    </row>
    <row r="52" spans="1:12" s="23" customFormat="1" ht="12.75">
      <c r="A52" s="21"/>
      <c r="B52" s="22"/>
      <c r="C52" s="22"/>
      <c r="H52" s="110"/>
      <c r="I52" s="110"/>
      <c r="J52" s="108"/>
      <c r="K52" s="108"/>
      <c r="L52" s="108"/>
    </row>
    <row r="53" spans="1:12" s="23" customFormat="1" ht="12.75">
      <c r="A53" s="21"/>
      <c r="B53" s="22"/>
      <c r="C53" s="22"/>
      <c r="H53" s="110"/>
      <c r="I53" s="110"/>
      <c r="J53" s="108"/>
      <c r="K53" s="108"/>
      <c r="L53" s="108"/>
    </row>
    <row r="54" spans="1:12" s="23" customFormat="1" ht="12.75">
      <c r="A54" s="21"/>
      <c r="B54" s="22"/>
      <c r="C54" s="22"/>
      <c r="H54" s="110"/>
      <c r="I54" s="110"/>
      <c r="J54" s="108"/>
      <c r="K54" s="108"/>
      <c r="L54" s="108"/>
    </row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8" t="s">
        <v>1159</v>
      </c>
      <c r="B57" s="155">
        <v>58188</v>
      </c>
      <c r="C57" s="156">
        <v>0.3627432033962758</v>
      </c>
    </row>
    <row r="58" spans="1:3" ht="12.75">
      <c r="A58" s="39" t="s">
        <v>1169</v>
      </c>
      <c r="B58" s="124">
        <v>19128</v>
      </c>
      <c r="C58" s="157">
        <v>0.11924369276421193</v>
      </c>
    </row>
    <row r="59" spans="1:3" ht="12.75">
      <c r="A59" s="39" t="s">
        <v>104</v>
      </c>
      <c r="B59" s="124">
        <v>12730</v>
      </c>
      <c r="C59" s="157">
        <v>0.0793586474743004</v>
      </c>
    </row>
    <row r="60" spans="1:3" ht="12.75">
      <c r="A60" s="39" t="s">
        <v>1163</v>
      </c>
      <c r="B60" s="132">
        <v>10120</v>
      </c>
      <c r="C60" s="157">
        <v>0.06308794284681225</v>
      </c>
    </row>
    <row r="61" spans="1:3" ht="12.75">
      <c r="A61" s="39" t="s">
        <v>1164</v>
      </c>
      <c r="B61" s="132">
        <v>9227</v>
      </c>
      <c r="C61" s="157">
        <v>0.057520992949361326</v>
      </c>
    </row>
    <row r="62" spans="1:3" ht="12.75">
      <c r="A62" s="39" t="s">
        <v>1162</v>
      </c>
      <c r="B62" s="132">
        <v>4966</v>
      </c>
      <c r="C62" s="157">
        <v>0.03095797669735866</v>
      </c>
    </row>
    <row r="63" spans="1:3" ht="12.75">
      <c r="A63" s="39" t="s">
        <v>1170</v>
      </c>
      <c r="B63" s="124">
        <v>4846</v>
      </c>
      <c r="C63" s="157">
        <v>0.030209898323681043</v>
      </c>
    </row>
    <row r="64" spans="1:3" ht="12.75">
      <c r="A64" s="39" t="s">
        <v>1168</v>
      </c>
      <c r="B64" s="124">
        <v>4483</v>
      </c>
      <c r="C64" s="157">
        <v>0.027946961243306256</v>
      </c>
    </row>
    <row r="65" spans="1:3" ht="12.75">
      <c r="A65" s="39" t="s">
        <v>98</v>
      </c>
      <c r="B65" s="132">
        <v>3148</v>
      </c>
      <c r="C65" s="157">
        <v>0.01962458933614278</v>
      </c>
    </row>
    <row r="66" spans="1:3" ht="12.75">
      <c r="A66" s="19" t="s">
        <v>1166</v>
      </c>
      <c r="B66" s="158">
        <v>2729</v>
      </c>
      <c r="C66" s="159">
        <v>0.017012549014718444</v>
      </c>
    </row>
    <row r="67" spans="2:4" ht="12.75">
      <c r="B67" s="63"/>
      <c r="D67" s="1" t="s">
        <v>1212</v>
      </c>
    </row>
    <row r="68" ht="12.75">
      <c r="D68" s="1" t="s">
        <v>1212</v>
      </c>
    </row>
    <row r="73" spans="1:7" ht="27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</row>
    <row r="74" spans="1:7" ht="18.75" customHeight="1">
      <c r="A74" s="435"/>
      <c r="B74" s="230" t="s">
        <v>85</v>
      </c>
      <c r="C74" s="161" t="s">
        <v>27</v>
      </c>
      <c r="D74" s="230" t="s">
        <v>85</v>
      </c>
      <c r="E74" s="117" t="s">
        <v>27</v>
      </c>
      <c r="F74" s="433"/>
      <c r="G74" s="433"/>
    </row>
    <row r="75" spans="1:7" ht="12.75">
      <c r="A75" s="145" t="s">
        <v>15</v>
      </c>
      <c r="B75" s="168">
        <v>21094</v>
      </c>
      <c r="C75" s="169">
        <v>410198</v>
      </c>
      <c r="D75" s="162">
        <v>-0.0665958670737643</v>
      </c>
      <c r="E75" s="170">
        <v>-0.010347731050672326</v>
      </c>
      <c r="F75" s="189">
        <v>0.051423946484380714</v>
      </c>
      <c r="G75" s="189">
        <v>0.41112497076479304</v>
      </c>
    </row>
    <row r="76" spans="1:7" ht="12.75">
      <c r="A76" s="145" t="s">
        <v>544</v>
      </c>
      <c r="B76" s="150"/>
      <c r="C76" s="151"/>
      <c r="D76" s="148"/>
      <c r="E76" s="149"/>
      <c r="F76" s="152"/>
      <c r="G76" s="152"/>
    </row>
    <row r="77" spans="1:8" ht="12.75">
      <c r="A77" s="201" t="s">
        <v>545</v>
      </c>
      <c r="B77" s="173">
        <v>8097</v>
      </c>
      <c r="C77" s="169">
        <v>194119</v>
      </c>
      <c r="D77" s="163">
        <v>-0.15506626317437133</v>
      </c>
      <c r="E77" s="174">
        <v>-0.034834058421379765</v>
      </c>
      <c r="F77" s="200">
        <v>0.04171152746511161</v>
      </c>
      <c r="G77" s="171">
        <v>0.43895695543749325</v>
      </c>
      <c r="H77" s="111"/>
    </row>
    <row r="78" spans="1:8" ht="12.75">
      <c r="A78" s="201" t="s">
        <v>546</v>
      </c>
      <c r="B78" s="175">
        <v>12997</v>
      </c>
      <c r="C78" s="176">
        <v>216079</v>
      </c>
      <c r="D78" s="164">
        <v>-0.0014597418561770326</v>
      </c>
      <c r="E78" s="177">
        <v>0.012734226338335874</v>
      </c>
      <c r="F78" s="200">
        <v>0.06014929724776586</v>
      </c>
      <c r="G78" s="171">
        <v>0.3955024039924533</v>
      </c>
      <c r="H78" s="111"/>
    </row>
    <row r="79" spans="1:8" ht="12.75">
      <c r="A79" s="145" t="s">
        <v>22</v>
      </c>
      <c r="B79" s="150"/>
      <c r="C79" s="151"/>
      <c r="D79" s="150"/>
      <c r="E79" s="151"/>
      <c r="F79" s="152"/>
      <c r="G79" s="152"/>
      <c r="H79" s="110"/>
    </row>
    <row r="80" spans="1:8" ht="12.75">
      <c r="A80" s="172" t="s">
        <v>10</v>
      </c>
      <c r="B80" s="175">
        <v>250</v>
      </c>
      <c r="C80" s="176">
        <v>9128</v>
      </c>
      <c r="D80" s="165">
        <v>-0.1071428571428571</v>
      </c>
      <c r="E80" s="178">
        <v>-0.017120706363734306</v>
      </c>
      <c r="F80" s="200">
        <v>0.027388255915863278</v>
      </c>
      <c r="G80" s="171">
        <v>0.5091649694501018</v>
      </c>
      <c r="H80" s="110"/>
    </row>
    <row r="81" spans="1:7" ht="12.75">
      <c r="A81" s="172" t="s">
        <v>552</v>
      </c>
      <c r="B81" s="175">
        <v>4117</v>
      </c>
      <c r="C81" s="176">
        <v>92995</v>
      </c>
      <c r="D81" s="165">
        <v>-0.09177145378336637</v>
      </c>
      <c r="E81" s="178">
        <v>-0.04153568667869101</v>
      </c>
      <c r="F81" s="200">
        <v>0.04427119737620302</v>
      </c>
      <c r="G81" s="171">
        <v>0.6328977709454265</v>
      </c>
    </row>
    <row r="82" spans="1:7" ht="12.75">
      <c r="A82" s="172" t="s">
        <v>13</v>
      </c>
      <c r="B82" s="175">
        <v>14945</v>
      </c>
      <c r="C82" s="176">
        <v>274087</v>
      </c>
      <c r="D82" s="165">
        <v>-0.0684410646387833</v>
      </c>
      <c r="E82" s="178">
        <v>-0.008511792794096418</v>
      </c>
      <c r="F82" s="200">
        <v>0.0545264824672458</v>
      </c>
      <c r="G82" s="171">
        <v>0.4235750928209053</v>
      </c>
    </row>
    <row r="83" spans="1:7" ht="12.75">
      <c r="A83" s="172" t="s">
        <v>14</v>
      </c>
      <c r="B83" s="175">
        <v>1782</v>
      </c>
      <c r="C83" s="176">
        <v>33988</v>
      </c>
      <c r="D83" s="165">
        <v>0.022375215146299476</v>
      </c>
      <c r="E83" s="178">
        <v>0.07099417047423984</v>
      </c>
      <c r="F83" s="200">
        <v>0.052430269506884786</v>
      </c>
      <c r="G83" s="171">
        <v>0.19736404917488093</v>
      </c>
    </row>
    <row r="84" spans="1:7" ht="12.75">
      <c r="A84" s="146" t="s">
        <v>23</v>
      </c>
      <c r="B84" s="150"/>
      <c r="C84" s="151"/>
      <c r="D84" s="153"/>
      <c r="E84" s="151"/>
      <c r="F84" s="152"/>
      <c r="G84" s="152"/>
    </row>
    <row r="85" spans="1:7" ht="12.75">
      <c r="A85" s="172" t="s">
        <v>78</v>
      </c>
      <c r="B85" s="175">
        <v>2723</v>
      </c>
      <c r="C85" s="176">
        <v>28338</v>
      </c>
      <c r="D85" s="165">
        <v>-0.23959787768779672</v>
      </c>
      <c r="E85" s="178">
        <v>-0.04637232467357655</v>
      </c>
      <c r="F85" s="171">
        <v>0.09609005575552262</v>
      </c>
      <c r="G85" s="171">
        <v>0.48886894075403947</v>
      </c>
    </row>
    <row r="86" spans="1:7" ht="12.75">
      <c r="A86" s="172" t="s">
        <v>79</v>
      </c>
      <c r="B86" s="175">
        <v>2050</v>
      </c>
      <c r="C86" s="176">
        <v>62465</v>
      </c>
      <c r="D86" s="165">
        <v>-0.15289256198347112</v>
      </c>
      <c r="E86" s="178">
        <v>-0.08704929773022907</v>
      </c>
      <c r="F86" s="171">
        <v>0.032818378291843434</v>
      </c>
      <c r="G86" s="171">
        <v>0.5372117400419287</v>
      </c>
    </row>
    <row r="87" spans="1:7" ht="12.75">
      <c r="A87" s="172" t="s">
        <v>80</v>
      </c>
      <c r="B87" s="173">
        <v>2056</v>
      </c>
      <c r="C87" s="169">
        <v>33084</v>
      </c>
      <c r="D87" s="165">
        <v>-0.10918544194107449</v>
      </c>
      <c r="E87" s="178">
        <v>-0.05901760573395143</v>
      </c>
      <c r="F87" s="171">
        <v>0.06214484342884778</v>
      </c>
      <c r="G87" s="171">
        <v>0.5049115913555993</v>
      </c>
    </row>
    <row r="88" spans="1:7" ht="12.75">
      <c r="A88" s="172" t="s">
        <v>81</v>
      </c>
      <c r="B88" s="173">
        <v>12111</v>
      </c>
      <c r="C88" s="169">
        <v>246441</v>
      </c>
      <c r="D88" s="165">
        <v>0.021508097165992</v>
      </c>
      <c r="E88" s="178">
        <v>0.03663804888718758</v>
      </c>
      <c r="F88" s="171">
        <v>0.04914360840931501</v>
      </c>
      <c r="G88" s="171">
        <v>0.39569379553696865</v>
      </c>
    </row>
    <row r="89" spans="1:7" ht="12.75">
      <c r="A89" s="215" t="s">
        <v>64</v>
      </c>
      <c r="B89" s="180">
        <v>2154</v>
      </c>
      <c r="C89" s="181">
        <v>39870</v>
      </c>
      <c r="D89" s="165">
        <v>-0.11503697617091213</v>
      </c>
      <c r="E89" s="178">
        <v>-0.08260469397146797</v>
      </c>
      <c r="F89" s="182">
        <v>0.05402558314522197</v>
      </c>
      <c r="G89" s="171">
        <v>0.2973905840121497</v>
      </c>
    </row>
    <row r="90" spans="1:7" ht="12.75">
      <c r="A90" s="145" t="s">
        <v>25</v>
      </c>
      <c r="B90" s="150"/>
      <c r="C90" s="151"/>
      <c r="D90" s="150"/>
      <c r="E90" s="151"/>
      <c r="F90" s="152"/>
      <c r="G90" s="152"/>
    </row>
    <row r="91" spans="1:7" ht="12.75">
      <c r="A91" s="172" t="s">
        <v>16</v>
      </c>
      <c r="B91" s="175">
        <v>3921</v>
      </c>
      <c r="C91" s="176">
        <v>67760</v>
      </c>
      <c r="D91" s="165">
        <v>-0.17365648050579563</v>
      </c>
      <c r="E91" s="178">
        <v>-0.03915145843082202</v>
      </c>
      <c r="F91" s="200">
        <v>0.05786599763872491</v>
      </c>
      <c r="G91" s="171">
        <v>0.29972481271976764</v>
      </c>
    </row>
    <row r="92" spans="1:7" ht="12.75">
      <c r="A92" s="172" t="s">
        <v>17</v>
      </c>
      <c r="B92" s="175">
        <v>2120</v>
      </c>
      <c r="C92" s="176">
        <v>42349</v>
      </c>
      <c r="D92" s="165">
        <v>-0.10999160369437444</v>
      </c>
      <c r="E92" s="178">
        <v>0.0037210845657944525</v>
      </c>
      <c r="F92" s="200">
        <v>0.05006021393657465</v>
      </c>
      <c r="G92" s="171">
        <v>0.27457583214609504</v>
      </c>
    </row>
    <row r="93" spans="1:7" ht="12.75">
      <c r="A93" s="172" t="s">
        <v>18</v>
      </c>
      <c r="B93" s="175">
        <v>1787</v>
      </c>
      <c r="C93" s="176">
        <v>34625</v>
      </c>
      <c r="D93" s="165">
        <v>0.06559332140727481</v>
      </c>
      <c r="E93" s="178">
        <v>0.22879551423096034</v>
      </c>
      <c r="F93" s="200">
        <v>0.051610108303249094</v>
      </c>
      <c r="G93" s="171">
        <v>0.32597592119664354</v>
      </c>
    </row>
    <row r="94" spans="1:7" ht="12.75">
      <c r="A94" s="172" t="s">
        <v>19</v>
      </c>
      <c r="B94" s="175">
        <v>1460</v>
      </c>
      <c r="C94" s="176">
        <v>24829</v>
      </c>
      <c r="D94" s="165">
        <v>-0.25089789635710624</v>
      </c>
      <c r="E94" s="178">
        <v>-0.07219461156160079</v>
      </c>
      <c r="F94" s="200">
        <v>0.05880220709654033</v>
      </c>
      <c r="G94" s="171">
        <v>0.3641805936642554</v>
      </c>
    </row>
    <row r="95" spans="1:7" ht="12.75">
      <c r="A95" s="184" t="s">
        <v>20</v>
      </c>
      <c r="B95" s="185">
        <v>11806</v>
      </c>
      <c r="C95" s="186">
        <v>240635</v>
      </c>
      <c r="D95" s="167">
        <v>-0.003376667229444519</v>
      </c>
      <c r="E95" s="187">
        <v>-0.02511799380152735</v>
      </c>
      <c r="F95" s="213">
        <v>0.049061857169572176</v>
      </c>
      <c r="G95" s="182">
        <v>0.5618159322356524</v>
      </c>
    </row>
    <row r="96" spans="1:7" ht="12.75">
      <c r="A96" s="188" t="s">
        <v>549</v>
      </c>
      <c r="B96" s="185">
        <v>492</v>
      </c>
      <c r="C96" s="186">
        <v>21917</v>
      </c>
      <c r="D96" s="162">
        <v>-0.025742574257425765</v>
      </c>
      <c r="E96" s="170">
        <v>-0.002003551750831001</v>
      </c>
      <c r="F96" s="189">
        <v>0.022448327782086965</v>
      </c>
      <c r="G96" s="189">
        <v>0.3106060606060606</v>
      </c>
    </row>
    <row r="101" spans="1:3" ht="31.5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232">
        <v>21094</v>
      </c>
      <c r="C102" s="232">
        <v>160411</v>
      </c>
    </row>
    <row r="103" spans="1:3" ht="12.75">
      <c r="A103" s="217" t="s">
        <v>834</v>
      </c>
      <c r="B103" s="218">
        <v>22</v>
      </c>
      <c r="C103" s="219">
        <v>499</v>
      </c>
    </row>
    <row r="104" spans="1:3" ht="12.75">
      <c r="A104" s="220" t="s">
        <v>835</v>
      </c>
      <c r="B104" s="221">
        <v>384</v>
      </c>
      <c r="C104" s="222">
        <v>6374</v>
      </c>
    </row>
    <row r="105" spans="1:3" ht="12.75">
      <c r="A105" s="220" t="s">
        <v>285</v>
      </c>
      <c r="B105" s="221">
        <v>162</v>
      </c>
      <c r="C105" s="222">
        <v>3636</v>
      </c>
    </row>
    <row r="106" spans="1:3" ht="12.75">
      <c r="A106" s="220" t="s">
        <v>286</v>
      </c>
      <c r="B106" s="221">
        <v>20</v>
      </c>
      <c r="C106" s="222">
        <v>160</v>
      </c>
    </row>
    <row r="107" spans="1:3" ht="12.75">
      <c r="A107" s="220" t="s">
        <v>836</v>
      </c>
      <c r="B107" s="221">
        <v>1911</v>
      </c>
      <c r="C107" s="222">
        <v>6408</v>
      </c>
    </row>
    <row r="108" spans="1:3" ht="12.75">
      <c r="A108" s="220" t="s">
        <v>287</v>
      </c>
      <c r="B108" s="221">
        <v>77</v>
      </c>
      <c r="C108" s="222">
        <v>3110</v>
      </c>
    </row>
    <row r="109" spans="1:3" ht="12.75">
      <c r="A109" s="220" t="s">
        <v>288</v>
      </c>
      <c r="B109" s="221">
        <v>36</v>
      </c>
      <c r="C109" s="222">
        <v>2619</v>
      </c>
    </row>
    <row r="110" spans="1:3" ht="12.75">
      <c r="A110" s="220" t="s">
        <v>289</v>
      </c>
      <c r="B110" s="221">
        <v>42</v>
      </c>
      <c r="C110" s="222">
        <v>511</v>
      </c>
    </row>
    <row r="111" spans="1:3" ht="12.75">
      <c r="A111" s="220" t="s">
        <v>290</v>
      </c>
      <c r="B111" s="221">
        <v>528</v>
      </c>
      <c r="C111" s="222">
        <v>3405</v>
      </c>
    </row>
    <row r="112" spans="1:3" ht="12.75">
      <c r="A112" s="220" t="s">
        <v>837</v>
      </c>
      <c r="B112" s="221">
        <v>1061</v>
      </c>
      <c r="C112" s="222">
        <v>2699</v>
      </c>
    </row>
    <row r="113" spans="1:3" ht="12.75">
      <c r="A113" s="220" t="s">
        <v>693</v>
      </c>
      <c r="B113" s="221">
        <v>104</v>
      </c>
      <c r="C113" s="222">
        <v>489</v>
      </c>
    </row>
    <row r="114" spans="1:3" ht="12.75">
      <c r="A114" s="220" t="s">
        <v>694</v>
      </c>
      <c r="B114" s="221">
        <v>128</v>
      </c>
      <c r="C114" s="222">
        <v>2220</v>
      </c>
    </row>
    <row r="115" spans="1:3" ht="12.75">
      <c r="A115" s="220" t="s">
        <v>838</v>
      </c>
      <c r="B115" s="221">
        <v>62</v>
      </c>
      <c r="C115" s="222">
        <v>1676</v>
      </c>
    </row>
    <row r="116" spans="1:3" ht="12.75">
      <c r="A116" s="220" t="s">
        <v>839</v>
      </c>
      <c r="B116" s="221">
        <v>58</v>
      </c>
      <c r="C116" s="222">
        <v>675</v>
      </c>
    </row>
    <row r="117" spans="1:3" ht="12.75">
      <c r="A117" s="220" t="s">
        <v>291</v>
      </c>
      <c r="B117" s="221">
        <v>9</v>
      </c>
      <c r="C117" s="222">
        <v>260</v>
      </c>
    </row>
    <row r="118" spans="1:3" ht="12.75">
      <c r="A118" s="220" t="s">
        <v>695</v>
      </c>
      <c r="B118" s="221">
        <v>43</v>
      </c>
      <c r="C118" s="222">
        <v>650</v>
      </c>
    </row>
    <row r="119" spans="1:3" ht="12.75">
      <c r="A119" s="220" t="s">
        <v>292</v>
      </c>
      <c r="B119" s="221">
        <v>57</v>
      </c>
      <c r="C119" s="222">
        <v>897</v>
      </c>
    </row>
    <row r="120" spans="1:3" ht="12.75">
      <c r="A120" s="220" t="s">
        <v>696</v>
      </c>
      <c r="B120" s="221">
        <v>32</v>
      </c>
      <c r="C120" s="222">
        <v>651</v>
      </c>
    </row>
    <row r="121" spans="1:3" ht="12.75">
      <c r="A121" s="220" t="s">
        <v>293</v>
      </c>
      <c r="B121" s="221">
        <v>55</v>
      </c>
      <c r="C121" s="222">
        <v>480</v>
      </c>
    </row>
    <row r="122" spans="1:3" ht="12.75">
      <c r="A122" s="220" t="s">
        <v>294</v>
      </c>
      <c r="B122" s="221">
        <v>20</v>
      </c>
      <c r="C122" s="222">
        <v>123</v>
      </c>
    </row>
    <row r="123" spans="1:3" ht="12.75">
      <c r="A123" s="220" t="s">
        <v>840</v>
      </c>
      <c r="B123" s="221">
        <v>1122</v>
      </c>
      <c r="C123" s="222">
        <v>1038</v>
      </c>
    </row>
    <row r="124" spans="1:3" ht="12.75">
      <c r="A124" s="220" t="s">
        <v>295</v>
      </c>
      <c r="B124" s="221">
        <v>39</v>
      </c>
      <c r="C124" s="222">
        <v>1701</v>
      </c>
    </row>
    <row r="125" spans="1:3" ht="12.75">
      <c r="A125" s="220" t="s">
        <v>841</v>
      </c>
      <c r="B125" s="221">
        <v>39</v>
      </c>
      <c r="C125" s="222">
        <v>1854</v>
      </c>
    </row>
    <row r="126" spans="1:3" ht="12.75">
      <c r="A126" s="220" t="s">
        <v>296</v>
      </c>
      <c r="B126" s="221">
        <v>8</v>
      </c>
      <c r="C126" s="222">
        <v>308</v>
      </c>
    </row>
    <row r="127" spans="1:3" ht="12.75">
      <c r="A127" s="220" t="s">
        <v>297</v>
      </c>
      <c r="B127" s="221">
        <v>199</v>
      </c>
      <c r="C127" s="222">
        <v>2321</v>
      </c>
    </row>
    <row r="128" spans="1:3" ht="12.75">
      <c r="A128" s="220" t="s">
        <v>697</v>
      </c>
      <c r="B128" s="221">
        <v>9</v>
      </c>
      <c r="C128" s="222">
        <v>556</v>
      </c>
    </row>
    <row r="129" spans="1:3" ht="12.75">
      <c r="A129" s="220" t="s">
        <v>842</v>
      </c>
      <c r="B129" s="221">
        <v>10</v>
      </c>
      <c r="C129" s="222">
        <v>914</v>
      </c>
    </row>
    <row r="130" spans="1:3" ht="12.75">
      <c r="A130" s="220" t="s">
        <v>298</v>
      </c>
      <c r="B130" s="221">
        <v>14</v>
      </c>
      <c r="C130" s="222">
        <v>362</v>
      </c>
    </row>
    <row r="131" spans="1:3" ht="12.75">
      <c r="A131" s="220" t="s">
        <v>843</v>
      </c>
      <c r="B131" s="221">
        <v>19</v>
      </c>
      <c r="C131" s="222">
        <v>148</v>
      </c>
    </row>
    <row r="132" spans="1:3" ht="12.75">
      <c r="A132" s="220" t="s">
        <v>299</v>
      </c>
      <c r="B132" s="221">
        <v>16</v>
      </c>
      <c r="C132" s="222">
        <v>639</v>
      </c>
    </row>
    <row r="133" spans="1:3" ht="12.75">
      <c r="A133" s="220" t="s">
        <v>698</v>
      </c>
      <c r="B133" s="221">
        <v>42</v>
      </c>
      <c r="C133" s="222">
        <v>1248</v>
      </c>
    </row>
    <row r="134" spans="1:3" ht="12.75">
      <c r="A134" s="220" t="s">
        <v>699</v>
      </c>
      <c r="B134" s="221">
        <v>33</v>
      </c>
      <c r="C134" s="222">
        <v>462</v>
      </c>
    </row>
    <row r="135" spans="1:3" ht="12.75">
      <c r="A135" s="220" t="s">
        <v>844</v>
      </c>
      <c r="B135" s="221">
        <v>14</v>
      </c>
      <c r="C135" s="222">
        <v>246</v>
      </c>
    </row>
    <row r="136" spans="1:3" ht="12.75">
      <c r="A136" s="220" t="s">
        <v>700</v>
      </c>
      <c r="B136" s="221">
        <v>141</v>
      </c>
      <c r="C136" s="222">
        <v>471</v>
      </c>
    </row>
    <row r="137" spans="1:3" ht="12.75">
      <c r="A137" s="220" t="s">
        <v>845</v>
      </c>
      <c r="B137" s="221">
        <v>159</v>
      </c>
      <c r="C137" s="222">
        <v>448</v>
      </c>
    </row>
    <row r="138" spans="1:3" ht="12.75">
      <c r="A138" s="220" t="s">
        <v>300</v>
      </c>
      <c r="B138" s="221">
        <v>12</v>
      </c>
      <c r="C138" s="222">
        <v>1157</v>
      </c>
    </row>
    <row r="139" spans="1:3" ht="12.75">
      <c r="A139" s="220" t="s">
        <v>701</v>
      </c>
      <c r="B139" s="221">
        <v>8</v>
      </c>
      <c r="C139" s="222">
        <v>298</v>
      </c>
    </row>
    <row r="140" spans="1:3" ht="12.75">
      <c r="A140" s="220" t="s">
        <v>301</v>
      </c>
      <c r="B140" s="221">
        <v>16</v>
      </c>
      <c r="C140" s="222">
        <v>102</v>
      </c>
    </row>
    <row r="141" spans="1:3" ht="12.75">
      <c r="A141" s="220" t="s">
        <v>302</v>
      </c>
      <c r="B141" s="221">
        <v>13</v>
      </c>
      <c r="C141" s="222">
        <v>216</v>
      </c>
    </row>
    <row r="142" spans="1:3" ht="12.75">
      <c r="A142" s="220" t="s">
        <v>303</v>
      </c>
      <c r="B142" s="221">
        <v>158</v>
      </c>
      <c r="C142" s="222">
        <v>1843</v>
      </c>
    </row>
    <row r="143" spans="1:3" ht="12.75">
      <c r="A143" s="220" t="s">
        <v>304</v>
      </c>
      <c r="B143" s="221">
        <v>17</v>
      </c>
      <c r="C143" s="222">
        <v>375</v>
      </c>
    </row>
    <row r="144" spans="1:3" ht="12.75">
      <c r="A144" s="220" t="s">
        <v>305</v>
      </c>
      <c r="B144" s="221">
        <v>82</v>
      </c>
      <c r="C144" s="222">
        <v>1074</v>
      </c>
    </row>
    <row r="145" spans="1:3" ht="12.75">
      <c r="A145" s="220" t="s">
        <v>702</v>
      </c>
      <c r="B145" s="221">
        <v>28</v>
      </c>
      <c r="C145" s="222">
        <v>581</v>
      </c>
    </row>
    <row r="146" spans="1:3" ht="12.75">
      <c r="A146" s="220" t="s">
        <v>306</v>
      </c>
      <c r="B146" s="221">
        <v>7</v>
      </c>
      <c r="C146" s="222">
        <v>518</v>
      </c>
    </row>
    <row r="147" spans="1:3" ht="12.75">
      <c r="A147" s="220" t="s">
        <v>307</v>
      </c>
      <c r="B147" s="221">
        <v>39</v>
      </c>
      <c r="C147" s="222">
        <v>738</v>
      </c>
    </row>
    <row r="148" spans="1:3" ht="12.75">
      <c r="A148" s="220" t="s">
        <v>846</v>
      </c>
      <c r="B148" s="221">
        <v>4258</v>
      </c>
      <c r="C148" s="222">
        <v>15357</v>
      </c>
    </row>
    <row r="149" spans="1:3" ht="12.75">
      <c r="A149" s="220" t="s">
        <v>308</v>
      </c>
      <c r="B149" s="221">
        <v>59</v>
      </c>
      <c r="C149" s="222">
        <v>1496</v>
      </c>
    </row>
    <row r="150" spans="1:3" ht="12.75">
      <c r="A150" s="220" t="s">
        <v>309</v>
      </c>
      <c r="B150" s="221">
        <v>21</v>
      </c>
      <c r="C150" s="222">
        <v>709</v>
      </c>
    </row>
    <row r="151" spans="1:3" ht="12.75">
      <c r="A151" s="220" t="s">
        <v>847</v>
      </c>
      <c r="B151" s="221">
        <v>165</v>
      </c>
      <c r="C151" s="222">
        <v>3455</v>
      </c>
    </row>
    <row r="152" spans="1:3" ht="12.75">
      <c r="A152" s="220" t="s">
        <v>310</v>
      </c>
      <c r="B152" s="221">
        <v>4</v>
      </c>
      <c r="C152" s="222">
        <v>100</v>
      </c>
    </row>
    <row r="153" spans="1:3" ht="12.75">
      <c r="A153" s="220" t="s">
        <v>311</v>
      </c>
      <c r="B153" s="221">
        <v>3333</v>
      </c>
      <c r="C153" s="222">
        <v>5205</v>
      </c>
    </row>
    <row r="154" spans="1:3" ht="12.75">
      <c r="A154" s="220" t="s">
        <v>312</v>
      </c>
      <c r="B154" s="221">
        <v>41</v>
      </c>
      <c r="C154" s="222">
        <v>1710</v>
      </c>
    </row>
    <row r="155" spans="1:3" ht="12.75">
      <c r="A155" s="220" t="s">
        <v>848</v>
      </c>
      <c r="B155" s="221">
        <v>12</v>
      </c>
      <c r="C155" s="222">
        <v>522</v>
      </c>
    </row>
    <row r="156" spans="1:3" ht="12.75">
      <c r="A156" s="220" t="s">
        <v>703</v>
      </c>
      <c r="B156" s="221">
        <v>222</v>
      </c>
      <c r="C156" s="222">
        <v>2522</v>
      </c>
    </row>
    <row r="157" spans="1:3" ht="12.75">
      <c r="A157" s="220" t="s">
        <v>313</v>
      </c>
      <c r="B157" s="221">
        <v>155</v>
      </c>
      <c r="C157" s="222">
        <v>1965</v>
      </c>
    </row>
    <row r="158" spans="1:3" ht="12.75">
      <c r="A158" s="220" t="s">
        <v>314</v>
      </c>
      <c r="B158" s="221">
        <v>603</v>
      </c>
      <c r="C158" s="222">
        <v>7430</v>
      </c>
    </row>
    <row r="159" spans="1:3" ht="12.75">
      <c r="A159" s="220" t="s">
        <v>849</v>
      </c>
      <c r="B159" s="221">
        <v>440</v>
      </c>
      <c r="C159" s="222">
        <v>1306</v>
      </c>
    </row>
    <row r="160" spans="1:3" ht="12.75">
      <c r="A160" s="220" t="s">
        <v>850</v>
      </c>
      <c r="B160" s="221">
        <v>13</v>
      </c>
      <c r="C160" s="222">
        <v>875</v>
      </c>
    </row>
    <row r="161" spans="1:3" ht="12.75">
      <c r="A161" s="220" t="s">
        <v>704</v>
      </c>
      <c r="B161" s="221">
        <v>61</v>
      </c>
      <c r="C161" s="222">
        <v>2479</v>
      </c>
    </row>
    <row r="162" spans="1:3" ht="12.75">
      <c r="A162" s="220" t="s">
        <v>315</v>
      </c>
      <c r="B162" s="221">
        <v>10</v>
      </c>
      <c r="C162" s="222">
        <v>481</v>
      </c>
    </row>
    <row r="163" spans="1:3" ht="12.75">
      <c r="A163" s="220" t="s">
        <v>316</v>
      </c>
      <c r="B163" s="221">
        <v>59</v>
      </c>
      <c r="C163" s="222">
        <v>526</v>
      </c>
    </row>
    <row r="164" spans="1:3" ht="12.75">
      <c r="A164" s="220" t="s">
        <v>705</v>
      </c>
      <c r="B164" s="221">
        <v>80</v>
      </c>
      <c r="C164" s="222">
        <v>2126</v>
      </c>
    </row>
    <row r="165" spans="1:3" ht="12.75">
      <c r="A165" s="220" t="s">
        <v>317</v>
      </c>
      <c r="B165" s="221">
        <v>65</v>
      </c>
      <c r="C165" s="222">
        <v>547</v>
      </c>
    </row>
    <row r="166" spans="1:3" ht="12.75">
      <c r="A166" s="220" t="s">
        <v>318</v>
      </c>
      <c r="B166" s="221">
        <v>42</v>
      </c>
      <c r="C166" s="222">
        <v>5876</v>
      </c>
    </row>
    <row r="167" spans="1:3" ht="12.75">
      <c r="A167" s="220" t="s">
        <v>706</v>
      </c>
      <c r="B167" s="221">
        <v>187</v>
      </c>
      <c r="C167" s="222">
        <v>811</v>
      </c>
    </row>
    <row r="168" spans="1:3" ht="12.75">
      <c r="A168" s="220" t="s">
        <v>851</v>
      </c>
      <c r="B168" s="221">
        <v>38</v>
      </c>
      <c r="C168" s="222">
        <v>605</v>
      </c>
    </row>
    <row r="169" spans="1:3" ht="12.75">
      <c r="A169" s="220" t="s">
        <v>852</v>
      </c>
      <c r="B169" s="221">
        <v>50</v>
      </c>
      <c r="C169" s="222">
        <v>1029</v>
      </c>
    </row>
    <row r="170" spans="1:3" ht="12.75">
      <c r="A170" s="220" t="s">
        <v>319</v>
      </c>
      <c r="B170" s="221">
        <v>92</v>
      </c>
      <c r="C170" s="222">
        <v>1634</v>
      </c>
    </row>
    <row r="171" spans="1:3" ht="12.75">
      <c r="A171" s="220" t="s">
        <v>320</v>
      </c>
      <c r="B171" s="221">
        <v>126</v>
      </c>
      <c r="C171" s="222">
        <v>620</v>
      </c>
    </row>
    <row r="172" spans="1:3" ht="12.75">
      <c r="A172" s="220" t="s">
        <v>321</v>
      </c>
      <c r="B172" s="221">
        <v>89</v>
      </c>
      <c r="C172" s="222">
        <v>1139</v>
      </c>
    </row>
    <row r="173" spans="1:3" ht="12.75">
      <c r="A173" s="220" t="s">
        <v>853</v>
      </c>
      <c r="B173" s="221">
        <v>67</v>
      </c>
      <c r="C173" s="222">
        <v>148</v>
      </c>
    </row>
    <row r="174" spans="1:3" ht="12.75">
      <c r="A174" s="220" t="s">
        <v>854</v>
      </c>
      <c r="B174" s="221">
        <v>1</v>
      </c>
      <c r="C174" s="222">
        <v>1004</v>
      </c>
    </row>
    <row r="175" spans="1:3" ht="12.75">
      <c r="A175" s="220" t="s">
        <v>855</v>
      </c>
      <c r="B175" s="221">
        <v>85</v>
      </c>
      <c r="C175" s="222">
        <v>1745</v>
      </c>
    </row>
    <row r="176" spans="1:3" ht="12.75">
      <c r="A176" s="220" t="s">
        <v>856</v>
      </c>
      <c r="B176" s="221">
        <v>24</v>
      </c>
      <c r="C176" s="222">
        <v>1207</v>
      </c>
    </row>
    <row r="177" spans="1:3" ht="12.75">
      <c r="A177" s="220" t="s">
        <v>857</v>
      </c>
      <c r="B177" s="221">
        <v>33</v>
      </c>
      <c r="C177" s="222">
        <v>737</v>
      </c>
    </row>
    <row r="178" spans="1:3" ht="12.75">
      <c r="A178" s="220" t="s">
        <v>322</v>
      </c>
      <c r="B178" s="221">
        <v>54</v>
      </c>
      <c r="C178" s="222">
        <v>464</v>
      </c>
    </row>
    <row r="179" spans="1:3" ht="12.75">
      <c r="A179" s="220" t="s">
        <v>858</v>
      </c>
      <c r="B179" s="221">
        <v>32</v>
      </c>
      <c r="C179" s="222">
        <v>422</v>
      </c>
    </row>
    <row r="180" spans="1:3" ht="12.75">
      <c r="A180" s="220" t="s">
        <v>323</v>
      </c>
      <c r="B180" s="221">
        <v>40</v>
      </c>
      <c r="C180" s="222">
        <v>545</v>
      </c>
    </row>
    <row r="181" spans="1:3" ht="12.75">
      <c r="A181" s="220" t="s">
        <v>859</v>
      </c>
      <c r="B181" s="221">
        <v>383</v>
      </c>
      <c r="C181" s="222">
        <v>4757</v>
      </c>
    </row>
    <row r="182" spans="1:3" ht="12.75">
      <c r="A182" s="220" t="s">
        <v>324</v>
      </c>
      <c r="B182" s="221">
        <v>449</v>
      </c>
      <c r="C182" s="222">
        <v>4101</v>
      </c>
    </row>
    <row r="183" spans="1:3" ht="12.75">
      <c r="A183" s="220" t="s">
        <v>325</v>
      </c>
      <c r="B183" s="221">
        <v>293</v>
      </c>
      <c r="C183" s="222">
        <v>1808</v>
      </c>
    </row>
    <row r="184" spans="1:3" ht="12.75">
      <c r="A184" s="220" t="s">
        <v>326</v>
      </c>
      <c r="B184" s="221">
        <v>20</v>
      </c>
      <c r="C184" s="222">
        <v>614</v>
      </c>
    </row>
    <row r="185" spans="1:3" ht="12.75">
      <c r="A185" s="220" t="s">
        <v>860</v>
      </c>
      <c r="B185" s="221">
        <v>17</v>
      </c>
      <c r="C185" s="222">
        <v>388</v>
      </c>
    </row>
    <row r="186" spans="1:3" ht="12.75">
      <c r="A186" s="220" t="s">
        <v>861</v>
      </c>
      <c r="B186" s="221">
        <v>1508</v>
      </c>
      <c r="C186" s="222">
        <v>5150</v>
      </c>
    </row>
    <row r="187" spans="1:3" ht="12.75">
      <c r="A187" s="220" t="s">
        <v>862</v>
      </c>
      <c r="B187" s="221">
        <v>19</v>
      </c>
      <c r="C187" s="222">
        <v>1073</v>
      </c>
    </row>
    <row r="188" spans="1:3" ht="12.75">
      <c r="A188" s="220" t="s">
        <v>327</v>
      </c>
      <c r="B188" s="221">
        <v>155</v>
      </c>
      <c r="C188" s="222">
        <v>1020</v>
      </c>
    </row>
    <row r="189" spans="1:3" ht="12.75">
      <c r="A189" s="220" t="s">
        <v>328</v>
      </c>
      <c r="B189" s="221">
        <v>133</v>
      </c>
      <c r="C189" s="222">
        <v>5465</v>
      </c>
    </row>
    <row r="190" spans="1:3" ht="12.75">
      <c r="A190" s="220" t="s">
        <v>863</v>
      </c>
      <c r="B190" s="221">
        <v>71</v>
      </c>
      <c r="C190" s="222">
        <v>1330</v>
      </c>
    </row>
    <row r="191" spans="1:3" ht="12.75">
      <c r="A191" s="220" t="s">
        <v>864</v>
      </c>
      <c r="B191" s="221">
        <v>131</v>
      </c>
      <c r="C191" s="222">
        <v>3294</v>
      </c>
    </row>
    <row r="192" spans="1:3" ht="12.75">
      <c r="A192" s="220" t="s">
        <v>329</v>
      </c>
      <c r="B192" s="221">
        <v>6</v>
      </c>
      <c r="C192" s="222">
        <v>504</v>
      </c>
    </row>
    <row r="193" spans="1:3" ht="12.75">
      <c r="A193" s="220" t="s">
        <v>865</v>
      </c>
      <c r="B193" s="221">
        <v>91</v>
      </c>
      <c r="C193" s="222">
        <v>1944</v>
      </c>
    </row>
    <row r="194" spans="1:3" ht="12.75">
      <c r="A194" s="220" t="s">
        <v>330</v>
      </c>
      <c r="B194" s="221">
        <v>13</v>
      </c>
      <c r="C194" s="222">
        <v>155</v>
      </c>
    </row>
    <row r="195" spans="1:3" ht="12.75">
      <c r="A195" s="220" t="s">
        <v>866</v>
      </c>
      <c r="B195" s="221">
        <v>17</v>
      </c>
      <c r="C195" s="222">
        <v>405</v>
      </c>
    </row>
    <row r="196" spans="1:3" ht="12.75">
      <c r="A196" s="220" t="s">
        <v>867</v>
      </c>
      <c r="B196" s="221">
        <v>46</v>
      </c>
      <c r="C196" s="222">
        <v>1483</v>
      </c>
    </row>
    <row r="197" spans="1:3" ht="12.75">
      <c r="A197" s="220" t="s">
        <v>331</v>
      </c>
      <c r="B197" s="221">
        <v>49</v>
      </c>
      <c r="C197" s="222">
        <v>1521</v>
      </c>
    </row>
    <row r="198" spans="1:3" ht="12.75">
      <c r="A198" s="220" t="s">
        <v>868</v>
      </c>
      <c r="B198" s="221">
        <v>47</v>
      </c>
      <c r="C198" s="222">
        <v>549</v>
      </c>
    </row>
    <row r="199" spans="1:3" ht="12.75">
      <c r="A199" s="223" t="s">
        <v>869</v>
      </c>
      <c r="B199" s="224">
        <v>30</v>
      </c>
      <c r="C199" s="225">
        <v>893</v>
      </c>
    </row>
  </sheetData>
  <mergeCells count="22">
    <mergeCell ref="G73:G74"/>
    <mergeCell ref="A20:A21"/>
    <mergeCell ref="B20:C20"/>
    <mergeCell ref="D20:E20"/>
    <mergeCell ref="F20:F21"/>
    <mergeCell ref="G20:G21"/>
    <mergeCell ref="A73:A74"/>
    <mergeCell ref="B73:C73"/>
    <mergeCell ref="D73:E73"/>
    <mergeCell ref="F73:F74"/>
    <mergeCell ref="A55:A56"/>
    <mergeCell ref="B55:C55"/>
    <mergeCell ref="A4:A5"/>
    <mergeCell ref="B4:C4"/>
    <mergeCell ref="D4:E4"/>
    <mergeCell ref="F4:F5"/>
    <mergeCell ref="G4:G5"/>
    <mergeCell ref="A12:A13"/>
    <mergeCell ref="B12:C12"/>
    <mergeCell ref="D12:E12"/>
    <mergeCell ref="F12:F13"/>
    <mergeCell ref="G12:G1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2.7109375" style="1" customWidth="1"/>
    <col min="2" max="2" width="13.421875" style="1" customWidth="1"/>
    <col min="3" max="3" width="11.421875" style="1" customWidth="1"/>
    <col min="4" max="4" width="12.421875" style="1" bestFit="1" customWidth="1"/>
    <col min="5" max="5" width="10.28125" style="1" customWidth="1"/>
    <col min="6" max="7" width="18.28125" style="1" customWidth="1"/>
    <col min="8" max="8" width="10.28125" style="109" customWidth="1"/>
    <col min="9" max="12" width="11.421875" style="103" customWidth="1"/>
    <col min="13" max="16384" width="11.421875" style="1" customWidth="1"/>
  </cols>
  <sheetData>
    <row r="1" ht="15.75">
      <c r="A1" s="36" t="s">
        <v>113</v>
      </c>
    </row>
    <row r="4" spans="1:12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241"/>
      <c r="I4" s="63"/>
      <c r="J4" s="1"/>
      <c r="K4" s="1"/>
      <c r="L4" s="1"/>
    </row>
    <row r="5" spans="1:12" ht="18" customHeight="1">
      <c r="A5" s="427"/>
      <c r="B5" s="154" t="s">
        <v>86</v>
      </c>
      <c r="C5" s="118" t="s">
        <v>27</v>
      </c>
      <c r="D5" s="154" t="s">
        <v>86</v>
      </c>
      <c r="E5" s="117" t="s">
        <v>29</v>
      </c>
      <c r="F5" s="425"/>
      <c r="G5" s="425"/>
      <c r="H5" s="241"/>
      <c r="I5" s="63"/>
      <c r="J5" s="1"/>
      <c r="K5" s="1"/>
      <c r="L5" s="1"/>
    </row>
    <row r="6" spans="1:12" ht="12.75">
      <c r="A6" s="28" t="s">
        <v>1143</v>
      </c>
      <c r="B6" s="155">
        <v>434797</v>
      </c>
      <c r="C6" s="354">
        <v>2221995</v>
      </c>
      <c r="D6" s="135">
        <v>0.020367597707677154</v>
      </c>
      <c r="E6" s="134">
        <v>0.01949338130744116</v>
      </c>
      <c r="F6" s="122">
        <v>0.19567865814279511</v>
      </c>
      <c r="G6" s="122">
        <v>0.2669147984650452</v>
      </c>
      <c r="H6" s="241"/>
      <c r="I6" s="63"/>
      <c r="J6" s="1"/>
      <c r="K6" s="1"/>
      <c r="L6" s="1"/>
    </row>
    <row r="7" spans="1:12" ht="12.75">
      <c r="A7" s="9" t="s">
        <v>1145</v>
      </c>
      <c r="B7" s="124">
        <v>212847</v>
      </c>
      <c r="C7" s="125">
        <v>1099844</v>
      </c>
      <c r="D7" s="135">
        <v>0.020511197733124265</v>
      </c>
      <c r="E7" s="134">
        <v>0.019558839206670786</v>
      </c>
      <c r="F7" s="122">
        <v>0.19352471805092358</v>
      </c>
      <c r="G7" s="122">
        <v>0.26580391050080737</v>
      </c>
      <c r="H7" s="241"/>
      <c r="I7" s="63"/>
      <c r="J7" s="1"/>
      <c r="K7" s="1"/>
      <c r="L7" s="1"/>
    </row>
    <row r="8" spans="1:12" ht="12.75">
      <c r="A8" s="9" t="s">
        <v>1146</v>
      </c>
      <c r="B8" s="128">
        <v>221950</v>
      </c>
      <c r="C8" s="125">
        <v>1122151</v>
      </c>
      <c r="D8" s="135">
        <v>0.020229925212251088</v>
      </c>
      <c r="E8" s="134">
        <v>0.01942923278740949</v>
      </c>
      <c r="F8" s="122">
        <v>0.19778978051973398</v>
      </c>
      <c r="G8" s="122">
        <v>0.2679888819931273</v>
      </c>
      <c r="H8" s="241"/>
      <c r="I8" s="63"/>
      <c r="J8" s="1"/>
      <c r="K8" s="1"/>
      <c r="L8" s="1"/>
    </row>
    <row r="9" spans="1:12" ht="12.75">
      <c r="A9" s="29" t="s">
        <v>1144</v>
      </c>
      <c r="B9" s="166">
        <v>63798</v>
      </c>
      <c r="C9" s="355">
        <v>141318</v>
      </c>
      <c r="D9" s="356">
        <v>-0.011052378664103801</v>
      </c>
      <c r="E9" s="131">
        <v>-0.014285116415328591</v>
      </c>
      <c r="F9" s="357">
        <v>0.45144992145374263</v>
      </c>
      <c r="G9" s="357">
        <v>0.257350657313546</v>
      </c>
      <c r="H9" s="241"/>
      <c r="I9" s="63"/>
      <c r="J9" s="1"/>
      <c r="K9" s="1"/>
      <c r="L9" s="1"/>
    </row>
    <row r="10" spans="1:12" ht="12.75">
      <c r="A10" s="21"/>
      <c r="B10" s="111"/>
      <c r="C10" s="111"/>
      <c r="D10" s="358"/>
      <c r="E10" s="358"/>
      <c r="F10" s="358"/>
      <c r="G10" s="358"/>
      <c r="H10" s="241"/>
      <c r="I10" s="63"/>
      <c r="J10" s="1"/>
      <c r="K10" s="1"/>
      <c r="L10" s="1"/>
    </row>
    <row r="11" spans="1:10" ht="12.75">
      <c r="A11" s="21"/>
      <c r="B11" s="22"/>
      <c r="C11" s="22"/>
      <c r="D11" s="21"/>
      <c r="E11" s="22"/>
      <c r="F11" s="22"/>
      <c r="G11" s="22"/>
      <c r="H11" s="110"/>
      <c r="I11" s="109"/>
      <c r="J11" s="109"/>
    </row>
    <row r="12" spans="1:12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241"/>
      <c r="I12" s="63"/>
      <c r="J12" s="1"/>
      <c r="K12" s="1"/>
      <c r="L12" s="1"/>
    </row>
    <row r="13" spans="1:12" ht="18" customHeight="1">
      <c r="A13" s="427"/>
      <c r="B13" s="154" t="s">
        <v>86</v>
      </c>
      <c r="C13" s="117" t="s">
        <v>27</v>
      </c>
      <c r="D13" s="154" t="s">
        <v>86</v>
      </c>
      <c r="E13" s="117" t="s">
        <v>29</v>
      </c>
      <c r="F13" s="425"/>
      <c r="G13" s="425"/>
      <c r="H13" s="241"/>
      <c r="I13" s="63"/>
      <c r="J13" s="1"/>
      <c r="K13" s="1"/>
      <c r="L13" s="1"/>
    </row>
    <row r="14" spans="1:12" ht="12.75">
      <c r="A14" s="28" t="s">
        <v>1147</v>
      </c>
      <c r="B14" s="155">
        <v>214554.5</v>
      </c>
      <c r="C14" s="354">
        <v>1161932.75</v>
      </c>
      <c r="D14" s="135">
        <v>0.06060995533717106</v>
      </c>
      <c r="E14" s="134">
        <v>0.04866228029107034</v>
      </c>
      <c r="F14" s="122">
        <v>0.18465311353002142</v>
      </c>
      <c r="G14" s="122">
        <v>0.4026853888141019</v>
      </c>
      <c r="H14" s="241"/>
      <c r="I14" s="63"/>
      <c r="J14" s="1"/>
      <c r="K14" s="1"/>
      <c r="L14" s="1"/>
    </row>
    <row r="15" spans="1:12" ht="12.75">
      <c r="A15" s="9" t="s">
        <v>1148</v>
      </c>
      <c r="B15" s="124">
        <v>114238</v>
      </c>
      <c r="C15" s="125">
        <v>626703.25</v>
      </c>
      <c r="D15" s="135">
        <v>0.06337892147622748</v>
      </c>
      <c r="E15" s="134">
        <v>0.05125491121957593</v>
      </c>
      <c r="F15" s="122">
        <v>0.18228403953545796</v>
      </c>
      <c r="G15" s="122">
        <v>0.40924617354935205</v>
      </c>
      <c r="H15" s="241"/>
      <c r="I15" s="63"/>
      <c r="J15" s="1"/>
      <c r="K15" s="1"/>
      <c r="L15" s="1"/>
    </row>
    <row r="16" spans="1:12" ht="12.75">
      <c r="A16" s="14" t="s">
        <v>1149</v>
      </c>
      <c r="B16" s="166">
        <v>100316.5</v>
      </c>
      <c r="C16" s="355">
        <v>535228.25</v>
      </c>
      <c r="D16" s="356">
        <v>0.057474232917036794</v>
      </c>
      <c r="E16" s="131">
        <v>0.045642871830037235</v>
      </c>
      <c r="F16" s="357">
        <v>0.1874275134019925</v>
      </c>
      <c r="G16" s="357">
        <v>0.3954672635150784</v>
      </c>
      <c r="H16" s="241"/>
      <c r="I16" s="63"/>
      <c r="J16" s="1"/>
      <c r="K16" s="1"/>
      <c r="L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7" ht="24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</row>
    <row r="21" spans="1:12" s="23" customFormat="1" ht="23.25" customHeight="1">
      <c r="A21" s="427"/>
      <c r="B21" s="154" t="s">
        <v>86</v>
      </c>
      <c r="C21" s="117" t="s">
        <v>27</v>
      </c>
      <c r="D21" s="116" t="s">
        <v>86</v>
      </c>
      <c r="E21" s="117" t="s">
        <v>27</v>
      </c>
      <c r="F21" s="425"/>
      <c r="G21" s="425"/>
      <c r="H21" s="110"/>
      <c r="I21" s="108"/>
      <c r="J21" s="108"/>
      <c r="K21" s="108"/>
      <c r="L21" s="108"/>
    </row>
    <row r="22" spans="1:12" s="23" customFormat="1" ht="12.75">
      <c r="A22" s="145" t="s">
        <v>547</v>
      </c>
      <c r="B22" s="168">
        <v>160252</v>
      </c>
      <c r="C22" s="141">
        <v>1119513</v>
      </c>
      <c r="D22" s="198">
        <v>0.13559670344465946</v>
      </c>
      <c r="E22" s="199">
        <v>0.08179826701698678</v>
      </c>
      <c r="F22" s="200">
        <v>0.1431443851031654</v>
      </c>
      <c r="G22" s="171">
        <v>0.23335517597891456</v>
      </c>
      <c r="H22" s="110"/>
      <c r="I22" s="108"/>
      <c r="J22" s="108"/>
      <c r="K22" s="108"/>
      <c r="L22" s="108"/>
    </row>
    <row r="23" spans="1:7" ht="12.75">
      <c r="A23" s="145" t="s">
        <v>544</v>
      </c>
      <c r="B23" s="148"/>
      <c r="C23" s="141"/>
      <c r="D23" s="148"/>
      <c r="E23" s="149"/>
      <c r="F23" s="152"/>
      <c r="G23" s="152"/>
    </row>
    <row r="24" spans="1:7" ht="12.75">
      <c r="A24" s="201" t="s">
        <v>545</v>
      </c>
      <c r="B24" s="175">
        <v>94145</v>
      </c>
      <c r="C24" s="125">
        <v>687526</v>
      </c>
      <c r="D24" s="202">
        <v>0.1538225849939947</v>
      </c>
      <c r="E24" s="203">
        <v>0.09302872768318471</v>
      </c>
      <c r="F24" s="200">
        <v>0.13693300326096758</v>
      </c>
      <c r="G24" s="171">
        <v>0.24145067886764773</v>
      </c>
    </row>
    <row r="25" spans="1:7" ht="12.75">
      <c r="A25" s="201" t="s">
        <v>546</v>
      </c>
      <c r="B25" s="204">
        <v>66107</v>
      </c>
      <c r="C25" s="129">
        <v>431987</v>
      </c>
      <c r="D25" s="205">
        <v>0.11061270433277892</v>
      </c>
      <c r="E25" s="206">
        <v>0.06439277275269628</v>
      </c>
      <c r="F25" s="200">
        <v>0.15303006803445474</v>
      </c>
      <c r="G25" s="171">
        <v>0.2227204732898496</v>
      </c>
    </row>
    <row r="26" spans="1:7" ht="12.75">
      <c r="A26" s="145" t="s">
        <v>22</v>
      </c>
      <c r="B26" s="150"/>
      <c r="C26" s="151"/>
      <c r="D26" s="150"/>
      <c r="E26" s="151"/>
      <c r="F26" s="152"/>
      <c r="G26" s="152"/>
    </row>
    <row r="27" spans="1:7" ht="12.75">
      <c r="A27" s="50" t="s">
        <v>1075</v>
      </c>
      <c r="B27" s="175">
        <v>618</v>
      </c>
      <c r="C27" s="125">
        <v>1570</v>
      </c>
      <c r="D27" s="135">
        <v>-0.6731887890005288</v>
      </c>
      <c r="E27" s="134">
        <v>0.016181229773462702</v>
      </c>
      <c r="F27" s="122">
        <v>0.39363057324840767</v>
      </c>
      <c r="G27" s="122">
        <v>0.36395759717314485</v>
      </c>
    </row>
    <row r="28" spans="1:7" ht="12.75">
      <c r="A28" s="172" t="s">
        <v>10</v>
      </c>
      <c r="B28" s="175">
        <v>15413</v>
      </c>
      <c r="C28" s="125">
        <v>151783</v>
      </c>
      <c r="D28" s="135">
        <v>-0.693120955699353</v>
      </c>
      <c r="E28" s="134">
        <v>-0.016082819063423792</v>
      </c>
      <c r="F28" s="171">
        <v>0.1015462864747699</v>
      </c>
      <c r="G28" s="171">
        <v>0.3244159124394864</v>
      </c>
    </row>
    <row r="29" spans="1:7" ht="12.75">
      <c r="A29" s="207" t="s">
        <v>553</v>
      </c>
      <c r="B29" s="175">
        <v>48623</v>
      </c>
      <c r="C29" s="125">
        <v>360233</v>
      </c>
      <c r="D29" s="135">
        <v>-0.6513605564120031</v>
      </c>
      <c r="E29" s="134">
        <v>0.14888168113002354</v>
      </c>
      <c r="F29" s="200">
        <v>0.13497652907979002</v>
      </c>
      <c r="G29" s="171">
        <v>0.3050950618058606</v>
      </c>
    </row>
    <row r="30" spans="1:7" ht="12.75">
      <c r="A30" s="207" t="s">
        <v>13</v>
      </c>
      <c r="B30" s="175">
        <v>89540</v>
      </c>
      <c r="C30" s="125">
        <v>572363</v>
      </c>
      <c r="D30" s="135">
        <v>-0.758712125295075</v>
      </c>
      <c r="E30" s="134">
        <v>0.06895624354504037</v>
      </c>
      <c r="F30" s="200">
        <v>0.15643918282628333</v>
      </c>
      <c r="G30" s="171">
        <v>0.21329915718961567</v>
      </c>
    </row>
    <row r="31" spans="1:7" ht="12.75">
      <c r="A31" s="207" t="s">
        <v>14</v>
      </c>
      <c r="B31" s="180">
        <v>6058</v>
      </c>
      <c r="C31" s="137">
        <v>33564</v>
      </c>
      <c r="D31" s="135">
        <v>-0.8825172112867254</v>
      </c>
      <c r="E31" s="134">
        <v>0.1164925819972058</v>
      </c>
      <c r="F31" s="200">
        <v>0.18049100226433082</v>
      </c>
      <c r="G31" s="171">
        <v>0.1037933043210088</v>
      </c>
    </row>
    <row r="32" spans="1:7" ht="12.75">
      <c r="A32" s="146" t="s">
        <v>23</v>
      </c>
      <c r="B32" s="150"/>
      <c r="C32" s="151"/>
      <c r="D32" s="153"/>
      <c r="E32" s="151"/>
      <c r="F32" s="152"/>
      <c r="G32" s="152"/>
    </row>
    <row r="33" spans="1:7" ht="12.75">
      <c r="A33" s="172" t="s">
        <v>78</v>
      </c>
      <c r="B33" s="175">
        <v>38388</v>
      </c>
      <c r="C33" s="125">
        <v>451957</v>
      </c>
      <c r="D33" s="208">
        <v>0.00125195618153362</v>
      </c>
      <c r="E33" s="209">
        <v>-0.027216843664039314</v>
      </c>
      <c r="F33" s="171">
        <v>0.08493728385665007</v>
      </c>
      <c r="G33" s="171">
        <v>0.38796919531865864</v>
      </c>
    </row>
    <row r="34" spans="1:7" ht="12.75">
      <c r="A34" s="172" t="s">
        <v>79</v>
      </c>
      <c r="B34" s="175">
        <v>22876</v>
      </c>
      <c r="C34" s="125">
        <v>130234</v>
      </c>
      <c r="D34" s="210">
        <v>0.1606880105535542</v>
      </c>
      <c r="E34" s="209">
        <v>0.1233363522663562</v>
      </c>
      <c r="F34" s="171">
        <v>0.17565305526974523</v>
      </c>
      <c r="G34" s="171">
        <v>0.35891240566703797</v>
      </c>
    </row>
    <row r="35" spans="1:7" ht="12.75">
      <c r="A35" s="172" t="s">
        <v>80</v>
      </c>
      <c r="B35" s="173">
        <v>6161</v>
      </c>
      <c r="C35" s="133">
        <v>49854</v>
      </c>
      <c r="D35" s="210">
        <v>0.22533810660302311</v>
      </c>
      <c r="E35" s="209">
        <v>0.19551089901920826</v>
      </c>
      <c r="F35" s="171">
        <v>0.12358085609981145</v>
      </c>
      <c r="G35" s="171">
        <v>0.20766482405285155</v>
      </c>
    </row>
    <row r="36" spans="1:7" ht="12.75">
      <c r="A36" s="172" t="s">
        <v>81</v>
      </c>
      <c r="B36" s="173">
        <v>92827</v>
      </c>
      <c r="C36" s="133">
        <v>487468</v>
      </c>
      <c r="D36" s="210">
        <v>0.18947975397232186</v>
      </c>
      <c r="E36" s="209">
        <v>0.18138261132989997</v>
      </c>
      <c r="F36" s="171">
        <v>0.19042685878867946</v>
      </c>
      <c r="G36" s="171">
        <v>0.18776485247148442</v>
      </c>
    </row>
    <row r="37" spans="1:7" ht="12.75">
      <c r="A37" s="145" t="s">
        <v>24</v>
      </c>
      <c r="B37" s="150"/>
      <c r="C37" s="151"/>
      <c r="D37" s="150"/>
      <c r="E37" s="151"/>
      <c r="F37" s="152"/>
      <c r="G37" s="152"/>
    </row>
    <row r="38" spans="1:7" ht="12.75">
      <c r="A38" s="6" t="s">
        <v>1060</v>
      </c>
      <c r="B38" s="173">
        <v>3</v>
      </c>
      <c r="C38" s="133">
        <v>15</v>
      </c>
      <c r="D38" s="210" t="e">
        <v>#DIV/0!</v>
      </c>
      <c r="E38" s="209">
        <v>0</v>
      </c>
      <c r="F38" s="200">
        <v>0.2</v>
      </c>
      <c r="G38" s="171">
        <v>0.23076923076923078</v>
      </c>
    </row>
    <row r="39" spans="1:7" ht="12.75">
      <c r="A39" s="9" t="s">
        <v>1061</v>
      </c>
      <c r="B39" s="175">
        <v>391</v>
      </c>
      <c r="C39" s="125">
        <v>1565</v>
      </c>
      <c r="D39" s="210">
        <v>0.1366279069767442</v>
      </c>
      <c r="E39" s="209">
        <v>0.08080110497237558</v>
      </c>
      <c r="F39" s="200">
        <v>0.2498402555910543</v>
      </c>
      <c r="G39" s="171">
        <v>0.2964366944655042</v>
      </c>
    </row>
    <row r="40" spans="1:7" ht="12.75">
      <c r="A40" s="9" t="s">
        <v>70</v>
      </c>
      <c r="B40" s="175">
        <v>4334</v>
      </c>
      <c r="C40" s="125">
        <v>21208</v>
      </c>
      <c r="D40" s="210">
        <v>0.11328024659645508</v>
      </c>
      <c r="E40" s="209">
        <v>0.07873855544252284</v>
      </c>
      <c r="F40" s="200">
        <v>0.20435684647302904</v>
      </c>
      <c r="G40" s="171">
        <v>0.12605066457260855</v>
      </c>
    </row>
    <row r="41" spans="1:7" ht="12.75">
      <c r="A41" s="9" t="s">
        <v>1062</v>
      </c>
      <c r="B41" s="173">
        <v>4857</v>
      </c>
      <c r="C41" s="125">
        <v>23040</v>
      </c>
      <c r="D41" s="210">
        <v>0.18869309838472836</v>
      </c>
      <c r="E41" s="209">
        <v>0.01663504390416093</v>
      </c>
      <c r="F41" s="200">
        <v>0.21080729166666667</v>
      </c>
      <c r="G41" s="171">
        <v>0.13570829840737636</v>
      </c>
    </row>
    <row r="42" spans="1:7" ht="12.75">
      <c r="A42" s="9" t="s">
        <v>1063</v>
      </c>
      <c r="B42" s="173">
        <v>6272</v>
      </c>
      <c r="C42" s="125">
        <v>25693</v>
      </c>
      <c r="D42" s="210">
        <v>0.19694656488549622</v>
      </c>
      <c r="E42" s="209">
        <v>0.19736228912293785</v>
      </c>
      <c r="F42" s="200">
        <v>0.24411318257891254</v>
      </c>
      <c r="G42" s="171">
        <v>0.1409374859556874</v>
      </c>
    </row>
    <row r="43" spans="1:7" ht="12.75">
      <c r="A43" s="9" t="s">
        <v>1064</v>
      </c>
      <c r="B43" s="173">
        <v>30480</v>
      </c>
      <c r="C43" s="125">
        <v>167669</v>
      </c>
      <c r="D43" s="210">
        <v>0.18548481194819333</v>
      </c>
      <c r="E43" s="209">
        <v>0.18821486783360508</v>
      </c>
      <c r="F43" s="200">
        <v>0.18178673457824643</v>
      </c>
      <c r="G43" s="171">
        <v>0.14282701904828846</v>
      </c>
    </row>
    <row r="44" spans="1:7" ht="12.75" customHeight="1">
      <c r="A44" s="9" t="s">
        <v>1065</v>
      </c>
      <c r="B44" s="175">
        <v>1903</v>
      </c>
      <c r="C44" s="125">
        <v>47831</v>
      </c>
      <c r="D44" s="210">
        <v>-0.014500258933195287</v>
      </c>
      <c r="E44" s="209">
        <v>-0.06430220274658638</v>
      </c>
      <c r="F44" s="200">
        <v>0.039785912901674644</v>
      </c>
      <c r="G44" s="171">
        <v>0.38289738430583503</v>
      </c>
    </row>
    <row r="45" spans="1:7" ht="25.5">
      <c r="A45" s="9" t="s">
        <v>1066</v>
      </c>
      <c r="B45" s="175">
        <v>21103</v>
      </c>
      <c r="C45" s="125">
        <v>134107</v>
      </c>
      <c r="D45" s="210">
        <v>0.1707628294036061</v>
      </c>
      <c r="E45" s="209">
        <v>0.16133082778388763</v>
      </c>
      <c r="F45" s="200">
        <v>0.15735942195411126</v>
      </c>
      <c r="G45" s="171">
        <v>0.3464790582363275</v>
      </c>
    </row>
    <row r="46" spans="1:7" ht="12.75" customHeight="1">
      <c r="A46" s="9" t="s">
        <v>1067</v>
      </c>
      <c r="B46" s="173">
        <v>10596</v>
      </c>
      <c r="C46" s="125">
        <v>79523</v>
      </c>
      <c r="D46" s="210">
        <v>0.18949259092950155</v>
      </c>
      <c r="E46" s="209">
        <v>0.17255971689767025</v>
      </c>
      <c r="F46" s="200">
        <v>0.133244470153289</v>
      </c>
      <c r="G46" s="171">
        <v>0.26020332989538825</v>
      </c>
    </row>
    <row r="47" spans="1:7" ht="12.75">
      <c r="A47" s="12" t="s">
        <v>1068</v>
      </c>
      <c r="B47" s="173">
        <v>80313</v>
      </c>
      <c r="C47" s="129">
        <v>618862</v>
      </c>
      <c r="D47" s="210">
        <v>0.10049466284821662</v>
      </c>
      <c r="E47" s="209">
        <v>0.04169037223065719</v>
      </c>
      <c r="F47" s="200">
        <v>0.129775297239126</v>
      </c>
      <c r="G47" s="171">
        <v>0.32033072882390246</v>
      </c>
    </row>
    <row r="48" spans="1:7" ht="12.75">
      <c r="A48" s="145" t="s">
        <v>56</v>
      </c>
      <c r="B48" s="150"/>
      <c r="C48" s="151"/>
      <c r="D48" s="150"/>
      <c r="E48" s="151"/>
      <c r="F48" s="152"/>
      <c r="G48" s="152"/>
    </row>
    <row r="49" spans="1:7" ht="12.75">
      <c r="A49" s="183" t="s">
        <v>551</v>
      </c>
      <c r="B49" s="173">
        <v>9612</v>
      </c>
      <c r="C49" s="125">
        <v>37627</v>
      </c>
      <c r="D49" s="210">
        <v>0.14156769596199514</v>
      </c>
      <c r="E49" s="209">
        <v>0.10414343564763184</v>
      </c>
      <c r="F49" s="178">
        <v>0.2554548595423499</v>
      </c>
      <c r="G49" s="171">
        <v>0.2369355156773812</v>
      </c>
    </row>
    <row r="50" spans="1:12" s="23" customFormat="1" ht="12.75">
      <c r="A50" s="184" t="s">
        <v>58</v>
      </c>
      <c r="B50" s="175">
        <v>150640</v>
      </c>
      <c r="C50" s="129">
        <v>1081886</v>
      </c>
      <c r="D50" s="211">
        <v>0.13521782707973795</v>
      </c>
      <c r="E50" s="212">
        <v>0.08103738565226304</v>
      </c>
      <c r="F50" s="187">
        <v>0.13923833010132305</v>
      </c>
      <c r="G50" s="182">
        <v>0.23313039144982217</v>
      </c>
      <c r="H50" s="110"/>
      <c r="I50" s="108"/>
      <c r="J50" s="108"/>
      <c r="K50" s="108"/>
      <c r="L50" s="108"/>
    </row>
    <row r="51" spans="1:12" s="23" customFormat="1" ht="12.75">
      <c r="A51" s="147" t="s">
        <v>548</v>
      </c>
      <c r="B51" s="168">
        <v>15595</v>
      </c>
      <c r="C51" s="141">
        <v>92001</v>
      </c>
      <c r="D51" s="214">
        <v>0.13666180758017488</v>
      </c>
      <c r="E51" s="199">
        <v>0.15463102409638552</v>
      </c>
      <c r="F51" s="189">
        <v>0.16950902707579266</v>
      </c>
      <c r="G51" s="189">
        <v>0.2145736732756367</v>
      </c>
      <c r="H51" s="110"/>
      <c r="I51" s="108"/>
      <c r="J51" s="108"/>
      <c r="K51" s="108"/>
      <c r="L51" s="108"/>
    </row>
    <row r="52" spans="1:12" s="23" customFormat="1" ht="12.75">
      <c r="A52" s="21"/>
      <c r="B52" s="22"/>
      <c r="C52" s="22"/>
      <c r="H52" s="110"/>
      <c r="I52" s="108"/>
      <c r="J52" s="108"/>
      <c r="K52" s="108"/>
      <c r="L52" s="108"/>
    </row>
    <row r="53" spans="1:12" s="23" customFormat="1" ht="12.75">
      <c r="A53" s="21"/>
      <c r="B53" s="22"/>
      <c r="C53" s="22"/>
      <c r="H53" s="110"/>
      <c r="I53" s="108"/>
      <c r="J53" s="108"/>
      <c r="K53" s="108"/>
      <c r="L53" s="108"/>
    </row>
    <row r="54" spans="1:12" s="23" customFormat="1" ht="12.75">
      <c r="A54" s="21"/>
      <c r="B54" s="22"/>
      <c r="C54" s="22"/>
      <c r="H54" s="110"/>
      <c r="I54" s="108"/>
      <c r="J54" s="108"/>
      <c r="K54" s="108"/>
      <c r="L54" s="108"/>
    </row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8" t="s">
        <v>1159</v>
      </c>
      <c r="B57" s="155">
        <v>24968</v>
      </c>
      <c r="C57" s="156">
        <v>0.15580460774280508</v>
      </c>
    </row>
    <row r="58" spans="1:3" ht="12.75">
      <c r="A58" s="39" t="s">
        <v>1162</v>
      </c>
      <c r="B58" s="124">
        <v>15194</v>
      </c>
      <c r="C58" s="157">
        <v>0.094813169258418</v>
      </c>
    </row>
    <row r="59" spans="1:3" ht="12.75">
      <c r="A59" s="39" t="s">
        <v>1164</v>
      </c>
      <c r="B59" s="124">
        <v>11531</v>
      </c>
      <c r="C59" s="157">
        <v>0.07195542021316427</v>
      </c>
    </row>
    <row r="60" spans="1:3" ht="12.75">
      <c r="A60" s="39" t="s">
        <v>1163</v>
      </c>
      <c r="B60" s="132">
        <v>11003</v>
      </c>
      <c r="C60" s="157">
        <v>0.06866060953997453</v>
      </c>
    </row>
    <row r="61" spans="1:3" ht="12.75">
      <c r="A61" s="39" t="s">
        <v>1168</v>
      </c>
      <c r="B61" s="132">
        <v>6842</v>
      </c>
      <c r="C61" s="157">
        <v>0.04269525497341687</v>
      </c>
    </row>
    <row r="62" spans="1:3" ht="12.75">
      <c r="A62" s="39" t="s">
        <v>104</v>
      </c>
      <c r="B62" s="132">
        <v>6748</v>
      </c>
      <c r="C62" s="157">
        <v>0.04210867883084143</v>
      </c>
    </row>
    <row r="63" spans="1:3" ht="12.75">
      <c r="A63" s="39" t="s">
        <v>1166</v>
      </c>
      <c r="B63" s="124">
        <v>5485</v>
      </c>
      <c r="C63" s="157">
        <v>0.03422734193645009</v>
      </c>
    </row>
    <row r="64" spans="1:3" ht="12.75">
      <c r="A64" s="39" t="s">
        <v>1165</v>
      </c>
      <c r="B64" s="124">
        <v>5274</v>
      </c>
      <c r="C64" s="157">
        <v>0.032910665701520105</v>
      </c>
    </row>
    <row r="65" spans="1:3" ht="12.75">
      <c r="A65" s="39" t="s">
        <v>1158</v>
      </c>
      <c r="B65" s="132">
        <v>5002</v>
      </c>
      <c r="C65" s="157">
        <v>0.031213338991089034</v>
      </c>
    </row>
    <row r="66" spans="1:3" ht="12.75">
      <c r="A66" s="19" t="s">
        <v>98</v>
      </c>
      <c r="B66" s="158">
        <v>3277</v>
      </c>
      <c r="C66" s="159">
        <v>0.02044904275765669</v>
      </c>
    </row>
    <row r="67" spans="2:4" ht="12.75">
      <c r="B67" s="63"/>
      <c r="D67" s="1" t="s">
        <v>1212</v>
      </c>
    </row>
    <row r="68" ht="12.75">
      <c r="D68" s="1" t="s">
        <v>1212</v>
      </c>
    </row>
    <row r="73" spans="1:7" ht="27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</row>
    <row r="74" spans="1:7" ht="18.75" customHeight="1">
      <c r="A74" s="435"/>
      <c r="B74" s="230" t="s">
        <v>86</v>
      </c>
      <c r="C74" s="161" t="s">
        <v>27</v>
      </c>
      <c r="D74" s="230" t="s">
        <v>86</v>
      </c>
      <c r="E74" s="161" t="s">
        <v>27</v>
      </c>
      <c r="F74" s="433"/>
      <c r="G74" s="433"/>
    </row>
    <row r="75" spans="1:7" ht="12.75">
      <c r="A75" s="145" t="s">
        <v>15</v>
      </c>
      <c r="B75" s="168">
        <v>81907</v>
      </c>
      <c r="C75" s="169">
        <v>410198</v>
      </c>
      <c r="D75" s="162">
        <v>-0.0176425435966322</v>
      </c>
      <c r="E75" s="170">
        <v>-0.010347731050672326</v>
      </c>
      <c r="F75" s="189">
        <v>0.19967674147606765</v>
      </c>
      <c r="G75" s="189">
        <v>0.450779027082955</v>
      </c>
    </row>
    <row r="76" spans="1:7" ht="12.75">
      <c r="A76" s="145" t="s">
        <v>544</v>
      </c>
      <c r="B76" s="150"/>
      <c r="C76" s="151"/>
      <c r="D76" s="148"/>
      <c r="E76" s="149"/>
      <c r="F76" s="152"/>
      <c r="G76" s="152"/>
    </row>
    <row r="77" spans="1:8" ht="12.75">
      <c r="A77" s="201" t="s">
        <v>545</v>
      </c>
      <c r="B77" s="173">
        <v>38451</v>
      </c>
      <c r="C77" s="169">
        <v>194119</v>
      </c>
      <c r="D77" s="163">
        <v>-0.04217317656436825</v>
      </c>
      <c r="E77" s="174">
        <v>-0.034834058421379765</v>
      </c>
      <c r="F77" s="200">
        <v>0.19807952853661928</v>
      </c>
      <c r="G77" s="200">
        <v>0.4592315685127017</v>
      </c>
      <c r="H77" s="111"/>
    </row>
    <row r="78" spans="1:8" ht="12.75">
      <c r="A78" s="201" t="s">
        <v>546</v>
      </c>
      <c r="B78" s="175">
        <v>43456</v>
      </c>
      <c r="C78" s="176">
        <v>216079</v>
      </c>
      <c r="D78" s="164">
        <v>0.005134847573668777</v>
      </c>
      <c r="E78" s="177">
        <v>0.012734226338335874</v>
      </c>
      <c r="F78" s="200">
        <v>0.20111163046848607</v>
      </c>
      <c r="G78" s="200">
        <v>0.4435553015147185</v>
      </c>
      <c r="H78" s="111"/>
    </row>
    <row r="79" spans="1:8" ht="12.75">
      <c r="A79" s="145" t="s">
        <v>22</v>
      </c>
      <c r="B79" s="150"/>
      <c r="C79" s="151"/>
      <c r="D79" s="150"/>
      <c r="E79" s="151"/>
      <c r="F79" s="152"/>
      <c r="G79" s="152"/>
      <c r="H79" s="110"/>
    </row>
    <row r="80" spans="1:7" ht="12.75">
      <c r="A80" s="172" t="s">
        <v>10</v>
      </c>
      <c r="B80" s="175">
        <v>1556</v>
      </c>
      <c r="C80" s="176">
        <v>9128</v>
      </c>
      <c r="D80" s="165">
        <v>0.008425145819831448</v>
      </c>
      <c r="E80" s="178">
        <v>-0.017120706363734306</v>
      </c>
      <c r="F80" s="200">
        <v>0.17046450482033304</v>
      </c>
      <c r="G80" s="200">
        <v>0.5076672104404568</v>
      </c>
    </row>
    <row r="81" spans="1:7" ht="12.75">
      <c r="A81" s="172" t="s">
        <v>553</v>
      </c>
      <c r="B81" s="175">
        <v>23078</v>
      </c>
      <c r="C81" s="176">
        <v>92995</v>
      </c>
      <c r="D81" s="165">
        <v>-0.033098709569297835</v>
      </c>
      <c r="E81" s="178">
        <v>-0.04153568667869101</v>
      </c>
      <c r="F81" s="200">
        <v>0.24816387977848273</v>
      </c>
      <c r="G81" s="200">
        <v>0.5630840551421251</v>
      </c>
    </row>
    <row r="82" spans="1:7" ht="12.75">
      <c r="A82" s="172" t="s">
        <v>13</v>
      </c>
      <c r="B82" s="175">
        <v>51426</v>
      </c>
      <c r="C82" s="176">
        <v>274087</v>
      </c>
      <c r="D82" s="165">
        <v>-0.019448575677840085</v>
      </c>
      <c r="E82" s="178">
        <v>-0.008511792794096418</v>
      </c>
      <c r="F82" s="200">
        <v>0.18762655653132035</v>
      </c>
      <c r="G82" s="200">
        <v>0.4411787414747137</v>
      </c>
    </row>
    <row r="83" spans="1:7" ht="12.75">
      <c r="A83" s="172" t="s">
        <v>14</v>
      </c>
      <c r="B83" s="175">
        <v>5847</v>
      </c>
      <c r="C83" s="176">
        <v>33988</v>
      </c>
      <c r="D83" s="165">
        <v>0.05904727404455712</v>
      </c>
      <c r="E83" s="178">
        <v>0.07099417047423984</v>
      </c>
      <c r="F83" s="200">
        <v>0.17203130516652937</v>
      </c>
      <c r="G83" s="200">
        <v>0.2772929906098833</v>
      </c>
    </row>
    <row r="84" spans="1:7" ht="12.75">
      <c r="A84" s="146" t="s">
        <v>23</v>
      </c>
      <c r="B84" s="150"/>
      <c r="C84" s="151"/>
      <c r="D84" s="153"/>
      <c r="E84" s="151"/>
      <c r="F84" s="152"/>
      <c r="G84" s="152"/>
    </row>
    <row r="85" spans="1:7" ht="12.75">
      <c r="A85" s="172" t="s">
        <v>78</v>
      </c>
      <c r="B85" s="175">
        <v>2180</v>
      </c>
      <c r="C85" s="176">
        <v>28338</v>
      </c>
      <c r="D85" s="165">
        <v>-0.011786038077969185</v>
      </c>
      <c r="E85" s="178">
        <v>-0.04637232467357655</v>
      </c>
      <c r="F85" s="171">
        <v>0.07692850589314701</v>
      </c>
      <c r="G85" s="200">
        <v>0.4970360237118103</v>
      </c>
    </row>
    <row r="86" spans="1:7" ht="12.75">
      <c r="A86" s="172" t="s">
        <v>79</v>
      </c>
      <c r="B86" s="175">
        <v>13507</v>
      </c>
      <c r="C86" s="176">
        <v>62465</v>
      </c>
      <c r="D86" s="165">
        <v>-0.10478525980911979</v>
      </c>
      <c r="E86" s="178">
        <v>-0.08704929773022907</v>
      </c>
      <c r="F86" s="171">
        <v>0.2162330905306972</v>
      </c>
      <c r="G86" s="200">
        <v>0.5933230836810894</v>
      </c>
    </row>
    <row r="87" spans="1:7" ht="12.75">
      <c r="A87" s="172" t="s">
        <v>80</v>
      </c>
      <c r="B87" s="173">
        <v>5112</v>
      </c>
      <c r="C87" s="169">
        <v>33084</v>
      </c>
      <c r="D87" s="165">
        <v>-0.06647187728268811</v>
      </c>
      <c r="E87" s="178">
        <v>-0.05901760573395143</v>
      </c>
      <c r="F87" s="171">
        <v>0.15451577801958652</v>
      </c>
      <c r="G87" s="200">
        <v>0.5373134328358209</v>
      </c>
    </row>
    <row r="88" spans="1:7" ht="12.75">
      <c r="A88" s="172" t="s">
        <v>81</v>
      </c>
      <c r="B88" s="173">
        <v>53163</v>
      </c>
      <c r="C88" s="169">
        <v>246441</v>
      </c>
      <c r="D88" s="165">
        <v>0.02216881368967516</v>
      </c>
      <c r="E88" s="178">
        <v>0.03663804888718758</v>
      </c>
      <c r="F88" s="171">
        <v>0.2157230330992002</v>
      </c>
      <c r="G88" s="200">
        <v>0.43087783568238736</v>
      </c>
    </row>
    <row r="89" spans="1:7" ht="12.75">
      <c r="A89" s="215" t="s">
        <v>64</v>
      </c>
      <c r="B89" s="180">
        <v>7945</v>
      </c>
      <c r="C89" s="181">
        <v>39870</v>
      </c>
      <c r="D89" s="165">
        <v>-0.07594789485926956</v>
      </c>
      <c r="E89" s="178">
        <v>-0.08260469397146797</v>
      </c>
      <c r="F89" s="182">
        <v>0.19927263606721846</v>
      </c>
      <c r="G89" s="200">
        <v>0.3669237519050478</v>
      </c>
    </row>
    <row r="90" spans="1:7" ht="12.75">
      <c r="A90" s="145" t="s">
        <v>25</v>
      </c>
      <c r="B90" s="150"/>
      <c r="C90" s="151"/>
      <c r="D90" s="150"/>
      <c r="E90" s="151"/>
      <c r="F90" s="152"/>
      <c r="G90" s="152"/>
    </row>
    <row r="91" spans="1:7" ht="12.75">
      <c r="A91" s="172" t="s">
        <v>16</v>
      </c>
      <c r="B91" s="175">
        <v>13172</v>
      </c>
      <c r="C91" s="176">
        <v>67760</v>
      </c>
      <c r="D91" s="165">
        <v>-0.028183562048103905</v>
      </c>
      <c r="E91" s="178">
        <v>-0.03915145843082202</v>
      </c>
      <c r="F91" s="200">
        <v>0.19439197166469893</v>
      </c>
      <c r="G91" s="200">
        <v>0.28768619228585157</v>
      </c>
    </row>
    <row r="92" spans="1:7" ht="12.75">
      <c r="A92" s="172" t="s">
        <v>17</v>
      </c>
      <c r="B92" s="175">
        <v>8414</v>
      </c>
      <c r="C92" s="176">
        <v>42349</v>
      </c>
      <c r="D92" s="165">
        <v>0.028480625840361817</v>
      </c>
      <c r="E92" s="178">
        <v>0.0037210845657944525</v>
      </c>
      <c r="F92" s="200">
        <v>0.19868237738789582</v>
      </c>
      <c r="G92" s="200">
        <v>0.3089747356051704</v>
      </c>
    </row>
    <row r="93" spans="1:7" ht="12.75">
      <c r="A93" s="172" t="s">
        <v>18</v>
      </c>
      <c r="B93" s="175">
        <v>6657</v>
      </c>
      <c r="C93" s="176">
        <v>34625</v>
      </c>
      <c r="D93" s="165">
        <v>0.29690239625949744</v>
      </c>
      <c r="E93" s="178">
        <v>0.22879551423096034</v>
      </c>
      <c r="F93" s="200">
        <v>0.19225992779783393</v>
      </c>
      <c r="G93" s="200">
        <v>0.38003082719643777</v>
      </c>
    </row>
    <row r="94" spans="1:7" ht="12.75">
      <c r="A94" s="172" t="s">
        <v>19</v>
      </c>
      <c r="B94" s="175">
        <v>4759</v>
      </c>
      <c r="C94" s="176">
        <v>24829</v>
      </c>
      <c r="D94" s="165">
        <v>-0.05911427441676553</v>
      </c>
      <c r="E94" s="178">
        <v>-0.07219461156160079</v>
      </c>
      <c r="F94" s="200">
        <v>0.19167102984413387</v>
      </c>
      <c r="G94" s="200">
        <v>0.4024184001352951</v>
      </c>
    </row>
    <row r="95" spans="1:7" ht="12.75">
      <c r="A95" s="184" t="s">
        <v>20</v>
      </c>
      <c r="B95" s="185">
        <v>48905</v>
      </c>
      <c r="C95" s="186">
        <v>240635</v>
      </c>
      <c r="D95" s="167">
        <v>-0.04950244888439714</v>
      </c>
      <c r="E95" s="187">
        <v>-0.02511799380152735</v>
      </c>
      <c r="F95" s="213">
        <v>0.20323311239013445</v>
      </c>
      <c r="G95" s="213">
        <v>0.6163977816990169</v>
      </c>
    </row>
    <row r="96" spans="1:7" ht="12.75">
      <c r="A96" s="188" t="s">
        <v>549</v>
      </c>
      <c r="B96" s="185">
        <v>7428</v>
      </c>
      <c r="C96" s="186">
        <v>21917</v>
      </c>
      <c r="D96" s="162">
        <v>-0.011445302102741528</v>
      </c>
      <c r="E96" s="170">
        <v>-0.002003551750831001</v>
      </c>
      <c r="F96" s="189">
        <v>0.33891499749053244</v>
      </c>
      <c r="G96" s="189">
        <v>0.3848704663212435</v>
      </c>
    </row>
    <row r="101" spans="1:3" ht="31.5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232">
        <v>81907</v>
      </c>
      <c r="C102" s="232">
        <v>160252</v>
      </c>
    </row>
    <row r="103" spans="1:3" ht="12.75">
      <c r="A103" s="217" t="s">
        <v>228</v>
      </c>
      <c r="B103" s="218">
        <v>141</v>
      </c>
      <c r="C103" s="219">
        <v>2098</v>
      </c>
    </row>
    <row r="104" spans="1:3" ht="12.75">
      <c r="A104" s="220" t="s">
        <v>870</v>
      </c>
      <c r="B104" s="221">
        <v>77</v>
      </c>
      <c r="C104" s="222">
        <v>296</v>
      </c>
    </row>
    <row r="105" spans="1:3" ht="12.75">
      <c r="A105" s="220" t="s">
        <v>229</v>
      </c>
      <c r="B105" s="221">
        <v>33</v>
      </c>
      <c r="C105" s="222">
        <v>438</v>
      </c>
    </row>
    <row r="106" spans="1:3" ht="12.75">
      <c r="A106" s="220" t="s">
        <v>230</v>
      </c>
      <c r="B106" s="221">
        <v>17</v>
      </c>
      <c r="C106" s="222">
        <v>130</v>
      </c>
    </row>
    <row r="107" spans="1:3" ht="12.75">
      <c r="A107" s="220" t="s">
        <v>231</v>
      </c>
      <c r="B107" s="221">
        <v>225</v>
      </c>
      <c r="C107" s="222">
        <v>1097</v>
      </c>
    </row>
    <row r="108" spans="1:3" ht="12.75">
      <c r="A108" s="220" t="s">
        <v>871</v>
      </c>
      <c r="B108" s="221">
        <v>52</v>
      </c>
      <c r="C108" s="222">
        <v>215</v>
      </c>
    </row>
    <row r="109" spans="1:3" ht="12.75">
      <c r="A109" s="220" t="s">
        <v>872</v>
      </c>
      <c r="B109" s="221">
        <v>1863</v>
      </c>
      <c r="C109" s="222">
        <v>2132</v>
      </c>
    </row>
    <row r="110" spans="1:3" ht="12.75">
      <c r="A110" s="220" t="s">
        <v>873</v>
      </c>
      <c r="B110" s="221">
        <v>1233</v>
      </c>
      <c r="C110" s="222">
        <v>938</v>
      </c>
    </row>
    <row r="111" spans="1:3" ht="12.75">
      <c r="A111" s="220" t="s">
        <v>874</v>
      </c>
      <c r="B111" s="221">
        <v>60</v>
      </c>
      <c r="C111" s="222">
        <v>252</v>
      </c>
    </row>
    <row r="112" spans="1:3" ht="12.75">
      <c r="A112" s="220" t="s">
        <v>232</v>
      </c>
      <c r="B112" s="221">
        <v>58</v>
      </c>
      <c r="C112" s="222">
        <v>598</v>
      </c>
    </row>
    <row r="113" spans="1:3" ht="12.75">
      <c r="A113" s="220" t="s">
        <v>875</v>
      </c>
      <c r="B113" s="221">
        <v>255</v>
      </c>
      <c r="C113" s="222">
        <v>357</v>
      </c>
    </row>
    <row r="114" spans="1:3" ht="12.75">
      <c r="A114" s="220" t="s">
        <v>876</v>
      </c>
      <c r="B114" s="221">
        <v>802</v>
      </c>
      <c r="C114" s="222">
        <v>1369</v>
      </c>
    </row>
    <row r="115" spans="1:3" ht="12.75">
      <c r="A115" s="220" t="s">
        <v>233</v>
      </c>
      <c r="B115" s="221">
        <v>137</v>
      </c>
      <c r="C115" s="222">
        <v>337</v>
      </c>
    </row>
    <row r="116" spans="1:3" ht="12.75">
      <c r="A116" s="220" t="s">
        <v>234</v>
      </c>
      <c r="B116" s="221">
        <v>15</v>
      </c>
      <c r="C116" s="222">
        <v>59</v>
      </c>
    </row>
    <row r="117" spans="1:3" ht="12.75">
      <c r="A117" s="220" t="s">
        <v>235</v>
      </c>
      <c r="B117" s="221">
        <v>1830</v>
      </c>
      <c r="C117" s="222">
        <v>9685</v>
      </c>
    </row>
    <row r="118" spans="1:3" ht="12.75">
      <c r="A118" s="220" t="s">
        <v>877</v>
      </c>
      <c r="B118" s="221">
        <v>17</v>
      </c>
      <c r="C118" s="222">
        <v>122</v>
      </c>
    </row>
    <row r="119" spans="1:3" ht="12.75">
      <c r="A119" s="220" t="s">
        <v>236</v>
      </c>
      <c r="B119" s="221">
        <v>286</v>
      </c>
      <c r="C119" s="222">
        <v>2891</v>
      </c>
    </row>
    <row r="120" spans="1:3" ht="12.75">
      <c r="A120" s="220" t="s">
        <v>237</v>
      </c>
      <c r="B120" s="221">
        <v>99</v>
      </c>
      <c r="C120" s="222">
        <v>512</v>
      </c>
    </row>
    <row r="121" spans="1:3" ht="12.75">
      <c r="A121" s="220" t="s">
        <v>238</v>
      </c>
      <c r="B121" s="221">
        <v>40</v>
      </c>
      <c r="C121" s="222">
        <v>387</v>
      </c>
    </row>
    <row r="122" spans="1:3" ht="12.75">
      <c r="A122" s="220" t="s">
        <v>239</v>
      </c>
      <c r="B122" s="221">
        <v>226</v>
      </c>
      <c r="C122" s="222">
        <v>417</v>
      </c>
    </row>
    <row r="123" spans="1:3" ht="12.75">
      <c r="A123" s="220" t="s">
        <v>240</v>
      </c>
      <c r="B123" s="221">
        <v>14</v>
      </c>
      <c r="C123" s="222">
        <v>65</v>
      </c>
    </row>
    <row r="124" spans="1:3" ht="12.75">
      <c r="A124" s="220" t="s">
        <v>241</v>
      </c>
      <c r="B124" s="221">
        <v>12</v>
      </c>
      <c r="C124" s="222">
        <v>111</v>
      </c>
    </row>
    <row r="125" spans="1:3" ht="12.75">
      <c r="A125" s="220" t="s">
        <v>878</v>
      </c>
      <c r="B125" s="221">
        <v>88</v>
      </c>
      <c r="C125" s="222">
        <v>663</v>
      </c>
    </row>
    <row r="126" spans="1:3" ht="12.75">
      <c r="A126" s="220" t="s">
        <v>879</v>
      </c>
      <c r="B126" s="221">
        <v>22</v>
      </c>
      <c r="C126" s="222">
        <v>76</v>
      </c>
    </row>
    <row r="127" spans="1:3" ht="12.75">
      <c r="A127" s="220" t="s">
        <v>880</v>
      </c>
      <c r="B127" s="221">
        <v>3192</v>
      </c>
      <c r="C127" s="222">
        <v>4807</v>
      </c>
    </row>
    <row r="128" spans="1:3" ht="12.75">
      <c r="A128" s="220" t="s">
        <v>242</v>
      </c>
      <c r="B128" s="221">
        <v>37</v>
      </c>
      <c r="C128" s="222">
        <v>222</v>
      </c>
    </row>
    <row r="129" spans="1:3" ht="12.75">
      <c r="A129" s="220" t="s">
        <v>243</v>
      </c>
      <c r="B129" s="221">
        <v>91</v>
      </c>
      <c r="C129" s="222">
        <v>685</v>
      </c>
    </row>
    <row r="130" spans="1:3" ht="12.75">
      <c r="A130" s="220" t="s">
        <v>881</v>
      </c>
      <c r="B130" s="221">
        <v>133</v>
      </c>
      <c r="C130" s="222">
        <v>141</v>
      </c>
    </row>
    <row r="131" spans="1:3" ht="12.75">
      <c r="A131" s="220" t="s">
        <v>882</v>
      </c>
      <c r="B131" s="221">
        <v>21</v>
      </c>
      <c r="C131" s="222">
        <v>102</v>
      </c>
    </row>
    <row r="132" spans="1:3" ht="12.75">
      <c r="A132" s="220" t="s">
        <v>883</v>
      </c>
      <c r="B132" s="221">
        <v>42</v>
      </c>
      <c r="C132" s="222">
        <v>126</v>
      </c>
    </row>
    <row r="133" spans="1:3" ht="12.75">
      <c r="A133" s="220" t="s">
        <v>884</v>
      </c>
      <c r="B133" s="221">
        <v>99</v>
      </c>
      <c r="C133" s="222">
        <v>512</v>
      </c>
    </row>
    <row r="134" spans="1:3" ht="12.75">
      <c r="A134" s="220" t="s">
        <v>244</v>
      </c>
      <c r="B134" s="221">
        <v>347</v>
      </c>
      <c r="C134" s="222">
        <v>2193</v>
      </c>
    </row>
    <row r="135" spans="1:3" ht="12.75">
      <c r="A135" s="220" t="s">
        <v>885</v>
      </c>
      <c r="B135" s="221">
        <v>85</v>
      </c>
      <c r="C135" s="222">
        <v>170</v>
      </c>
    </row>
    <row r="136" spans="1:3" ht="12.75">
      <c r="A136" s="220" t="s">
        <v>886</v>
      </c>
      <c r="B136" s="221">
        <v>21</v>
      </c>
      <c r="C136" s="222">
        <v>127</v>
      </c>
    </row>
    <row r="137" spans="1:3" ht="12.75">
      <c r="A137" s="220" t="s">
        <v>887</v>
      </c>
      <c r="B137" s="221">
        <v>84</v>
      </c>
      <c r="C137" s="222">
        <v>566</v>
      </c>
    </row>
    <row r="138" spans="1:3" ht="12.75">
      <c r="A138" s="220" t="s">
        <v>245</v>
      </c>
      <c r="B138" s="221">
        <v>42</v>
      </c>
      <c r="C138" s="222">
        <v>208</v>
      </c>
    </row>
    <row r="139" spans="1:3" ht="12.75">
      <c r="A139" s="220" t="s">
        <v>246</v>
      </c>
      <c r="B139" s="221">
        <v>16</v>
      </c>
      <c r="C139" s="222">
        <v>74</v>
      </c>
    </row>
    <row r="140" spans="1:3" ht="12.75">
      <c r="A140" s="220" t="s">
        <v>888</v>
      </c>
      <c r="B140" s="221">
        <v>1185</v>
      </c>
      <c r="C140" s="222">
        <v>1163</v>
      </c>
    </row>
    <row r="141" spans="1:3" ht="12.75">
      <c r="A141" s="220" t="s">
        <v>247</v>
      </c>
      <c r="B141" s="221">
        <v>135</v>
      </c>
      <c r="C141" s="222">
        <v>432</v>
      </c>
    </row>
    <row r="142" spans="1:3" ht="12.75">
      <c r="A142" s="220" t="s">
        <v>248</v>
      </c>
      <c r="B142" s="221">
        <v>109</v>
      </c>
      <c r="C142" s="222">
        <v>343</v>
      </c>
    </row>
    <row r="143" spans="1:3" ht="12.75">
      <c r="A143" s="220" t="s">
        <v>249</v>
      </c>
      <c r="B143" s="221">
        <v>202</v>
      </c>
      <c r="C143" s="222">
        <v>506</v>
      </c>
    </row>
    <row r="144" spans="1:3" ht="12.75">
      <c r="A144" s="220" t="s">
        <v>889</v>
      </c>
      <c r="B144" s="221">
        <v>1147</v>
      </c>
      <c r="C144" s="222">
        <v>1311</v>
      </c>
    </row>
    <row r="145" spans="1:3" ht="12.75">
      <c r="A145" s="220" t="s">
        <v>250</v>
      </c>
      <c r="B145" s="221">
        <v>132</v>
      </c>
      <c r="C145" s="222">
        <v>500</v>
      </c>
    </row>
    <row r="146" spans="1:3" ht="12.75">
      <c r="A146" s="220" t="s">
        <v>251</v>
      </c>
      <c r="B146" s="221">
        <v>45</v>
      </c>
      <c r="C146" s="222">
        <v>167</v>
      </c>
    </row>
    <row r="147" spans="1:3" ht="12.75">
      <c r="A147" s="220" t="s">
        <v>890</v>
      </c>
      <c r="B147" s="221">
        <v>126</v>
      </c>
      <c r="C147" s="222">
        <v>356</v>
      </c>
    </row>
    <row r="148" spans="1:3" ht="12.75">
      <c r="A148" s="220" t="s">
        <v>891</v>
      </c>
      <c r="B148" s="221">
        <v>289</v>
      </c>
      <c r="C148" s="222">
        <v>278</v>
      </c>
    </row>
    <row r="149" spans="1:3" ht="12.75">
      <c r="A149" s="220" t="s">
        <v>892</v>
      </c>
      <c r="B149" s="221">
        <v>35</v>
      </c>
      <c r="C149" s="222">
        <v>463</v>
      </c>
    </row>
    <row r="150" spans="1:3" ht="12.75">
      <c r="A150" s="220" t="s">
        <v>893</v>
      </c>
      <c r="B150" s="221">
        <v>71</v>
      </c>
      <c r="C150" s="222">
        <v>335</v>
      </c>
    </row>
    <row r="151" spans="1:3" ht="12.75">
      <c r="A151" s="220" t="s">
        <v>894</v>
      </c>
      <c r="B151" s="221">
        <v>96</v>
      </c>
      <c r="C151" s="222">
        <v>1139</v>
      </c>
    </row>
    <row r="152" spans="1:3" ht="12.75">
      <c r="A152" s="220" t="s">
        <v>895</v>
      </c>
      <c r="B152" s="221">
        <v>21</v>
      </c>
      <c r="C152" s="222">
        <v>97</v>
      </c>
    </row>
    <row r="153" spans="1:3" ht="12.75">
      <c r="A153" s="220" t="s">
        <v>252</v>
      </c>
      <c r="B153" s="221">
        <v>2984</v>
      </c>
      <c r="C153" s="222">
        <v>4016</v>
      </c>
    </row>
    <row r="154" spans="1:3" ht="12.75">
      <c r="A154" s="220" t="s">
        <v>896</v>
      </c>
      <c r="B154" s="221">
        <v>2</v>
      </c>
      <c r="C154" s="222">
        <v>85</v>
      </c>
    </row>
    <row r="155" spans="1:3" ht="12.75">
      <c r="A155" s="220" t="s">
        <v>253</v>
      </c>
      <c r="B155" s="221">
        <v>149</v>
      </c>
      <c r="C155" s="222">
        <v>382</v>
      </c>
    </row>
    <row r="156" spans="1:3" ht="12.75">
      <c r="A156" s="220" t="s">
        <v>254</v>
      </c>
      <c r="B156" s="221">
        <v>3558</v>
      </c>
      <c r="C156" s="222">
        <v>5963</v>
      </c>
    </row>
    <row r="157" spans="1:3" ht="12.75">
      <c r="A157" s="220" t="s">
        <v>897</v>
      </c>
      <c r="B157" s="221">
        <v>71</v>
      </c>
      <c r="C157" s="222">
        <v>1056</v>
      </c>
    </row>
    <row r="158" spans="1:3" ht="12.75">
      <c r="A158" s="220" t="s">
        <v>898</v>
      </c>
      <c r="B158" s="221">
        <v>72</v>
      </c>
      <c r="C158" s="222">
        <v>148</v>
      </c>
    </row>
    <row r="159" spans="1:3" ht="12.75">
      <c r="A159" s="220" t="s">
        <v>255</v>
      </c>
      <c r="B159" s="221">
        <v>17</v>
      </c>
      <c r="C159" s="222">
        <v>52</v>
      </c>
    </row>
    <row r="160" spans="1:3" ht="12.75">
      <c r="A160" s="220" t="s">
        <v>256</v>
      </c>
      <c r="B160" s="221">
        <v>89</v>
      </c>
      <c r="C160" s="222">
        <v>133</v>
      </c>
    </row>
    <row r="161" spans="1:3" ht="12.75">
      <c r="A161" s="220" t="s">
        <v>257</v>
      </c>
      <c r="B161" s="221">
        <v>115</v>
      </c>
      <c r="C161" s="222">
        <v>854</v>
      </c>
    </row>
    <row r="162" spans="1:3" ht="12.75">
      <c r="A162" s="220" t="s">
        <v>258</v>
      </c>
      <c r="B162" s="221">
        <v>16</v>
      </c>
      <c r="C162" s="222">
        <v>696</v>
      </c>
    </row>
    <row r="163" spans="1:3" ht="12.75">
      <c r="A163" s="220" t="s">
        <v>899</v>
      </c>
      <c r="B163" s="221">
        <v>58</v>
      </c>
      <c r="C163" s="222">
        <v>43</v>
      </c>
    </row>
    <row r="164" spans="1:3" ht="12.75">
      <c r="A164" s="220" t="s">
        <v>259</v>
      </c>
      <c r="B164" s="221">
        <v>28</v>
      </c>
      <c r="C164" s="222">
        <v>163</v>
      </c>
    </row>
    <row r="165" spans="1:3" ht="12.75">
      <c r="A165" s="220" t="s">
        <v>900</v>
      </c>
      <c r="B165" s="221">
        <v>25</v>
      </c>
      <c r="C165" s="222">
        <v>64</v>
      </c>
    </row>
    <row r="166" spans="1:3" ht="12.75">
      <c r="A166" s="220" t="s">
        <v>260</v>
      </c>
      <c r="B166" s="221">
        <v>27</v>
      </c>
      <c r="C166" s="222">
        <v>162</v>
      </c>
    </row>
    <row r="167" spans="1:3" ht="12.75">
      <c r="A167" s="220" t="s">
        <v>901</v>
      </c>
      <c r="B167" s="221">
        <v>5</v>
      </c>
      <c r="C167" s="222">
        <v>56</v>
      </c>
    </row>
    <row r="168" spans="1:3" ht="12.75">
      <c r="A168" s="220" t="s">
        <v>261</v>
      </c>
      <c r="B168" s="221">
        <v>17</v>
      </c>
      <c r="C168" s="222">
        <v>75</v>
      </c>
    </row>
    <row r="169" spans="1:3" ht="12.75">
      <c r="A169" s="220" t="s">
        <v>902</v>
      </c>
      <c r="B169" s="221">
        <v>33118</v>
      </c>
      <c r="C169" s="222">
        <v>47059</v>
      </c>
    </row>
    <row r="170" spans="1:3" ht="12.75">
      <c r="A170" s="220" t="s">
        <v>262</v>
      </c>
      <c r="B170" s="221">
        <v>590</v>
      </c>
      <c r="C170" s="222">
        <v>737</v>
      </c>
    </row>
    <row r="171" spans="1:3" ht="12.75">
      <c r="A171" s="220" t="s">
        <v>263</v>
      </c>
      <c r="B171" s="221">
        <v>6592</v>
      </c>
      <c r="C171" s="222">
        <v>13943</v>
      </c>
    </row>
    <row r="172" spans="1:3" ht="12.75">
      <c r="A172" s="220" t="s">
        <v>264</v>
      </c>
      <c r="B172" s="221">
        <v>3474</v>
      </c>
      <c r="C172" s="222">
        <v>4376</v>
      </c>
    </row>
    <row r="173" spans="1:3" ht="12.75">
      <c r="A173" s="220" t="s">
        <v>265</v>
      </c>
      <c r="B173" s="221">
        <v>46</v>
      </c>
      <c r="C173" s="222">
        <v>152</v>
      </c>
    </row>
    <row r="174" spans="1:3" ht="12.75">
      <c r="A174" s="220" t="s">
        <v>266</v>
      </c>
      <c r="B174" s="221">
        <v>102</v>
      </c>
      <c r="C174" s="222">
        <v>1336</v>
      </c>
    </row>
    <row r="175" spans="1:3" ht="12.75">
      <c r="A175" s="220" t="s">
        <v>267</v>
      </c>
      <c r="B175" s="221">
        <v>163</v>
      </c>
      <c r="C175" s="222">
        <v>196</v>
      </c>
    </row>
    <row r="176" spans="1:3" ht="12.75">
      <c r="A176" s="220" t="s">
        <v>268</v>
      </c>
      <c r="B176" s="221">
        <v>44</v>
      </c>
      <c r="C176" s="222">
        <v>77</v>
      </c>
    </row>
    <row r="177" spans="1:3" ht="12.75">
      <c r="A177" s="220" t="s">
        <v>269</v>
      </c>
      <c r="B177" s="221">
        <v>1157</v>
      </c>
      <c r="C177" s="222">
        <v>2218</v>
      </c>
    </row>
    <row r="178" spans="1:3" ht="12.75">
      <c r="A178" s="220" t="s">
        <v>903</v>
      </c>
      <c r="B178" s="221">
        <v>145</v>
      </c>
      <c r="C178" s="222">
        <v>181</v>
      </c>
    </row>
    <row r="179" spans="1:3" ht="12.75">
      <c r="A179" s="220" t="s">
        <v>270</v>
      </c>
      <c r="B179" s="221">
        <v>7</v>
      </c>
      <c r="C179" s="222">
        <v>53</v>
      </c>
    </row>
    <row r="180" spans="1:3" ht="12.75">
      <c r="A180" s="220" t="s">
        <v>271</v>
      </c>
      <c r="B180" s="221">
        <v>103</v>
      </c>
      <c r="C180" s="222">
        <v>632</v>
      </c>
    </row>
    <row r="181" spans="1:3" ht="12.75">
      <c r="A181" s="220" t="s">
        <v>272</v>
      </c>
      <c r="B181" s="221">
        <v>518</v>
      </c>
      <c r="C181" s="222">
        <v>906</v>
      </c>
    </row>
    <row r="182" spans="1:3" ht="12.75">
      <c r="A182" s="220" t="s">
        <v>273</v>
      </c>
      <c r="B182" s="221">
        <v>3</v>
      </c>
      <c r="C182" s="222">
        <v>130</v>
      </c>
    </row>
    <row r="183" spans="1:3" ht="12.75">
      <c r="A183" s="220" t="s">
        <v>904</v>
      </c>
      <c r="B183" s="221">
        <v>1985</v>
      </c>
      <c r="C183" s="222">
        <v>1558</v>
      </c>
    </row>
    <row r="184" spans="1:3" ht="12.75">
      <c r="A184" s="220" t="s">
        <v>274</v>
      </c>
      <c r="B184" s="221">
        <v>87</v>
      </c>
      <c r="C184" s="222">
        <v>673</v>
      </c>
    </row>
    <row r="185" spans="1:3" ht="12.75">
      <c r="A185" s="220" t="s">
        <v>275</v>
      </c>
      <c r="B185" s="221">
        <v>1943</v>
      </c>
      <c r="C185" s="222">
        <v>4578</v>
      </c>
    </row>
    <row r="186" spans="1:3" ht="12.75">
      <c r="A186" s="220" t="s">
        <v>276</v>
      </c>
      <c r="B186" s="221">
        <v>11</v>
      </c>
      <c r="C186" s="222">
        <v>41</v>
      </c>
    </row>
    <row r="187" spans="1:3" ht="12.75">
      <c r="A187" s="220" t="s">
        <v>277</v>
      </c>
      <c r="B187" s="221">
        <v>56</v>
      </c>
      <c r="C187" s="222">
        <v>196</v>
      </c>
    </row>
    <row r="188" spans="1:3" ht="12.75">
      <c r="A188" s="220" t="s">
        <v>278</v>
      </c>
      <c r="B188" s="221">
        <v>24</v>
      </c>
      <c r="C188" s="222">
        <v>91</v>
      </c>
    </row>
    <row r="189" spans="1:3" ht="12.75">
      <c r="A189" s="220" t="s">
        <v>905</v>
      </c>
      <c r="B189" s="221">
        <v>82</v>
      </c>
      <c r="C189" s="222">
        <v>1533</v>
      </c>
    </row>
    <row r="190" spans="1:3" ht="12.75">
      <c r="A190" s="220" t="s">
        <v>279</v>
      </c>
      <c r="B190" s="221">
        <v>116</v>
      </c>
      <c r="C190" s="222">
        <v>1541</v>
      </c>
    </row>
    <row r="191" spans="1:3" ht="12.75">
      <c r="A191" s="220" t="s">
        <v>280</v>
      </c>
      <c r="B191" s="221">
        <v>114</v>
      </c>
      <c r="C191" s="222">
        <v>143</v>
      </c>
    </row>
    <row r="192" spans="1:3" ht="12.75">
      <c r="A192" s="220" t="s">
        <v>281</v>
      </c>
      <c r="B192" s="221">
        <v>679</v>
      </c>
      <c r="C192" s="222">
        <v>1502</v>
      </c>
    </row>
    <row r="193" spans="1:3" ht="12.75">
      <c r="A193" s="220" t="s">
        <v>906</v>
      </c>
      <c r="B193" s="221">
        <v>48</v>
      </c>
      <c r="C193" s="222">
        <v>117</v>
      </c>
    </row>
    <row r="194" spans="1:3" ht="12.75">
      <c r="A194" s="220" t="s">
        <v>907</v>
      </c>
      <c r="B194" s="221">
        <v>96</v>
      </c>
      <c r="C194" s="222">
        <v>575</v>
      </c>
    </row>
    <row r="195" spans="1:3" ht="12.75">
      <c r="A195" s="220" t="s">
        <v>908</v>
      </c>
      <c r="B195" s="221">
        <v>3757</v>
      </c>
      <c r="C195" s="222">
        <v>7143</v>
      </c>
    </row>
    <row r="196" spans="1:3" ht="12.75">
      <c r="A196" s="220" t="s">
        <v>909</v>
      </c>
      <c r="B196" s="221">
        <v>65</v>
      </c>
      <c r="C196" s="222">
        <v>2696</v>
      </c>
    </row>
    <row r="197" spans="1:3" ht="12.75">
      <c r="A197" s="220" t="s">
        <v>910</v>
      </c>
      <c r="B197" s="221">
        <v>135</v>
      </c>
      <c r="C197" s="222">
        <v>797</v>
      </c>
    </row>
    <row r="198" spans="1:3" ht="12.75">
      <c r="A198" s="220" t="s">
        <v>911</v>
      </c>
      <c r="B198" s="221">
        <v>144</v>
      </c>
      <c r="C198" s="222">
        <v>1979</v>
      </c>
    </row>
    <row r="199" spans="1:3" ht="12.75">
      <c r="A199" s="220" t="s">
        <v>912</v>
      </c>
      <c r="B199" s="221">
        <v>32</v>
      </c>
      <c r="C199" s="222">
        <v>706</v>
      </c>
    </row>
    <row r="200" spans="1:3" ht="12.75">
      <c r="A200" s="220" t="s">
        <v>282</v>
      </c>
      <c r="B200" s="221">
        <v>52</v>
      </c>
      <c r="C200" s="222">
        <v>280</v>
      </c>
    </row>
    <row r="201" spans="1:3" ht="12.75">
      <c r="A201" s="220" t="s">
        <v>283</v>
      </c>
      <c r="B201" s="221">
        <v>249</v>
      </c>
      <c r="C201" s="222">
        <v>390</v>
      </c>
    </row>
    <row r="202" spans="1:3" ht="12.75">
      <c r="A202" s="220" t="s">
        <v>284</v>
      </c>
      <c r="B202" s="221">
        <v>3398</v>
      </c>
      <c r="C202" s="222">
        <v>5139</v>
      </c>
    </row>
    <row r="203" spans="1:3" ht="12.75">
      <c r="A203" s="220" t="s">
        <v>1076</v>
      </c>
      <c r="B203" s="221">
        <v>89</v>
      </c>
      <c r="C203" s="222">
        <v>349</v>
      </c>
    </row>
    <row r="204" spans="1:3" ht="12.75">
      <c r="A204" s="220" t="s">
        <v>1174</v>
      </c>
      <c r="B204" s="221">
        <v>33</v>
      </c>
      <c r="C204" s="222">
        <v>11</v>
      </c>
    </row>
    <row r="205" spans="1:3" ht="12.75">
      <c r="A205" s="223" t="s">
        <v>1175</v>
      </c>
      <c r="B205" s="224">
        <v>12</v>
      </c>
      <c r="C205" s="225">
        <v>2</v>
      </c>
    </row>
  </sheetData>
  <mergeCells count="22">
    <mergeCell ref="A55:A56"/>
    <mergeCell ref="B55:C55"/>
    <mergeCell ref="G20:G21"/>
    <mergeCell ref="A20:A21"/>
    <mergeCell ref="B20:C20"/>
    <mergeCell ref="D20:E20"/>
    <mergeCell ref="F20:F21"/>
    <mergeCell ref="G73:G74"/>
    <mergeCell ref="A73:A74"/>
    <mergeCell ref="B73:C73"/>
    <mergeCell ref="D73:E73"/>
    <mergeCell ref="F73:F74"/>
    <mergeCell ref="G4:G5"/>
    <mergeCell ref="A12:A13"/>
    <mergeCell ref="B12:C12"/>
    <mergeCell ref="D12:E12"/>
    <mergeCell ref="F12:F13"/>
    <mergeCell ref="G12:G13"/>
    <mergeCell ref="A4:A5"/>
    <mergeCell ref="B4:C4"/>
    <mergeCell ref="D4:E4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7"/>
  <sheetViews>
    <sheetView zoomScale="75" zoomScaleNormal="75" zoomScaleSheetLayoutView="100" workbookViewId="0" topLeftCell="A1">
      <selection activeCell="A1" sqref="A1"/>
    </sheetView>
  </sheetViews>
  <sheetFormatPr defaultColWidth="11.421875" defaultRowHeight="12.75"/>
  <cols>
    <col min="1" max="1" width="91.421875" style="1" customWidth="1"/>
    <col min="2" max="2" width="14.7109375" style="1" customWidth="1"/>
    <col min="3" max="3" width="11.140625" style="1" customWidth="1"/>
    <col min="4" max="4" width="10.28125" style="1" customWidth="1"/>
    <col min="5" max="5" width="10.8515625" style="1" customWidth="1"/>
    <col min="6" max="6" width="18.140625" style="1" customWidth="1"/>
    <col min="7" max="7" width="17.28125" style="1" customWidth="1"/>
    <col min="8" max="10" width="11.421875" style="109" customWidth="1"/>
    <col min="11" max="12" width="11.421875" style="103" customWidth="1"/>
    <col min="13" max="16384" width="11.421875" style="1" customWidth="1"/>
  </cols>
  <sheetData>
    <row r="1" ht="15.75">
      <c r="A1" s="36" t="s">
        <v>114</v>
      </c>
    </row>
    <row r="4" spans="1:12" ht="26.25" customHeight="1">
      <c r="A4" s="426" t="s">
        <v>30</v>
      </c>
      <c r="B4" s="428" t="s">
        <v>1151</v>
      </c>
      <c r="C4" s="429"/>
      <c r="D4" s="430" t="s">
        <v>1140</v>
      </c>
      <c r="E4" s="431"/>
      <c r="F4" s="424" t="s">
        <v>543</v>
      </c>
      <c r="G4" s="424" t="s">
        <v>1141</v>
      </c>
      <c r="H4" s="241"/>
      <c r="I4" s="63"/>
      <c r="J4" s="1"/>
      <c r="K4" s="1"/>
      <c r="L4" s="1"/>
    </row>
    <row r="5" spans="1:12" ht="18" customHeight="1">
      <c r="A5" s="427"/>
      <c r="B5" s="154" t="s">
        <v>87</v>
      </c>
      <c r="C5" s="118" t="s">
        <v>27</v>
      </c>
      <c r="D5" s="154" t="s">
        <v>87</v>
      </c>
      <c r="E5" s="117" t="s">
        <v>29</v>
      </c>
      <c r="F5" s="425"/>
      <c r="G5" s="425"/>
      <c r="H5" s="241"/>
      <c r="I5" s="63"/>
      <c r="J5" s="1"/>
      <c r="K5" s="1"/>
      <c r="L5" s="1"/>
    </row>
    <row r="6" spans="1:12" ht="12.75">
      <c r="A6" s="28" t="s">
        <v>1143</v>
      </c>
      <c r="B6" s="155">
        <v>504398</v>
      </c>
      <c r="C6" s="354">
        <v>2221995</v>
      </c>
      <c r="D6" s="135">
        <v>0.021352507730032944</v>
      </c>
      <c r="E6" s="134">
        <v>0.01949338130744116</v>
      </c>
      <c r="F6" s="122">
        <v>0.22700231098629836</v>
      </c>
      <c r="G6" s="122">
        <v>0.2598007705461813</v>
      </c>
      <c r="H6" s="241"/>
      <c r="I6" s="63"/>
      <c r="J6" s="1"/>
      <c r="K6" s="1"/>
      <c r="L6" s="1"/>
    </row>
    <row r="7" spans="1:12" ht="12.75">
      <c r="A7" s="9" t="s">
        <v>1145</v>
      </c>
      <c r="B7" s="124">
        <v>247567</v>
      </c>
      <c r="C7" s="125">
        <v>1099844</v>
      </c>
      <c r="D7" s="135">
        <v>0.022459102379310147</v>
      </c>
      <c r="E7" s="134">
        <v>0.019558839206670786</v>
      </c>
      <c r="F7" s="122">
        <v>0.22509283134699104</v>
      </c>
      <c r="G7" s="122">
        <v>0.2604359201209358</v>
      </c>
      <c r="H7" s="241"/>
      <c r="I7" s="63"/>
      <c r="J7" s="1"/>
      <c r="K7" s="1"/>
      <c r="L7" s="1"/>
    </row>
    <row r="8" spans="1:12" ht="12.75">
      <c r="A8" s="9" t="s">
        <v>1146</v>
      </c>
      <c r="B8" s="128">
        <v>256831</v>
      </c>
      <c r="C8" s="125">
        <v>1122151</v>
      </c>
      <c r="D8" s="135">
        <v>0.020288093308544308</v>
      </c>
      <c r="E8" s="134">
        <v>0.01942923278740949</v>
      </c>
      <c r="F8" s="122">
        <v>0.22887383248778462</v>
      </c>
      <c r="G8" s="122">
        <v>0.2591914565952126</v>
      </c>
      <c r="H8" s="241"/>
      <c r="I8" s="63"/>
      <c r="J8" s="1"/>
      <c r="K8" s="1"/>
      <c r="L8" s="1"/>
    </row>
    <row r="9" spans="1:12" ht="12.75">
      <c r="A9" s="29" t="s">
        <v>1144</v>
      </c>
      <c r="B9" s="166">
        <v>12969</v>
      </c>
      <c r="C9" s="355">
        <v>141318</v>
      </c>
      <c r="D9" s="356">
        <v>-0.03933333333333333</v>
      </c>
      <c r="E9" s="131">
        <v>-0.014285116415328591</v>
      </c>
      <c r="F9" s="357">
        <v>0.09177174882180614</v>
      </c>
      <c r="G9" s="357">
        <v>0.18931741212191988</v>
      </c>
      <c r="H9" s="241"/>
      <c r="I9" s="63"/>
      <c r="J9" s="1"/>
      <c r="K9" s="1"/>
      <c r="L9" s="1"/>
    </row>
    <row r="10" spans="1:12" ht="12.75">
      <c r="A10" s="21"/>
      <c r="B10" s="111"/>
      <c r="C10" s="111"/>
      <c r="D10" s="358"/>
      <c r="E10" s="358"/>
      <c r="F10" s="358"/>
      <c r="G10" s="358"/>
      <c r="H10" s="241"/>
      <c r="I10" s="63"/>
      <c r="J10" s="1"/>
      <c r="K10" s="1"/>
      <c r="L10" s="1"/>
    </row>
    <row r="11" spans="1:8" ht="12.75">
      <c r="A11" s="21"/>
      <c r="B11" s="22"/>
      <c r="C11" s="22"/>
      <c r="D11" s="21"/>
      <c r="E11" s="22"/>
      <c r="F11" s="22"/>
      <c r="G11" s="22"/>
      <c r="H11" s="110"/>
    </row>
    <row r="12" spans="1:12" ht="26.25" customHeight="1">
      <c r="A12" s="426" t="s">
        <v>35</v>
      </c>
      <c r="B12" s="428" t="s">
        <v>1152</v>
      </c>
      <c r="C12" s="429"/>
      <c r="D12" s="430" t="s">
        <v>28</v>
      </c>
      <c r="E12" s="431"/>
      <c r="F12" s="424" t="s">
        <v>543</v>
      </c>
      <c r="G12" s="424" t="s">
        <v>1142</v>
      </c>
      <c r="H12" s="241"/>
      <c r="I12" s="63"/>
      <c r="J12" s="1"/>
      <c r="K12" s="1"/>
      <c r="L12" s="1"/>
    </row>
    <row r="13" spans="1:12" ht="18" customHeight="1">
      <c r="A13" s="427"/>
      <c r="B13" s="154" t="s">
        <v>87</v>
      </c>
      <c r="C13" s="117" t="s">
        <v>27</v>
      </c>
      <c r="D13" s="154" t="s">
        <v>87</v>
      </c>
      <c r="E13" s="117" t="s">
        <v>29</v>
      </c>
      <c r="F13" s="425"/>
      <c r="G13" s="425"/>
      <c r="H13" s="241"/>
      <c r="I13" s="63"/>
      <c r="J13" s="1"/>
      <c r="K13" s="1"/>
      <c r="L13" s="1"/>
    </row>
    <row r="14" spans="1:12" ht="12.75">
      <c r="A14" s="28" t="s">
        <v>1147</v>
      </c>
      <c r="B14" s="155">
        <v>267603</v>
      </c>
      <c r="C14" s="354">
        <v>1161932.75</v>
      </c>
      <c r="D14" s="135">
        <v>0.04654655241864525</v>
      </c>
      <c r="E14" s="134">
        <v>0.04866228029107034</v>
      </c>
      <c r="F14" s="122">
        <v>0.2303085096792392</v>
      </c>
      <c r="G14" s="122">
        <v>0.4037051145213787</v>
      </c>
      <c r="H14" s="241"/>
      <c r="I14" s="63"/>
      <c r="J14" s="1"/>
      <c r="K14" s="1"/>
      <c r="L14" s="1"/>
    </row>
    <row r="15" spans="1:12" ht="12.75">
      <c r="A15" s="9" t="s">
        <v>1148</v>
      </c>
      <c r="B15" s="124">
        <v>144479.75</v>
      </c>
      <c r="C15" s="125">
        <v>626703.25</v>
      </c>
      <c r="D15" s="135">
        <v>0.04722790003189248</v>
      </c>
      <c r="E15" s="134">
        <v>0.05125491121957593</v>
      </c>
      <c r="F15" s="122">
        <v>0.23053933420642067</v>
      </c>
      <c r="G15" s="122">
        <v>0.40744918685573644</v>
      </c>
      <c r="H15" s="241"/>
      <c r="I15" s="63"/>
      <c r="J15" s="1"/>
      <c r="K15" s="1"/>
      <c r="L15" s="1"/>
    </row>
    <row r="16" spans="1:12" ht="12.75">
      <c r="A16" s="14" t="s">
        <v>1149</v>
      </c>
      <c r="B16" s="166">
        <v>123123.25</v>
      </c>
      <c r="C16" s="355">
        <v>535228.25</v>
      </c>
      <c r="D16" s="356">
        <v>0.0457525915922421</v>
      </c>
      <c r="E16" s="131">
        <v>0.045642871830037235</v>
      </c>
      <c r="F16" s="357">
        <v>0.2300387731776116</v>
      </c>
      <c r="G16" s="357">
        <v>0.3993984203872071</v>
      </c>
      <c r="H16" s="241"/>
      <c r="I16" s="63"/>
      <c r="J16" s="1"/>
      <c r="K16" s="1"/>
      <c r="L16" s="1"/>
    </row>
    <row r="17" spans="1:7" ht="12.75">
      <c r="A17" s="21"/>
      <c r="B17" s="22"/>
      <c r="C17" s="22"/>
      <c r="D17" s="21"/>
      <c r="E17" s="22"/>
      <c r="F17" s="22"/>
      <c r="G17" s="22"/>
    </row>
    <row r="18" spans="1:7" ht="12.75">
      <c r="A18" s="21"/>
      <c r="B18" s="22"/>
      <c r="C18" s="22"/>
      <c r="D18" s="21"/>
      <c r="E18" s="22"/>
      <c r="F18" s="22"/>
      <c r="G18" s="22"/>
    </row>
    <row r="19" spans="1:7" ht="12.75">
      <c r="A19" s="21"/>
      <c r="B19" s="22"/>
      <c r="C19" s="22"/>
      <c r="D19" s="21"/>
      <c r="E19" s="22"/>
      <c r="F19" s="22"/>
      <c r="G19" s="22"/>
    </row>
    <row r="20" spans="1:7" ht="27" customHeight="1">
      <c r="A20" s="426" t="s">
        <v>51</v>
      </c>
      <c r="B20" s="428" t="s">
        <v>1153</v>
      </c>
      <c r="C20" s="429"/>
      <c r="D20" s="430" t="s">
        <v>28</v>
      </c>
      <c r="E20" s="431"/>
      <c r="F20" s="424" t="s">
        <v>543</v>
      </c>
      <c r="G20" s="424" t="s">
        <v>550</v>
      </c>
    </row>
    <row r="21" spans="1:12" s="23" customFormat="1" ht="25.5" customHeight="1">
      <c r="A21" s="427"/>
      <c r="B21" s="154" t="s">
        <v>87</v>
      </c>
      <c r="C21" s="117" t="s">
        <v>27</v>
      </c>
      <c r="D21" s="116" t="s">
        <v>87</v>
      </c>
      <c r="E21" s="117" t="s">
        <v>27</v>
      </c>
      <c r="F21" s="425"/>
      <c r="G21" s="425"/>
      <c r="H21" s="110"/>
      <c r="I21" s="110"/>
      <c r="J21" s="110"/>
      <c r="K21" s="108"/>
      <c r="L21" s="108"/>
    </row>
    <row r="22" spans="1:12" s="23" customFormat="1" ht="12.75">
      <c r="A22" s="145" t="s">
        <v>547</v>
      </c>
      <c r="B22" s="168">
        <v>233090</v>
      </c>
      <c r="C22" s="141">
        <v>1119513</v>
      </c>
      <c r="D22" s="198">
        <v>0.09762759114325803</v>
      </c>
      <c r="E22" s="199">
        <v>0.08179826701698678</v>
      </c>
      <c r="F22" s="200">
        <v>0.2082066041216136</v>
      </c>
      <c r="G22" s="171">
        <v>0.23939248597835208</v>
      </c>
      <c r="H22" s="110"/>
      <c r="I22" s="110"/>
      <c r="J22" s="110"/>
      <c r="K22" s="108"/>
      <c r="L22" s="108"/>
    </row>
    <row r="23" spans="1:7" ht="12.75">
      <c r="A23" s="145" t="s">
        <v>544</v>
      </c>
      <c r="B23" s="148"/>
      <c r="C23" s="141"/>
      <c r="D23" s="148"/>
      <c r="E23" s="149"/>
      <c r="F23" s="152"/>
      <c r="G23" s="152"/>
    </row>
    <row r="24" spans="1:7" ht="12.75">
      <c r="A24" s="201" t="s">
        <v>545</v>
      </c>
      <c r="B24" s="175">
        <v>141700</v>
      </c>
      <c r="C24" s="125">
        <v>687526</v>
      </c>
      <c r="D24" s="202">
        <v>0.11850466109387714</v>
      </c>
      <c r="E24" s="203">
        <v>0.09302872768318471</v>
      </c>
      <c r="F24" s="200">
        <v>0.20610129653278567</v>
      </c>
      <c r="G24" s="171">
        <v>0.24771774512169112</v>
      </c>
    </row>
    <row r="25" spans="1:7" ht="12.75">
      <c r="A25" s="201" t="s">
        <v>546</v>
      </c>
      <c r="B25" s="204">
        <v>91390</v>
      </c>
      <c r="C25" s="129">
        <v>431987</v>
      </c>
      <c r="D25" s="205">
        <v>0.06675537813262356</v>
      </c>
      <c r="E25" s="206">
        <v>0.06439277275269628</v>
      </c>
      <c r="F25" s="200">
        <v>0.21155729223333108</v>
      </c>
      <c r="G25" s="171">
        <v>0.22753584579647504</v>
      </c>
    </row>
    <row r="26" spans="1:7" ht="12.75">
      <c r="A26" s="145" t="s">
        <v>22</v>
      </c>
      <c r="B26" s="150"/>
      <c r="C26" s="151"/>
      <c r="D26" s="150"/>
      <c r="E26" s="151"/>
      <c r="F26" s="152"/>
      <c r="G26" s="152"/>
    </row>
    <row r="27" spans="1:7" ht="12.75">
      <c r="A27" s="50" t="s">
        <v>1075</v>
      </c>
      <c r="B27" s="175">
        <v>459</v>
      </c>
      <c r="C27" s="125">
        <v>1570</v>
      </c>
      <c r="D27" s="135">
        <v>0.07746478873239426</v>
      </c>
      <c r="E27" s="134">
        <v>0.016181229773462702</v>
      </c>
      <c r="F27" s="200">
        <v>0.29235668789808916</v>
      </c>
      <c r="G27" s="171">
        <v>0.313953488372093</v>
      </c>
    </row>
    <row r="28" spans="1:7" ht="12.75">
      <c r="A28" s="172" t="s">
        <v>10</v>
      </c>
      <c r="B28" s="175">
        <v>26098</v>
      </c>
      <c r="C28" s="125">
        <v>151783</v>
      </c>
      <c r="D28" s="135">
        <v>-0.0533570314483659</v>
      </c>
      <c r="E28" s="134">
        <v>-0.016082819063423792</v>
      </c>
      <c r="F28" s="171">
        <v>0.1719428394484231</v>
      </c>
      <c r="G28" s="171">
        <v>0.30559003302030396</v>
      </c>
    </row>
    <row r="29" spans="1:7" ht="12.75">
      <c r="A29" s="207" t="s">
        <v>553</v>
      </c>
      <c r="B29" s="175">
        <v>84710</v>
      </c>
      <c r="C29" s="125">
        <v>360233</v>
      </c>
      <c r="D29" s="135">
        <v>0.17783648498331472</v>
      </c>
      <c r="E29" s="134">
        <v>0.14888168113002354</v>
      </c>
      <c r="F29" s="200">
        <v>0.2351533590759314</v>
      </c>
      <c r="G29" s="171">
        <v>0.3071016578631583</v>
      </c>
    </row>
    <row r="30" spans="1:7" ht="12.75">
      <c r="A30" s="207" t="s">
        <v>13</v>
      </c>
      <c r="B30" s="175">
        <v>113401</v>
      </c>
      <c r="C30" s="125">
        <v>572363</v>
      </c>
      <c r="D30" s="135">
        <v>0.07945437584480364</v>
      </c>
      <c r="E30" s="134">
        <v>0.06895624354504037</v>
      </c>
      <c r="F30" s="200">
        <v>0.19812776157787979</v>
      </c>
      <c r="G30" s="171">
        <v>0.21612622880209187</v>
      </c>
    </row>
    <row r="31" spans="1:7" ht="12.75">
      <c r="A31" s="207" t="s">
        <v>14</v>
      </c>
      <c r="B31" s="180">
        <v>8422</v>
      </c>
      <c r="C31" s="137">
        <v>33564</v>
      </c>
      <c r="D31" s="135">
        <v>0.139802408986331</v>
      </c>
      <c r="E31" s="134">
        <v>0.1164925819972058</v>
      </c>
      <c r="F31" s="200">
        <v>0.2509236086282922</v>
      </c>
      <c r="G31" s="171">
        <v>0.09761921320444167</v>
      </c>
    </row>
    <row r="32" spans="1:7" ht="12.75">
      <c r="A32" s="146" t="s">
        <v>23</v>
      </c>
      <c r="B32" s="150"/>
      <c r="C32" s="151"/>
      <c r="D32" s="153"/>
      <c r="E32" s="151"/>
      <c r="F32" s="152"/>
      <c r="G32" s="152"/>
    </row>
    <row r="33" spans="1:7" ht="12.75">
      <c r="A33" s="172" t="s">
        <v>78</v>
      </c>
      <c r="B33" s="175">
        <v>88179</v>
      </c>
      <c r="C33" s="125">
        <v>451957</v>
      </c>
      <c r="D33" s="208">
        <v>0.0037678717785265547</v>
      </c>
      <c r="E33" s="209">
        <v>-0.027216843664039314</v>
      </c>
      <c r="F33" s="171">
        <v>0.19510484404489808</v>
      </c>
      <c r="G33" s="171">
        <v>0.3541638217031224</v>
      </c>
    </row>
    <row r="34" spans="1:7" ht="12.75">
      <c r="A34" s="172" t="s">
        <v>79</v>
      </c>
      <c r="B34" s="175">
        <v>31696</v>
      </c>
      <c r="C34" s="125">
        <v>130234</v>
      </c>
      <c r="D34" s="210">
        <v>0.11370344342937466</v>
      </c>
      <c r="E34" s="209">
        <v>0.1233363522663562</v>
      </c>
      <c r="F34" s="171">
        <v>0.24337730546554665</v>
      </c>
      <c r="G34" s="171">
        <v>0.3101794766406357</v>
      </c>
    </row>
    <row r="35" spans="1:7" ht="12.75">
      <c r="A35" s="172" t="s">
        <v>80</v>
      </c>
      <c r="B35" s="173">
        <v>11482</v>
      </c>
      <c r="C35" s="133">
        <v>49854</v>
      </c>
      <c r="D35" s="210">
        <v>0.2281527436089421</v>
      </c>
      <c r="E35" s="209">
        <v>0.19551089901920826</v>
      </c>
      <c r="F35" s="171">
        <v>0.2303125125366069</v>
      </c>
      <c r="G35" s="171">
        <v>0.17980237711207503</v>
      </c>
    </row>
    <row r="36" spans="1:7" ht="12.75">
      <c r="A36" s="172" t="s">
        <v>81</v>
      </c>
      <c r="B36" s="173">
        <v>101733</v>
      </c>
      <c r="C36" s="133">
        <v>487468</v>
      </c>
      <c r="D36" s="210">
        <v>0.17337746969469792</v>
      </c>
      <c r="E36" s="209">
        <v>0.18138261132989997</v>
      </c>
      <c r="F36" s="171">
        <v>0.20869677599350112</v>
      </c>
      <c r="G36" s="171">
        <v>0.1821050747337331</v>
      </c>
    </row>
    <row r="37" spans="1:7" ht="12.75">
      <c r="A37" s="145" t="s">
        <v>24</v>
      </c>
      <c r="B37" s="150"/>
      <c r="C37" s="151"/>
      <c r="D37" s="150"/>
      <c r="E37" s="151"/>
      <c r="F37" s="152"/>
      <c r="G37" s="152"/>
    </row>
    <row r="38" spans="1:7" ht="12.75">
      <c r="A38" s="6" t="s">
        <v>1060</v>
      </c>
      <c r="B38" s="173">
        <v>1</v>
      </c>
      <c r="C38" s="133">
        <v>15</v>
      </c>
      <c r="D38" s="210">
        <v>-0.5</v>
      </c>
      <c r="E38" s="209">
        <v>0</v>
      </c>
      <c r="F38" s="200">
        <v>0.06666666666666667</v>
      </c>
      <c r="G38" s="171">
        <v>0.2</v>
      </c>
    </row>
    <row r="39" spans="1:7" ht="12.75">
      <c r="A39" s="9" t="s">
        <v>1061</v>
      </c>
      <c r="B39" s="175">
        <v>332</v>
      </c>
      <c r="C39" s="125">
        <v>1565</v>
      </c>
      <c r="D39" s="210">
        <v>-0.02352941176470591</v>
      </c>
      <c r="E39" s="209">
        <v>0.08080110497237558</v>
      </c>
      <c r="F39" s="200">
        <v>0.21214057507987222</v>
      </c>
      <c r="G39" s="171">
        <v>0.2637013502779984</v>
      </c>
    </row>
    <row r="40" spans="1:7" ht="12.75">
      <c r="A40" s="9" t="s">
        <v>70</v>
      </c>
      <c r="B40" s="175">
        <v>6353</v>
      </c>
      <c r="C40" s="125">
        <v>21208</v>
      </c>
      <c r="D40" s="210">
        <v>0.05830418124271208</v>
      </c>
      <c r="E40" s="209">
        <v>0.07873855544252284</v>
      </c>
      <c r="F40" s="200">
        <v>0.29955677102980005</v>
      </c>
      <c r="G40" s="171">
        <v>0.1294074511641171</v>
      </c>
    </row>
    <row r="41" spans="1:7" ht="12.75">
      <c r="A41" s="9" t="s">
        <v>1062</v>
      </c>
      <c r="B41" s="173">
        <v>5831</v>
      </c>
      <c r="C41" s="125">
        <v>23040</v>
      </c>
      <c r="D41" s="210">
        <v>0.136425648021828</v>
      </c>
      <c r="E41" s="209">
        <v>0.01663504390416093</v>
      </c>
      <c r="F41" s="200">
        <v>0.25308159722222223</v>
      </c>
      <c r="G41" s="171">
        <v>0.1275065054339507</v>
      </c>
    </row>
    <row r="42" spans="1:7" ht="12.75">
      <c r="A42" s="9" t="s">
        <v>1063</v>
      </c>
      <c r="B42" s="173">
        <v>6998</v>
      </c>
      <c r="C42" s="125">
        <v>25693</v>
      </c>
      <c r="D42" s="210">
        <v>0.20863557858376502</v>
      </c>
      <c r="E42" s="209">
        <v>0.19736228912293785</v>
      </c>
      <c r="F42" s="200">
        <v>0.27236990620013235</v>
      </c>
      <c r="G42" s="171">
        <v>0.1438733552631579</v>
      </c>
    </row>
    <row r="43" spans="1:7" ht="12.75">
      <c r="A43" s="9" t="s">
        <v>1064</v>
      </c>
      <c r="B43" s="173">
        <v>34335</v>
      </c>
      <c r="C43" s="125">
        <v>167669</v>
      </c>
      <c r="D43" s="210">
        <v>0.19326475290192535</v>
      </c>
      <c r="E43" s="209">
        <v>0.18821486783360508</v>
      </c>
      <c r="F43" s="200">
        <v>0.20477846232756206</v>
      </c>
      <c r="G43" s="171">
        <v>0.14252092050209206</v>
      </c>
    </row>
    <row r="44" spans="1:7" ht="12.75" customHeight="1">
      <c r="A44" s="9" t="s">
        <v>1065</v>
      </c>
      <c r="B44" s="175">
        <v>3439</v>
      </c>
      <c r="C44" s="125">
        <v>47831</v>
      </c>
      <c r="D44" s="210">
        <v>-0.04498750347125802</v>
      </c>
      <c r="E44" s="209">
        <v>-0.06430220274658638</v>
      </c>
      <c r="F44" s="200">
        <v>0.07189897765047773</v>
      </c>
      <c r="G44" s="171">
        <v>0.331437933693138</v>
      </c>
    </row>
    <row r="45" spans="1:7" ht="25.5">
      <c r="A45" s="9" t="s">
        <v>1066</v>
      </c>
      <c r="B45" s="175">
        <v>32146</v>
      </c>
      <c r="C45" s="125">
        <v>134107</v>
      </c>
      <c r="D45" s="210">
        <v>0.1712453545143191</v>
      </c>
      <c r="E45" s="209">
        <v>0.16133082778388763</v>
      </c>
      <c r="F45" s="200">
        <v>0.23970411686190876</v>
      </c>
      <c r="G45" s="171">
        <v>0.28846792358013945</v>
      </c>
    </row>
    <row r="46" spans="1:7" ht="12.75" customHeight="1">
      <c r="A46" s="9" t="s">
        <v>1067</v>
      </c>
      <c r="B46" s="173">
        <v>15999</v>
      </c>
      <c r="C46" s="125">
        <v>79523</v>
      </c>
      <c r="D46" s="210">
        <v>0.22946284484746027</v>
      </c>
      <c r="E46" s="209">
        <v>0.17255971689767025</v>
      </c>
      <c r="F46" s="200">
        <v>0.20118707795229054</v>
      </c>
      <c r="G46" s="171">
        <v>0.29204848307838344</v>
      </c>
    </row>
    <row r="47" spans="1:7" ht="12.75">
      <c r="A47" s="12" t="s">
        <v>1068</v>
      </c>
      <c r="B47" s="173">
        <v>127656</v>
      </c>
      <c r="C47" s="129">
        <v>618862</v>
      </c>
      <c r="D47" s="210">
        <v>0.0441525298957941</v>
      </c>
      <c r="E47" s="209">
        <v>0.04169037223065719</v>
      </c>
      <c r="F47" s="200">
        <v>0.20627538934366627</v>
      </c>
      <c r="G47" s="171">
        <v>0.3102678896941945</v>
      </c>
    </row>
    <row r="48" spans="1:7" ht="12.75">
      <c r="A48" s="145" t="s">
        <v>56</v>
      </c>
      <c r="B48" s="150"/>
      <c r="C48" s="151"/>
      <c r="D48" s="150"/>
      <c r="E48" s="151"/>
      <c r="F48" s="152"/>
      <c r="G48" s="152"/>
    </row>
    <row r="49" spans="1:7" ht="12.75">
      <c r="A49" s="183" t="s">
        <v>551</v>
      </c>
      <c r="B49" s="173">
        <v>8035</v>
      </c>
      <c r="C49" s="125">
        <v>37627</v>
      </c>
      <c r="D49" s="210">
        <v>0.08040876697593125</v>
      </c>
      <c r="E49" s="209">
        <v>0.10414343564763184</v>
      </c>
      <c r="F49" s="178">
        <v>0.21354346612804634</v>
      </c>
      <c r="G49" s="171">
        <v>0.2104504976427449</v>
      </c>
    </row>
    <row r="50" spans="1:12" s="23" customFormat="1" ht="12.75">
      <c r="A50" s="184" t="s">
        <v>58</v>
      </c>
      <c r="B50" s="175">
        <v>225055</v>
      </c>
      <c r="C50" s="129">
        <v>1081886</v>
      </c>
      <c r="D50" s="211">
        <v>0.098252497303839</v>
      </c>
      <c r="E50" s="212">
        <v>0.08103738565226304</v>
      </c>
      <c r="F50" s="187">
        <v>0.20802099296968443</v>
      </c>
      <c r="G50" s="182">
        <v>0.2405736868154011</v>
      </c>
      <c r="H50" s="110"/>
      <c r="I50" s="110"/>
      <c r="J50" s="110"/>
      <c r="K50" s="108"/>
      <c r="L50" s="108"/>
    </row>
    <row r="51" spans="1:12" s="23" customFormat="1" ht="12.75">
      <c r="A51" s="147" t="s">
        <v>548</v>
      </c>
      <c r="B51" s="168">
        <v>8330</v>
      </c>
      <c r="C51" s="141">
        <v>92001</v>
      </c>
      <c r="D51" s="214">
        <v>0.11587407903549907</v>
      </c>
      <c r="E51" s="199">
        <v>0.15463102409638552</v>
      </c>
      <c r="F51" s="189">
        <v>0.09054249410332496</v>
      </c>
      <c r="G51" s="189">
        <v>0.17431519032372822</v>
      </c>
      <c r="H51" s="110"/>
      <c r="I51" s="110"/>
      <c r="J51" s="110"/>
      <c r="K51" s="108"/>
      <c r="L51" s="108"/>
    </row>
    <row r="52" spans="1:12" s="23" customFormat="1" ht="12.75">
      <c r="A52" s="21"/>
      <c r="B52" s="22"/>
      <c r="C52" s="22"/>
      <c r="H52" s="110"/>
      <c r="I52" s="110"/>
      <c r="J52" s="110"/>
      <c r="K52" s="108"/>
      <c r="L52" s="108"/>
    </row>
    <row r="53" spans="1:12" s="23" customFormat="1" ht="12.75">
      <c r="A53" s="21"/>
      <c r="B53" s="22"/>
      <c r="C53" s="22"/>
      <c r="H53" s="110"/>
      <c r="I53" s="110"/>
      <c r="J53" s="110"/>
      <c r="K53" s="108"/>
      <c r="L53" s="108"/>
    </row>
    <row r="54" ht="26.25" customHeight="1"/>
    <row r="55" spans="1:3" ht="23.25" customHeight="1">
      <c r="A55" s="426" t="s">
        <v>1154</v>
      </c>
      <c r="B55" s="428" t="s">
        <v>1153</v>
      </c>
      <c r="C55" s="429"/>
    </row>
    <row r="56" spans="1:3" ht="12.75">
      <c r="A56" s="427"/>
      <c r="B56" s="154" t="s">
        <v>62</v>
      </c>
      <c r="C56" s="117" t="s">
        <v>63</v>
      </c>
    </row>
    <row r="57" spans="1:3" ht="12.75">
      <c r="A57" s="105" t="s">
        <v>1159</v>
      </c>
      <c r="B57" s="155">
        <v>68912</v>
      </c>
      <c r="C57" s="156">
        <v>0.29564545883564286</v>
      </c>
    </row>
    <row r="58" spans="1:3" ht="12.75">
      <c r="A58" s="233" t="s">
        <v>1163</v>
      </c>
      <c r="B58" s="124">
        <v>15296</v>
      </c>
      <c r="C58" s="157">
        <v>0.06562272083744476</v>
      </c>
    </row>
    <row r="59" spans="1:3" ht="12.75">
      <c r="A59" s="233" t="s">
        <v>1164</v>
      </c>
      <c r="B59" s="124">
        <v>15018</v>
      </c>
      <c r="C59" s="157">
        <v>0.06443004847912823</v>
      </c>
    </row>
    <row r="60" spans="1:3" ht="12.75">
      <c r="A60" s="233" t="s">
        <v>1162</v>
      </c>
      <c r="B60" s="132">
        <v>14116</v>
      </c>
      <c r="C60" s="157">
        <v>0.06056029859710841</v>
      </c>
    </row>
    <row r="61" spans="1:3" ht="12.75">
      <c r="A61" s="233" t="s">
        <v>104</v>
      </c>
      <c r="B61" s="132">
        <v>8409</v>
      </c>
      <c r="C61" s="157">
        <v>0.0360761937449054</v>
      </c>
    </row>
    <row r="62" spans="1:3" ht="12.75">
      <c r="A62" s="233" t="s">
        <v>98</v>
      </c>
      <c r="B62" s="132">
        <v>7050</v>
      </c>
      <c r="C62" s="157">
        <v>0.03024582779184006</v>
      </c>
    </row>
    <row r="63" spans="1:3" ht="12.75">
      <c r="A63" s="233" t="s">
        <v>1158</v>
      </c>
      <c r="B63" s="124">
        <v>5538</v>
      </c>
      <c r="C63" s="157">
        <v>0.023759063022866705</v>
      </c>
    </row>
    <row r="64" spans="1:3" ht="12.75">
      <c r="A64" s="233" t="s">
        <v>1161</v>
      </c>
      <c r="B64" s="124">
        <v>5522</v>
      </c>
      <c r="C64" s="157">
        <v>0.023690420009438416</v>
      </c>
    </row>
    <row r="65" spans="1:3" ht="12.75">
      <c r="A65" s="233" t="s">
        <v>1166</v>
      </c>
      <c r="B65" s="132">
        <v>5120</v>
      </c>
      <c r="C65" s="157">
        <v>0.02196576429705264</v>
      </c>
    </row>
    <row r="66" spans="1:3" ht="12.75">
      <c r="A66" s="234" t="s">
        <v>1168</v>
      </c>
      <c r="B66" s="158">
        <v>4405</v>
      </c>
      <c r="C66" s="159">
        <v>0.018898279634475955</v>
      </c>
    </row>
    <row r="67" spans="2:4" ht="12.75">
      <c r="B67" s="63"/>
      <c r="D67" s="1" t="s">
        <v>1212</v>
      </c>
    </row>
    <row r="68" ht="12.75">
      <c r="D68" s="1" t="s">
        <v>1212</v>
      </c>
    </row>
    <row r="71" spans="3:4" ht="12.75">
      <c r="C71" s="104"/>
      <c r="D71" s="104"/>
    </row>
    <row r="72" spans="3:4" ht="12.75">
      <c r="C72" s="104"/>
      <c r="D72" s="104"/>
    </row>
    <row r="73" spans="1:7" ht="27" customHeight="1">
      <c r="A73" s="434" t="s">
        <v>61</v>
      </c>
      <c r="B73" s="436" t="s">
        <v>1155</v>
      </c>
      <c r="C73" s="437"/>
      <c r="D73" s="438" t="s">
        <v>28</v>
      </c>
      <c r="E73" s="439"/>
      <c r="F73" s="432" t="s">
        <v>543</v>
      </c>
      <c r="G73" s="432" t="s">
        <v>550</v>
      </c>
    </row>
    <row r="74" spans="1:7" ht="22.5" customHeight="1">
      <c r="A74" s="435"/>
      <c r="B74" s="230" t="s">
        <v>87</v>
      </c>
      <c r="C74" s="161" t="s">
        <v>27</v>
      </c>
      <c r="D74" s="230" t="s">
        <v>87</v>
      </c>
      <c r="E74" s="117" t="s">
        <v>27</v>
      </c>
      <c r="F74" s="433"/>
      <c r="G74" s="433"/>
    </row>
    <row r="75" spans="1:7" ht="12.75">
      <c r="A75" s="145" t="s">
        <v>15</v>
      </c>
      <c r="B75" s="168">
        <v>99286</v>
      </c>
      <c r="C75" s="169">
        <v>410198</v>
      </c>
      <c r="D75" s="162">
        <v>0.0015130729502905726</v>
      </c>
      <c r="E75" s="170">
        <v>-0.010347731050672326</v>
      </c>
      <c r="F75" s="189">
        <v>0.24204408602674807</v>
      </c>
      <c r="G75" s="189">
        <v>0.4219316399858911</v>
      </c>
    </row>
    <row r="76" spans="1:7" ht="12.75">
      <c r="A76" s="145" t="s">
        <v>544</v>
      </c>
      <c r="B76" s="150"/>
      <c r="C76" s="151"/>
      <c r="D76" s="148"/>
      <c r="E76" s="149"/>
      <c r="F76" s="152"/>
      <c r="G76" s="152"/>
    </row>
    <row r="77" spans="1:8" ht="12.75">
      <c r="A77" s="201" t="s">
        <v>545</v>
      </c>
      <c r="B77" s="173">
        <v>46397</v>
      </c>
      <c r="C77" s="169">
        <v>194119</v>
      </c>
      <c r="D77" s="163">
        <v>-0.01884198951108107</v>
      </c>
      <c r="E77" s="174">
        <v>-0.034834058421379765</v>
      </c>
      <c r="F77" s="200">
        <v>0.23901318263539376</v>
      </c>
      <c r="G77" s="171">
        <v>0.430486741264451</v>
      </c>
      <c r="H77" s="111"/>
    </row>
    <row r="78" spans="1:8" ht="12.75">
      <c r="A78" s="201" t="s">
        <v>546</v>
      </c>
      <c r="B78" s="175">
        <v>52889</v>
      </c>
      <c r="C78" s="176">
        <v>216079</v>
      </c>
      <c r="D78" s="164">
        <v>0.020077920074062616</v>
      </c>
      <c r="E78" s="177">
        <v>0.012734226338335874</v>
      </c>
      <c r="F78" s="200">
        <v>0.24476696023213732</v>
      </c>
      <c r="G78" s="171">
        <v>0.41470184655192693</v>
      </c>
      <c r="H78" s="111"/>
    </row>
    <row r="79" spans="1:8" ht="12.75">
      <c r="A79" s="145" t="s">
        <v>22</v>
      </c>
      <c r="B79" s="150"/>
      <c r="C79" s="151"/>
      <c r="D79" s="150"/>
      <c r="E79" s="151"/>
      <c r="F79" s="152"/>
      <c r="G79" s="152"/>
      <c r="H79" s="110"/>
    </row>
    <row r="80" spans="1:7" ht="12.75">
      <c r="A80" s="172" t="s">
        <v>10</v>
      </c>
      <c r="B80" s="175">
        <v>1712</v>
      </c>
      <c r="C80" s="176">
        <v>9128</v>
      </c>
      <c r="D80" s="165">
        <v>-0.15373208106772118</v>
      </c>
      <c r="E80" s="178">
        <v>-0.017120706363734306</v>
      </c>
      <c r="F80" s="200">
        <v>0.18755477651183172</v>
      </c>
      <c r="G80" s="171">
        <v>0.5797494073823231</v>
      </c>
    </row>
    <row r="81" spans="1:7" ht="12.75">
      <c r="A81" s="172" t="s">
        <v>552</v>
      </c>
      <c r="B81" s="175">
        <v>19637</v>
      </c>
      <c r="C81" s="176">
        <v>92995</v>
      </c>
      <c r="D81" s="165">
        <v>-0.03928571428571426</v>
      </c>
      <c r="E81" s="178">
        <v>-0.04153568667869101</v>
      </c>
      <c r="F81" s="200">
        <v>0.21116189042421635</v>
      </c>
      <c r="G81" s="171">
        <v>0.6084087247490395</v>
      </c>
    </row>
    <row r="82" spans="1:7" ht="12.75">
      <c r="A82" s="172" t="s">
        <v>13</v>
      </c>
      <c r="B82" s="175">
        <v>69213</v>
      </c>
      <c r="C82" s="176">
        <v>274087</v>
      </c>
      <c r="D82" s="165">
        <v>0.009333119449346006</v>
      </c>
      <c r="E82" s="178">
        <v>-0.008511792794096418</v>
      </c>
      <c r="F82" s="200">
        <v>0.25252200943496045</v>
      </c>
      <c r="G82" s="171">
        <v>0.41964821652691126</v>
      </c>
    </row>
    <row r="83" spans="1:7" ht="12.75">
      <c r="A83" s="172" t="s">
        <v>14</v>
      </c>
      <c r="B83" s="175">
        <v>8724</v>
      </c>
      <c r="C83" s="176">
        <v>33988</v>
      </c>
      <c r="D83" s="165">
        <v>0.07703703703703701</v>
      </c>
      <c r="E83" s="178">
        <v>0.07099417047423984</v>
      </c>
      <c r="F83" s="200">
        <v>0.2566788278215841</v>
      </c>
      <c r="G83" s="171">
        <v>0.24817227548146673</v>
      </c>
    </row>
    <row r="84" spans="1:7" ht="12.75">
      <c r="A84" s="146" t="s">
        <v>23</v>
      </c>
      <c r="B84" s="150"/>
      <c r="C84" s="151"/>
      <c r="D84" s="153"/>
      <c r="E84" s="151"/>
      <c r="F84" s="152"/>
      <c r="G84" s="152"/>
    </row>
    <row r="85" spans="1:7" ht="12.75">
      <c r="A85" s="172" t="s">
        <v>78</v>
      </c>
      <c r="B85" s="175">
        <v>6462</v>
      </c>
      <c r="C85" s="176">
        <v>28338</v>
      </c>
      <c r="D85" s="165">
        <v>-0.014488333079152094</v>
      </c>
      <c r="E85" s="178">
        <v>-0.04637232467357655</v>
      </c>
      <c r="F85" s="171">
        <v>0.22803302985390642</v>
      </c>
      <c r="G85" s="171">
        <v>0.44366632337796086</v>
      </c>
    </row>
    <row r="86" spans="1:7" ht="12.75">
      <c r="A86" s="172" t="s">
        <v>79</v>
      </c>
      <c r="B86" s="175">
        <v>14291</v>
      </c>
      <c r="C86" s="176">
        <v>62465</v>
      </c>
      <c r="D86" s="165">
        <v>-0.07471673680802848</v>
      </c>
      <c r="E86" s="178">
        <v>-0.08704929773022907</v>
      </c>
      <c r="F86" s="171">
        <v>0.22878411910669974</v>
      </c>
      <c r="G86" s="171">
        <v>0.5276741867592216</v>
      </c>
    </row>
    <row r="87" spans="1:7" ht="12.75">
      <c r="A87" s="172" t="s">
        <v>80</v>
      </c>
      <c r="B87" s="173">
        <v>8688</v>
      </c>
      <c r="C87" s="169">
        <v>33084</v>
      </c>
      <c r="D87" s="165">
        <v>-0.05729166666666663</v>
      </c>
      <c r="E87" s="178">
        <v>-0.05901760573395143</v>
      </c>
      <c r="F87" s="171">
        <v>0.26260428001450853</v>
      </c>
      <c r="G87" s="171">
        <v>0.5046175291862693</v>
      </c>
    </row>
    <row r="88" spans="1:7" ht="12.75">
      <c r="A88" s="172" t="s">
        <v>81</v>
      </c>
      <c r="B88" s="173">
        <v>60942</v>
      </c>
      <c r="C88" s="169">
        <v>246441</v>
      </c>
      <c r="D88" s="165">
        <v>0.04399218830301166</v>
      </c>
      <c r="E88" s="178">
        <v>0.03663804888718758</v>
      </c>
      <c r="F88" s="171">
        <v>0.24728839762864133</v>
      </c>
      <c r="G88" s="171">
        <v>0.41102043569164365</v>
      </c>
    </row>
    <row r="89" spans="1:7" ht="12.75">
      <c r="A89" s="215" t="s">
        <v>64</v>
      </c>
      <c r="B89" s="180">
        <v>8903</v>
      </c>
      <c r="C89" s="181">
        <v>39870</v>
      </c>
      <c r="D89" s="165">
        <v>-0.06716261525565803</v>
      </c>
      <c r="E89" s="178">
        <v>-0.08260469397146797</v>
      </c>
      <c r="F89" s="182">
        <v>0.22330072736393278</v>
      </c>
      <c r="G89" s="171">
        <v>0.315955710128469</v>
      </c>
    </row>
    <row r="90" spans="1:7" ht="12.75">
      <c r="A90" s="145" t="s">
        <v>25</v>
      </c>
      <c r="B90" s="150"/>
      <c r="C90" s="151"/>
      <c r="D90" s="150"/>
      <c r="E90" s="151"/>
      <c r="F90" s="152"/>
      <c r="G90" s="152"/>
    </row>
    <row r="91" spans="1:7" ht="12.75">
      <c r="A91" s="172" t="s">
        <v>16</v>
      </c>
      <c r="B91" s="175">
        <v>15689</v>
      </c>
      <c r="C91" s="176">
        <v>67760</v>
      </c>
      <c r="D91" s="165">
        <v>-0.014943178250769185</v>
      </c>
      <c r="E91" s="178">
        <v>-0.03915145843082202</v>
      </c>
      <c r="F91" s="200">
        <v>0.23153778040141676</v>
      </c>
      <c r="G91" s="171">
        <v>0.2688313913639479</v>
      </c>
    </row>
    <row r="92" spans="1:7" ht="12.75">
      <c r="A92" s="172" t="s">
        <v>17</v>
      </c>
      <c r="B92" s="175">
        <v>9382</v>
      </c>
      <c r="C92" s="176">
        <v>42349</v>
      </c>
      <c r="D92" s="165">
        <v>-0.0014899957428693433</v>
      </c>
      <c r="E92" s="178">
        <v>0.0037210845657944525</v>
      </c>
      <c r="F92" s="200">
        <v>0.2215400599778035</v>
      </c>
      <c r="G92" s="171">
        <v>0.28639457858909</v>
      </c>
    </row>
    <row r="93" spans="1:7" ht="12.75">
      <c r="A93" s="172" t="s">
        <v>18</v>
      </c>
      <c r="B93" s="175">
        <v>8124</v>
      </c>
      <c r="C93" s="176">
        <v>34625</v>
      </c>
      <c r="D93" s="165">
        <v>0.18789296680801293</v>
      </c>
      <c r="E93" s="178">
        <v>0.22879551423096034</v>
      </c>
      <c r="F93" s="200">
        <v>0.23462815884476534</v>
      </c>
      <c r="G93" s="171">
        <v>0.3306875076321895</v>
      </c>
    </row>
    <row r="94" spans="1:7" ht="12.75">
      <c r="A94" s="172" t="s">
        <v>19</v>
      </c>
      <c r="B94" s="175">
        <v>5624</v>
      </c>
      <c r="C94" s="176">
        <v>24829</v>
      </c>
      <c r="D94" s="165">
        <v>-0.08388988434598466</v>
      </c>
      <c r="E94" s="178">
        <v>-0.07219461156160079</v>
      </c>
      <c r="F94" s="200">
        <v>0.22650932377461838</v>
      </c>
      <c r="G94" s="171">
        <v>0.35929214846994184</v>
      </c>
    </row>
    <row r="95" spans="1:7" ht="12.75">
      <c r="A95" s="184" t="s">
        <v>20</v>
      </c>
      <c r="B95" s="185">
        <v>60467</v>
      </c>
      <c r="C95" s="186">
        <v>240635</v>
      </c>
      <c r="D95" s="167">
        <v>-0.0060491493383743045</v>
      </c>
      <c r="E95" s="187">
        <v>-0.02511799380152735</v>
      </c>
      <c r="F95" s="213">
        <v>0.2512809857252686</v>
      </c>
      <c r="G95" s="182">
        <v>0.5815588512512744</v>
      </c>
    </row>
    <row r="96" spans="1:7" ht="12.75">
      <c r="A96" s="188" t="s">
        <v>549</v>
      </c>
      <c r="B96" s="185">
        <v>2516</v>
      </c>
      <c r="C96" s="186">
        <v>21917</v>
      </c>
      <c r="D96" s="162">
        <v>0.027358105349122086</v>
      </c>
      <c r="E96" s="170">
        <v>-0.002003551750831001</v>
      </c>
      <c r="F96" s="189">
        <v>0.11479673312953415</v>
      </c>
      <c r="G96" s="189">
        <v>0.3139505864736711</v>
      </c>
    </row>
    <row r="97" spans="3:4" ht="12.75">
      <c r="C97" s="104"/>
      <c r="D97" s="104"/>
    </row>
    <row r="98" spans="3:4" ht="12.75">
      <c r="C98" s="104"/>
      <c r="D98" s="104"/>
    </row>
    <row r="99" spans="3:4" ht="12.75">
      <c r="C99" s="104"/>
      <c r="D99" s="104"/>
    </row>
    <row r="100" spans="3:4" ht="12.75">
      <c r="C100" s="104"/>
      <c r="D100" s="104"/>
    </row>
    <row r="101" spans="1:3" ht="33.75" customHeight="1">
      <c r="A101" s="115" t="s">
        <v>118</v>
      </c>
      <c r="B101" s="190" t="s">
        <v>1156</v>
      </c>
      <c r="C101" s="190" t="s">
        <v>1157</v>
      </c>
    </row>
    <row r="102" spans="1:3" ht="12.75">
      <c r="A102" s="145" t="s">
        <v>119</v>
      </c>
      <c r="B102" s="216">
        <v>99286</v>
      </c>
      <c r="C102" s="216">
        <v>233090</v>
      </c>
    </row>
    <row r="103" spans="1:3" ht="12.75">
      <c r="A103" s="217" t="s">
        <v>120</v>
      </c>
      <c r="B103" s="218">
        <v>59</v>
      </c>
      <c r="C103" s="219">
        <v>1032</v>
      </c>
    </row>
    <row r="104" spans="1:3" ht="12.75">
      <c r="A104" s="220" t="s">
        <v>913</v>
      </c>
      <c r="B104" s="221">
        <v>57</v>
      </c>
      <c r="C104" s="222">
        <v>354</v>
      </c>
    </row>
    <row r="105" spans="1:3" ht="12.75">
      <c r="A105" s="220" t="s">
        <v>914</v>
      </c>
      <c r="B105" s="221">
        <v>149</v>
      </c>
      <c r="C105" s="222">
        <v>377</v>
      </c>
    </row>
    <row r="106" spans="1:3" ht="12.75">
      <c r="A106" s="220" t="s">
        <v>915</v>
      </c>
      <c r="B106" s="221">
        <v>4782</v>
      </c>
      <c r="C106" s="222">
        <v>6207</v>
      </c>
    </row>
    <row r="107" spans="1:3" ht="12.75">
      <c r="A107" s="220" t="s">
        <v>916</v>
      </c>
      <c r="B107" s="221">
        <v>482</v>
      </c>
      <c r="C107" s="222">
        <v>1191</v>
      </c>
    </row>
    <row r="108" spans="1:3" ht="12.75">
      <c r="A108" s="220" t="s">
        <v>917</v>
      </c>
      <c r="B108" s="221">
        <v>78</v>
      </c>
      <c r="C108" s="222">
        <v>1055</v>
      </c>
    </row>
    <row r="109" spans="1:3" ht="12.75">
      <c r="A109" s="220" t="s">
        <v>918</v>
      </c>
      <c r="B109" s="221">
        <v>1002</v>
      </c>
      <c r="C109" s="222">
        <v>1207</v>
      </c>
    </row>
    <row r="110" spans="1:3" ht="12.75">
      <c r="A110" s="220" t="s">
        <v>919</v>
      </c>
      <c r="B110" s="221">
        <v>44</v>
      </c>
      <c r="C110" s="222">
        <v>587</v>
      </c>
    </row>
    <row r="111" spans="1:3" ht="12.75">
      <c r="A111" s="220" t="s">
        <v>920</v>
      </c>
      <c r="B111" s="221">
        <v>73</v>
      </c>
      <c r="C111" s="222">
        <v>223</v>
      </c>
    </row>
    <row r="112" spans="1:3" ht="12.75">
      <c r="A112" s="220" t="s">
        <v>129</v>
      </c>
      <c r="B112" s="221">
        <v>268</v>
      </c>
      <c r="C112" s="222">
        <v>327</v>
      </c>
    </row>
    <row r="113" spans="1:3" ht="12.75">
      <c r="A113" s="220" t="s">
        <v>130</v>
      </c>
      <c r="B113" s="221">
        <v>742</v>
      </c>
      <c r="C113" s="222">
        <v>4957</v>
      </c>
    </row>
    <row r="114" spans="1:3" ht="12.75">
      <c r="A114" s="220" t="s">
        <v>921</v>
      </c>
      <c r="B114" s="221">
        <v>139</v>
      </c>
      <c r="C114" s="222">
        <v>1691</v>
      </c>
    </row>
    <row r="115" spans="1:3" ht="12.75">
      <c r="A115" s="220" t="s">
        <v>922</v>
      </c>
      <c r="B115" s="221">
        <v>345</v>
      </c>
      <c r="C115" s="222">
        <v>761</v>
      </c>
    </row>
    <row r="116" spans="1:3" ht="12.75">
      <c r="A116" s="220" t="s">
        <v>133</v>
      </c>
      <c r="B116" s="221">
        <v>58</v>
      </c>
      <c r="C116" s="222">
        <v>1013</v>
      </c>
    </row>
    <row r="117" spans="1:3" ht="12.75">
      <c r="A117" s="220" t="s">
        <v>923</v>
      </c>
      <c r="B117" s="221">
        <v>292</v>
      </c>
      <c r="C117" s="222">
        <v>1264</v>
      </c>
    </row>
    <row r="118" spans="1:3" ht="12.75">
      <c r="A118" s="220" t="s">
        <v>924</v>
      </c>
      <c r="B118" s="221">
        <v>457</v>
      </c>
      <c r="C118" s="222">
        <v>1503</v>
      </c>
    </row>
    <row r="119" spans="1:3" ht="12.75">
      <c r="A119" s="220" t="s">
        <v>136</v>
      </c>
      <c r="B119" s="221">
        <v>1041</v>
      </c>
      <c r="C119" s="222">
        <v>947</v>
      </c>
    </row>
    <row r="120" spans="1:3" ht="12.75">
      <c r="A120" s="220" t="s">
        <v>137</v>
      </c>
      <c r="B120" s="221">
        <v>432</v>
      </c>
      <c r="C120" s="222">
        <v>1943</v>
      </c>
    </row>
    <row r="121" spans="1:3" ht="12.75">
      <c r="A121" s="220" t="s">
        <v>138</v>
      </c>
      <c r="B121" s="221">
        <v>275</v>
      </c>
      <c r="C121" s="222">
        <v>511</v>
      </c>
    </row>
    <row r="122" spans="1:3" ht="12.75">
      <c r="A122" s="220" t="s">
        <v>925</v>
      </c>
      <c r="B122" s="221">
        <v>898</v>
      </c>
      <c r="C122" s="222">
        <v>3801</v>
      </c>
    </row>
    <row r="123" spans="1:3" ht="12.75">
      <c r="A123" s="220" t="s">
        <v>140</v>
      </c>
      <c r="B123" s="221">
        <v>1864</v>
      </c>
      <c r="C123" s="222">
        <v>1592</v>
      </c>
    </row>
    <row r="124" spans="1:3" ht="12.75">
      <c r="A124" s="220" t="s">
        <v>926</v>
      </c>
      <c r="B124" s="221">
        <v>94</v>
      </c>
      <c r="C124" s="222">
        <v>928</v>
      </c>
    </row>
    <row r="125" spans="1:3" ht="12.75">
      <c r="A125" s="220" t="s">
        <v>142</v>
      </c>
      <c r="B125" s="221">
        <v>413</v>
      </c>
      <c r="C125" s="222">
        <v>2400</v>
      </c>
    </row>
    <row r="126" spans="1:3" ht="12.75">
      <c r="A126" s="220" t="s">
        <v>143</v>
      </c>
      <c r="B126" s="221">
        <v>1547</v>
      </c>
      <c r="C126" s="222">
        <v>5946</v>
      </c>
    </row>
    <row r="127" spans="1:3" ht="12.75">
      <c r="A127" s="220" t="s">
        <v>927</v>
      </c>
      <c r="B127" s="221">
        <v>103</v>
      </c>
      <c r="C127" s="222">
        <v>455</v>
      </c>
    </row>
    <row r="128" spans="1:3" ht="12.75">
      <c r="A128" s="220" t="s">
        <v>145</v>
      </c>
      <c r="B128" s="221">
        <v>130</v>
      </c>
      <c r="C128" s="222">
        <v>1384</v>
      </c>
    </row>
    <row r="129" spans="1:3" ht="12.75">
      <c r="A129" s="220" t="s">
        <v>928</v>
      </c>
      <c r="B129" s="221">
        <v>308</v>
      </c>
      <c r="C129" s="222">
        <v>395</v>
      </c>
    </row>
    <row r="130" spans="1:3" ht="12.75">
      <c r="A130" s="220" t="s">
        <v>929</v>
      </c>
      <c r="B130" s="221">
        <v>133</v>
      </c>
      <c r="C130" s="222">
        <v>47</v>
      </c>
    </row>
    <row r="131" spans="1:3" ht="12.75">
      <c r="A131" s="220" t="s">
        <v>930</v>
      </c>
      <c r="B131" s="221">
        <v>1011</v>
      </c>
      <c r="C131" s="222">
        <v>575</v>
      </c>
    </row>
    <row r="132" spans="1:3" ht="12.75">
      <c r="A132" s="220" t="s">
        <v>931</v>
      </c>
      <c r="B132" s="221">
        <v>28</v>
      </c>
      <c r="C132" s="222">
        <v>141</v>
      </c>
    </row>
    <row r="133" spans="1:3" ht="12.75">
      <c r="A133" s="220" t="s">
        <v>932</v>
      </c>
      <c r="B133" s="221">
        <v>114</v>
      </c>
      <c r="C133" s="222">
        <v>154</v>
      </c>
    </row>
    <row r="134" spans="1:3" ht="12.75">
      <c r="A134" s="220" t="s">
        <v>933</v>
      </c>
      <c r="B134" s="221">
        <v>236</v>
      </c>
      <c r="C134" s="222">
        <v>849</v>
      </c>
    </row>
    <row r="135" spans="1:3" ht="12.75">
      <c r="A135" s="220" t="s">
        <v>152</v>
      </c>
      <c r="B135" s="221">
        <v>219</v>
      </c>
      <c r="C135" s="222">
        <v>1342</v>
      </c>
    </row>
    <row r="136" spans="1:3" ht="12.75">
      <c r="A136" s="220" t="s">
        <v>934</v>
      </c>
      <c r="B136" s="221">
        <v>1817</v>
      </c>
      <c r="C136" s="222">
        <v>1978</v>
      </c>
    </row>
    <row r="137" spans="1:3" ht="12.75">
      <c r="A137" s="220" t="s">
        <v>154</v>
      </c>
      <c r="B137" s="221">
        <v>28</v>
      </c>
      <c r="C137" s="222">
        <v>271</v>
      </c>
    </row>
    <row r="138" spans="1:3" ht="12.75">
      <c r="A138" s="220" t="s">
        <v>935</v>
      </c>
      <c r="B138" s="221">
        <v>178</v>
      </c>
      <c r="C138" s="222">
        <v>977</v>
      </c>
    </row>
    <row r="139" spans="1:3" ht="12.75">
      <c r="A139" s="220" t="s">
        <v>936</v>
      </c>
      <c r="B139" s="221">
        <v>51</v>
      </c>
      <c r="C139" s="222">
        <v>1028</v>
      </c>
    </row>
    <row r="140" spans="1:3" ht="12.75">
      <c r="A140" s="220" t="s">
        <v>937</v>
      </c>
      <c r="B140" s="221">
        <v>7632</v>
      </c>
      <c r="C140" s="222">
        <v>7383</v>
      </c>
    </row>
    <row r="141" spans="1:3" ht="12.75">
      <c r="A141" s="220" t="s">
        <v>938</v>
      </c>
      <c r="B141" s="221">
        <v>1900</v>
      </c>
      <c r="C141" s="222">
        <v>9502</v>
      </c>
    </row>
    <row r="142" spans="1:3" ht="12.75">
      <c r="A142" s="220" t="s">
        <v>159</v>
      </c>
      <c r="B142" s="221">
        <v>558</v>
      </c>
      <c r="C142" s="222">
        <v>927</v>
      </c>
    </row>
    <row r="143" spans="1:3" ht="12.75">
      <c r="A143" s="220" t="s">
        <v>160</v>
      </c>
      <c r="B143" s="221">
        <v>430</v>
      </c>
      <c r="C143" s="222">
        <v>4370</v>
      </c>
    </row>
    <row r="144" spans="1:3" ht="12.75">
      <c r="A144" s="220" t="s">
        <v>939</v>
      </c>
      <c r="B144" s="221">
        <v>184</v>
      </c>
      <c r="C144" s="222">
        <v>1406</v>
      </c>
    </row>
    <row r="145" spans="1:3" ht="12.75">
      <c r="A145" s="220" t="s">
        <v>940</v>
      </c>
      <c r="B145" s="221">
        <v>47</v>
      </c>
      <c r="C145" s="222">
        <v>60</v>
      </c>
    </row>
    <row r="146" spans="1:3" ht="12.75">
      <c r="A146" s="220" t="s">
        <v>163</v>
      </c>
      <c r="B146" s="221">
        <v>502</v>
      </c>
      <c r="C146" s="222">
        <v>365</v>
      </c>
    </row>
    <row r="147" spans="1:3" ht="12.75">
      <c r="A147" s="220" t="s">
        <v>164</v>
      </c>
      <c r="B147" s="221">
        <v>388</v>
      </c>
      <c r="C147" s="222">
        <v>989</v>
      </c>
    </row>
    <row r="148" spans="1:3" ht="12.75">
      <c r="A148" s="220" t="s">
        <v>165</v>
      </c>
      <c r="B148" s="221">
        <v>75</v>
      </c>
      <c r="C148" s="222">
        <v>884</v>
      </c>
    </row>
    <row r="149" spans="1:3" ht="12.75">
      <c r="A149" s="220" t="s">
        <v>166</v>
      </c>
      <c r="B149" s="221">
        <v>621</v>
      </c>
      <c r="C149" s="222">
        <v>611</v>
      </c>
    </row>
    <row r="150" spans="1:3" ht="12.75">
      <c r="A150" s="220" t="s">
        <v>167</v>
      </c>
      <c r="B150" s="221">
        <v>106</v>
      </c>
      <c r="C150" s="222">
        <v>695</v>
      </c>
    </row>
    <row r="151" spans="1:3" ht="12.75">
      <c r="A151" s="220" t="s">
        <v>168</v>
      </c>
      <c r="B151" s="221">
        <v>610</v>
      </c>
      <c r="C151" s="222">
        <v>892</v>
      </c>
    </row>
    <row r="152" spans="1:3" ht="12.75">
      <c r="A152" s="220" t="s">
        <v>169</v>
      </c>
      <c r="B152" s="221">
        <v>161</v>
      </c>
      <c r="C152" s="222">
        <v>1495</v>
      </c>
    </row>
    <row r="153" spans="1:3" ht="12.75">
      <c r="A153" s="220" t="s">
        <v>941</v>
      </c>
      <c r="B153" s="221">
        <v>126</v>
      </c>
      <c r="C153" s="222">
        <v>452</v>
      </c>
    </row>
    <row r="154" spans="1:3" ht="12.75">
      <c r="A154" s="220" t="s">
        <v>942</v>
      </c>
      <c r="B154" s="221">
        <v>139</v>
      </c>
      <c r="C154" s="222">
        <v>829</v>
      </c>
    </row>
    <row r="155" spans="1:3" ht="12.75">
      <c r="A155" s="220" t="s">
        <v>172</v>
      </c>
      <c r="B155" s="221">
        <v>1413</v>
      </c>
      <c r="C155" s="222">
        <v>5426</v>
      </c>
    </row>
    <row r="156" spans="1:3" ht="12.75">
      <c r="A156" s="220" t="s">
        <v>943</v>
      </c>
      <c r="B156" s="221">
        <v>22</v>
      </c>
      <c r="C156" s="222">
        <v>341</v>
      </c>
    </row>
    <row r="157" spans="1:3" ht="12.75">
      <c r="A157" s="220" t="s">
        <v>944</v>
      </c>
      <c r="B157" s="221">
        <v>558</v>
      </c>
      <c r="C157" s="222">
        <v>7293</v>
      </c>
    </row>
    <row r="158" spans="1:3" ht="12.75">
      <c r="A158" s="220" t="s">
        <v>945</v>
      </c>
      <c r="B158" s="221">
        <v>177</v>
      </c>
      <c r="C158" s="222">
        <v>906</v>
      </c>
    </row>
    <row r="159" spans="1:3" ht="12.75">
      <c r="A159" s="220" t="s">
        <v>946</v>
      </c>
      <c r="B159" s="221">
        <v>9</v>
      </c>
      <c r="C159" s="222">
        <v>30</v>
      </c>
    </row>
    <row r="160" spans="1:3" ht="12.75">
      <c r="A160" s="220" t="s">
        <v>947</v>
      </c>
      <c r="B160" s="221">
        <v>1172</v>
      </c>
      <c r="C160" s="222">
        <v>2174</v>
      </c>
    </row>
    <row r="161" spans="1:3" ht="12.75">
      <c r="A161" s="220" t="s">
        <v>948</v>
      </c>
      <c r="B161" s="221">
        <v>2049</v>
      </c>
      <c r="C161" s="222">
        <v>2788</v>
      </c>
    </row>
    <row r="162" spans="1:3" ht="12.75">
      <c r="A162" s="220" t="s">
        <v>179</v>
      </c>
      <c r="B162" s="221">
        <v>879</v>
      </c>
      <c r="C162" s="222">
        <v>3207</v>
      </c>
    </row>
    <row r="163" spans="1:3" ht="12.75">
      <c r="A163" s="220" t="s">
        <v>180</v>
      </c>
      <c r="B163" s="221">
        <v>40</v>
      </c>
      <c r="C163" s="222">
        <v>534</v>
      </c>
    </row>
    <row r="164" spans="1:3" ht="12.75">
      <c r="A164" s="220" t="s">
        <v>949</v>
      </c>
      <c r="B164" s="221">
        <v>45</v>
      </c>
      <c r="C164" s="222">
        <v>953</v>
      </c>
    </row>
    <row r="165" spans="1:3" ht="12.75">
      <c r="A165" s="220" t="s">
        <v>950</v>
      </c>
      <c r="B165" s="221">
        <v>163</v>
      </c>
      <c r="C165" s="222">
        <v>440</v>
      </c>
    </row>
    <row r="166" spans="1:3" ht="12.75">
      <c r="A166" s="220" t="s">
        <v>183</v>
      </c>
      <c r="B166" s="221">
        <v>235</v>
      </c>
      <c r="C166" s="222">
        <v>911</v>
      </c>
    </row>
    <row r="167" spans="1:3" ht="12.75">
      <c r="A167" s="220" t="s">
        <v>951</v>
      </c>
      <c r="B167" s="221">
        <v>1649</v>
      </c>
      <c r="C167" s="222">
        <v>4238</v>
      </c>
    </row>
    <row r="168" spans="1:3" ht="12.75">
      <c r="A168" s="220" t="s">
        <v>952</v>
      </c>
      <c r="B168" s="221">
        <v>35</v>
      </c>
      <c r="C168" s="222">
        <v>532</v>
      </c>
    </row>
    <row r="169" spans="1:3" ht="12.75">
      <c r="A169" s="220" t="s">
        <v>186</v>
      </c>
      <c r="B169" s="221">
        <v>595</v>
      </c>
      <c r="C169" s="222">
        <v>621</v>
      </c>
    </row>
    <row r="170" spans="1:3" ht="12.75">
      <c r="A170" s="220" t="s">
        <v>187</v>
      </c>
      <c r="B170" s="221">
        <v>546</v>
      </c>
      <c r="C170" s="222">
        <v>3704</v>
      </c>
    </row>
    <row r="171" spans="1:3" ht="12.75">
      <c r="A171" s="220" t="s">
        <v>953</v>
      </c>
      <c r="B171" s="221">
        <v>1804</v>
      </c>
      <c r="C171" s="222">
        <v>5188</v>
      </c>
    </row>
    <row r="172" spans="1:3" ht="12.75">
      <c r="A172" s="220" t="s">
        <v>954</v>
      </c>
      <c r="B172" s="221">
        <v>322</v>
      </c>
      <c r="C172" s="222">
        <v>238</v>
      </c>
    </row>
    <row r="173" spans="1:3" ht="12.75">
      <c r="A173" s="220" t="s">
        <v>190</v>
      </c>
      <c r="B173" s="221">
        <v>193</v>
      </c>
      <c r="C173" s="222">
        <v>1198</v>
      </c>
    </row>
    <row r="174" spans="1:3" ht="12.75">
      <c r="A174" s="220" t="s">
        <v>191</v>
      </c>
      <c r="B174" s="221">
        <v>152</v>
      </c>
      <c r="C174" s="222">
        <v>1395</v>
      </c>
    </row>
    <row r="175" spans="1:3" ht="12.75">
      <c r="A175" s="220" t="s">
        <v>955</v>
      </c>
      <c r="B175" s="221">
        <v>174</v>
      </c>
      <c r="C175" s="222">
        <v>354</v>
      </c>
    </row>
    <row r="176" spans="1:3" ht="12.75">
      <c r="A176" s="220" t="s">
        <v>193</v>
      </c>
      <c r="B176" s="221">
        <v>75</v>
      </c>
      <c r="C176" s="222">
        <v>1472</v>
      </c>
    </row>
    <row r="177" spans="1:3" ht="12.75">
      <c r="A177" s="220" t="s">
        <v>194</v>
      </c>
      <c r="B177" s="221">
        <v>411</v>
      </c>
      <c r="C177" s="222">
        <v>1493</v>
      </c>
    </row>
    <row r="178" spans="1:3" ht="12.75">
      <c r="A178" s="220" t="s">
        <v>195</v>
      </c>
      <c r="B178" s="221">
        <v>58</v>
      </c>
      <c r="C178" s="222">
        <v>688</v>
      </c>
    </row>
    <row r="179" spans="1:3" ht="12.75">
      <c r="A179" s="220" t="s">
        <v>956</v>
      </c>
      <c r="B179" s="221">
        <v>387</v>
      </c>
      <c r="C179" s="222">
        <v>2660</v>
      </c>
    </row>
    <row r="180" spans="1:3" ht="12.75">
      <c r="A180" s="220" t="s">
        <v>957</v>
      </c>
      <c r="B180" s="221">
        <v>55</v>
      </c>
      <c r="C180" s="222">
        <v>997</v>
      </c>
    </row>
    <row r="181" spans="1:3" ht="12.75">
      <c r="A181" s="220" t="s">
        <v>958</v>
      </c>
      <c r="B181" s="221">
        <v>717</v>
      </c>
      <c r="C181" s="222">
        <v>792</v>
      </c>
    </row>
    <row r="182" spans="1:3" ht="12.75">
      <c r="A182" s="220" t="s">
        <v>959</v>
      </c>
      <c r="B182" s="221">
        <v>77</v>
      </c>
      <c r="C182" s="222">
        <v>186</v>
      </c>
    </row>
    <row r="183" spans="1:3" ht="12.75">
      <c r="A183" s="220" t="s">
        <v>960</v>
      </c>
      <c r="B183" s="221">
        <v>2052</v>
      </c>
      <c r="C183" s="222">
        <v>7405</v>
      </c>
    </row>
    <row r="184" spans="1:3" ht="12.75">
      <c r="A184" s="220" t="s">
        <v>961</v>
      </c>
      <c r="B184" s="221">
        <v>139</v>
      </c>
      <c r="C184" s="222">
        <v>1615</v>
      </c>
    </row>
    <row r="185" spans="1:3" ht="12.75">
      <c r="A185" s="220" t="s">
        <v>962</v>
      </c>
      <c r="B185" s="221">
        <v>79</v>
      </c>
      <c r="C185" s="222">
        <v>287</v>
      </c>
    </row>
    <row r="186" spans="1:3" ht="12.75">
      <c r="A186" s="220" t="s">
        <v>963</v>
      </c>
      <c r="B186" s="221">
        <v>72</v>
      </c>
      <c r="C186" s="222">
        <v>894</v>
      </c>
    </row>
    <row r="187" spans="1:3" ht="12.75">
      <c r="A187" s="220" t="s">
        <v>204</v>
      </c>
      <c r="B187" s="221">
        <v>310</v>
      </c>
      <c r="C187" s="222">
        <v>510</v>
      </c>
    </row>
    <row r="188" spans="1:3" ht="12.75">
      <c r="A188" s="220" t="s">
        <v>964</v>
      </c>
      <c r="B188" s="221">
        <v>1452</v>
      </c>
      <c r="C188" s="222">
        <v>796</v>
      </c>
    </row>
    <row r="189" spans="1:3" ht="12.75">
      <c r="A189" s="220" t="s">
        <v>965</v>
      </c>
      <c r="B189" s="221">
        <v>772</v>
      </c>
      <c r="C189" s="222">
        <v>1783</v>
      </c>
    </row>
    <row r="190" spans="1:3" ht="12.75">
      <c r="A190" s="220" t="s">
        <v>966</v>
      </c>
      <c r="B190" s="221">
        <v>27</v>
      </c>
      <c r="C190" s="222">
        <v>94</v>
      </c>
    </row>
    <row r="191" spans="1:3" ht="12.75">
      <c r="A191" s="220" t="s">
        <v>208</v>
      </c>
      <c r="B191" s="221">
        <v>535</v>
      </c>
      <c r="C191" s="222">
        <v>758</v>
      </c>
    </row>
    <row r="192" spans="1:3" ht="12.75">
      <c r="A192" s="220" t="s">
        <v>967</v>
      </c>
      <c r="B192" s="221">
        <v>120</v>
      </c>
      <c r="C192" s="222">
        <v>1595</v>
      </c>
    </row>
    <row r="193" spans="1:3" ht="12.75">
      <c r="A193" s="220" t="s">
        <v>210</v>
      </c>
      <c r="B193" s="221">
        <v>37736</v>
      </c>
      <c r="C193" s="222">
        <v>64345</v>
      </c>
    </row>
    <row r="194" spans="1:3" ht="12.75">
      <c r="A194" s="220" t="s">
        <v>211</v>
      </c>
      <c r="B194" s="221">
        <v>275</v>
      </c>
      <c r="C194" s="222">
        <v>2908</v>
      </c>
    </row>
    <row r="195" spans="1:3" ht="12.75">
      <c r="A195" s="220" t="s">
        <v>212</v>
      </c>
      <c r="B195" s="221">
        <v>960</v>
      </c>
      <c r="C195" s="222">
        <v>1302</v>
      </c>
    </row>
    <row r="196" spans="1:3" ht="12.75">
      <c r="A196" s="220" t="s">
        <v>213</v>
      </c>
      <c r="B196" s="221">
        <v>385</v>
      </c>
      <c r="C196" s="222">
        <v>436</v>
      </c>
    </row>
    <row r="197" spans="1:3" ht="12.75">
      <c r="A197" s="220" t="s">
        <v>214</v>
      </c>
      <c r="B197" s="221">
        <v>3456</v>
      </c>
      <c r="C197" s="222">
        <v>6593</v>
      </c>
    </row>
    <row r="198" spans="1:3" ht="12.75">
      <c r="A198" s="220" t="s">
        <v>968</v>
      </c>
      <c r="B198" s="221">
        <v>465</v>
      </c>
      <c r="C198" s="222">
        <v>1036</v>
      </c>
    </row>
    <row r="199" spans="1:3" ht="12.75">
      <c r="A199" s="220" t="s">
        <v>969</v>
      </c>
      <c r="B199" s="221">
        <v>103</v>
      </c>
      <c r="C199" s="222">
        <v>789</v>
      </c>
    </row>
    <row r="200" spans="1:3" ht="12.75">
      <c r="A200" s="220" t="s">
        <v>970</v>
      </c>
      <c r="B200" s="221">
        <v>403</v>
      </c>
      <c r="C200" s="222">
        <v>248</v>
      </c>
    </row>
    <row r="201" spans="1:3" ht="12.75">
      <c r="A201" s="220" t="s">
        <v>971</v>
      </c>
      <c r="B201" s="221">
        <v>280</v>
      </c>
      <c r="C201" s="222">
        <v>646</v>
      </c>
    </row>
    <row r="202" spans="1:3" ht="12.75">
      <c r="A202" s="220" t="s">
        <v>972</v>
      </c>
      <c r="B202" s="221">
        <v>44</v>
      </c>
      <c r="C202" s="222">
        <v>221</v>
      </c>
    </row>
    <row r="203" spans="1:3" ht="12.75">
      <c r="A203" s="220" t="s">
        <v>973</v>
      </c>
      <c r="B203" s="221">
        <v>253</v>
      </c>
      <c r="C203" s="222">
        <v>1399</v>
      </c>
    </row>
    <row r="204" spans="1:3" ht="12.75">
      <c r="A204" s="220" t="s">
        <v>974</v>
      </c>
      <c r="B204" s="221">
        <v>1141</v>
      </c>
      <c r="C204" s="222">
        <v>1711</v>
      </c>
    </row>
    <row r="205" spans="1:3" ht="12.75">
      <c r="A205" s="220" t="s">
        <v>975</v>
      </c>
      <c r="B205" s="221">
        <v>74</v>
      </c>
      <c r="C205" s="235">
        <v>716</v>
      </c>
    </row>
    <row r="206" spans="1:3" ht="12.75">
      <c r="A206" s="220" t="s">
        <v>976</v>
      </c>
      <c r="B206" s="221">
        <v>238</v>
      </c>
      <c r="C206" s="235">
        <v>1077</v>
      </c>
    </row>
    <row r="207" spans="1:3" ht="12.75">
      <c r="A207" s="223" t="s">
        <v>977</v>
      </c>
      <c r="B207" s="236">
        <v>477</v>
      </c>
      <c r="C207" s="236">
        <v>894</v>
      </c>
    </row>
  </sheetData>
  <mergeCells count="22">
    <mergeCell ref="G73:G74"/>
    <mergeCell ref="A20:A21"/>
    <mergeCell ref="B20:C20"/>
    <mergeCell ref="D20:E20"/>
    <mergeCell ref="F20:F21"/>
    <mergeCell ref="G20:G21"/>
    <mergeCell ref="A73:A74"/>
    <mergeCell ref="B73:C73"/>
    <mergeCell ref="D73:E73"/>
    <mergeCell ref="F73:F74"/>
    <mergeCell ref="A55:A56"/>
    <mergeCell ref="B55:C55"/>
    <mergeCell ref="A4:A5"/>
    <mergeCell ref="B4:C4"/>
    <mergeCell ref="D4:E4"/>
    <mergeCell ref="F4:F5"/>
    <mergeCell ref="G4:G5"/>
    <mergeCell ref="A12:A13"/>
    <mergeCell ref="B12:C12"/>
    <mergeCell ref="D12:E12"/>
    <mergeCell ref="F12:F13"/>
    <mergeCell ref="G12:G13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C.E.D.T. Junta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Consejería de Empleo</dc:creator>
  <cp:keywords/>
  <dc:description/>
  <cp:lastModifiedBy>virginia.gonzalez.ro</cp:lastModifiedBy>
  <cp:lastPrinted>2010-05-27T11:22:49Z</cp:lastPrinted>
  <dcterms:created xsi:type="dcterms:W3CDTF">2010-03-11T07:12:12Z</dcterms:created>
  <dcterms:modified xsi:type="dcterms:W3CDTF">2016-08-22T10:45:33Z</dcterms:modified>
  <cp:category/>
  <cp:version/>
  <cp:contentType/>
  <cp:contentStatus/>
</cp:coreProperties>
</file>