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tabRatio="714" activeTab="0"/>
  </bookViews>
  <sheets>
    <sheet name="Anexos" sheetId="1" r:id="rId1"/>
    <sheet name="ALMERÍA" sheetId="2" r:id="rId2"/>
    <sheet name="CÁDIZ" sheetId="3" r:id="rId3"/>
    <sheet name="CÓRDOBA" sheetId="4" r:id="rId4"/>
    <sheet name="GRANADA" sheetId="5" r:id="rId5"/>
    <sheet name="HUELVA" sheetId="6" r:id="rId6"/>
    <sheet name="JAÉN" sheetId="7" r:id="rId7"/>
    <sheet name="MÁLAGA" sheetId="8" r:id="rId8"/>
    <sheet name="SEVILLA" sheetId="9" r:id="rId9"/>
    <sheet name="comparacion" sheetId="10" state="hidden" r:id="rId10"/>
  </sheets>
  <definedNames>
    <definedName name="_xlnm.Print_Area" localSheetId="9">'comparacion'!$A$1:$G$260</definedName>
    <definedName name="_xlnm.Print_Area" localSheetId="8">'SEVILLA'!$A$1:$F$212</definedName>
  </definedNames>
  <calcPr fullCalcOnLoad="1"/>
</workbook>
</file>

<file path=xl/comments10.xml><?xml version="1.0" encoding="utf-8"?>
<comments xmlns="http://schemas.openxmlformats.org/spreadsheetml/2006/main">
  <authors>
    <author>Consejer?a de Empleo</author>
  </authors>
  <commentList>
    <comment ref="F17" authorId="0">
      <text>
        <r>
          <rPr>
            <b/>
            <sz val="8"/>
            <rFont val="Tahoma"/>
            <family val="0"/>
          </rPr>
          <t xml:space="preserve">no sale el 100% por redondeo
</t>
        </r>
      </text>
    </comment>
    <comment ref="F34" authorId="0">
      <text>
        <r>
          <rPr>
            <b/>
            <sz val="8"/>
            <rFont val="Tahoma"/>
            <family val="0"/>
          </rPr>
          <t xml:space="preserve">Problema con el redondeo
</t>
        </r>
      </text>
    </comment>
  </commentList>
</comments>
</file>

<file path=xl/sharedStrings.xml><?xml version="1.0" encoding="utf-8"?>
<sst xmlns="http://schemas.openxmlformats.org/spreadsheetml/2006/main" count="2192" uniqueCount="1181">
  <si>
    <t>Actividades de servicios sociales sin alojamiento</t>
  </si>
  <si>
    <t>Comercio al por menor, excepto de vehículos de motor y motocicletas</t>
  </si>
  <si>
    <t>Servicios de comidas y bebidas</t>
  </si>
  <si>
    <t>Actividades de construcción especializada</t>
  </si>
  <si>
    <t>Agricultura, ganadería, caza y servicios relacionados con las mismas</t>
  </si>
  <si>
    <t>Construcción de edificios</t>
  </si>
  <si>
    <t>Actividades relacionadas con el empleo</t>
  </si>
  <si>
    <t>Educación</t>
  </si>
  <si>
    <t>Otros servicios personales</t>
  </si>
  <si>
    <t>Comercio al por mayor e intermediarios del comercio, excepto de vehículos de motor y motocicletas</t>
  </si>
  <si>
    <t>Actividades administrativas de oficina y otras actividades auxiliares a las empresas</t>
  </si>
  <si>
    <t>Actividades asociativas</t>
  </si>
  <si>
    <t>Resto de actividades económicas</t>
  </si>
  <si>
    <t>Experiencia profesional</t>
  </si>
  <si>
    <t>Personas con discapacidad paradas registradas</t>
  </si>
  <si>
    <t>Peso de las personas con discapacidad en el total del paro registrado</t>
  </si>
  <si>
    <t>Actividades postales y de correos</t>
  </si>
  <si>
    <t>Anexo 4</t>
  </si>
  <si>
    <t>Anexo 1</t>
  </si>
  <si>
    <t xml:space="preserve">Comparativa de la distribución de la contratación de las personas con discapacidad </t>
  </si>
  <si>
    <t>Conversion tiempo completo no bonificado</t>
  </si>
  <si>
    <t>Anexo 2</t>
  </si>
  <si>
    <t>Anexo 3</t>
  </si>
  <si>
    <t xml:space="preserve">Actividades económicas en las que la tasa de contratación de personas con discapacidad </t>
  </si>
  <si>
    <t>Anexo 5</t>
  </si>
  <si>
    <t>Anexo 6</t>
  </si>
  <si>
    <t>Distribución de las personas con discapacidad paradas registradas según su</t>
  </si>
  <si>
    <t>Anexo 7</t>
  </si>
  <si>
    <t xml:space="preserve">Actividades económicas de procedencia de las personas paradas registradas con </t>
  </si>
  <si>
    <t>Villanueva de la Concepción</t>
  </si>
  <si>
    <t>% SOBRE EL TOTAL DE CONTRATOS A PERSONAS CON DISCAPACIDAD</t>
  </si>
  <si>
    <t>Trabajadores cualificados en actividades agrícolas (excepto en huertas, invernaderos, viveros y jardines)</t>
  </si>
  <si>
    <t>Barrenderos y afines</t>
  </si>
  <si>
    <t>Conserjes de edificios</t>
  </si>
  <si>
    <t>Albañiles</t>
  </si>
  <si>
    <t/>
  </si>
  <si>
    <t>Sin estudios</t>
  </si>
  <si>
    <t>Estudios primarios incompletos</t>
  </si>
  <si>
    <t>Estudios primarios completos</t>
  </si>
  <si>
    <t>Estudios secundarios</t>
  </si>
  <si>
    <t>Estudios postsecundarios</t>
  </si>
  <si>
    <t>Total</t>
  </si>
  <si>
    <t>Menos o igual a 3 meses</t>
  </si>
  <si>
    <t>De 3 a 6 meses</t>
  </si>
  <si>
    <t>De 6 a 9 meses</t>
  </si>
  <si>
    <t>De 9 a 12 meses</t>
  </si>
  <si>
    <t>Más de 12 meses</t>
  </si>
  <si>
    <t>Grupo de Edad</t>
  </si>
  <si>
    <t>Nivel Formativo</t>
  </si>
  <si>
    <t>Sector de Actividad  Económica</t>
  </si>
  <si>
    <t>Gran Grupo de Ocupación</t>
  </si>
  <si>
    <t>Duración de la demanda</t>
  </si>
  <si>
    <t>HUELVA</t>
  </si>
  <si>
    <t>ANDALUCÍA</t>
  </si>
  <si>
    <t>VARIACIÓN INTERANUAL RELATIVA</t>
  </si>
  <si>
    <t>ANDALUCIA</t>
  </si>
  <si>
    <t>PADRÓN MUNICIPAL DE HABITANTES</t>
  </si>
  <si>
    <t>1 DE ENERO DE 2009</t>
  </si>
  <si>
    <t>Población femenina extranjera</t>
  </si>
  <si>
    <t>DATOS BÁSICOS DE LA PROVINCIA DE HUELVA</t>
  </si>
  <si>
    <t>Población femenina total</t>
  </si>
  <si>
    <t>SEGURIDAD SOCIAL</t>
  </si>
  <si>
    <t>MEDIA ANUAL 2009</t>
  </si>
  <si>
    <t>R.General</t>
  </si>
  <si>
    <t>R.E.Autónomos</t>
  </si>
  <si>
    <t>R.E.Agrario</t>
  </si>
  <si>
    <t>R.E. Mar</t>
  </si>
  <si>
    <t>R.E.E.Hogar</t>
  </si>
  <si>
    <t>ENCUESTA DE POBLACIÓN ACTIVA (EPA)</t>
  </si>
  <si>
    <t>Población femenina de 16 y más años</t>
  </si>
  <si>
    <t>Población femenina activa</t>
  </si>
  <si>
    <t>Población femenina ocupada</t>
  </si>
  <si>
    <t>Población femenina parada</t>
  </si>
  <si>
    <t>Población femenina inactiva</t>
  </si>
  <si>
    <t>Tasa de empleo femenina</t>
  </si>
  <si>
    <t>Tasa de actividad femenina</t>
  </si>
  <si>
    <t>Tasa de paro femenina</t>
  </si>
  <si>
    <t>CONTRATOS REGISTRADOS</t>
  </si>
  <si>
    <t>ACUMULADO 2009</t>
  </si>
  <si>
    <t>Menor de 25 años</t>
  </si>
  <si>
    <t>Entre 25 y 44 años</t>
  </si>
  <si>
    <t>45 o más años</t>
  </si>
  <si>
    <t>Tipo de contrato</t>
  </si>
  <si>
    <t>Infedinido</t>
  </si>
  <si>
    <t>Temporal</t>
  </si>
  <si>
    <t>Contratos registrados a mujeres extranjeras</t>
  </si>
  <si>
    <t>31 DE DICIEMBRE DE 2009</t>
  </si>
  <si>
    <t>PARO REGISTRADO</t>
  </si>
  <si>
    <t>Nº CONTRATOS</t>
  </si>
  <si>
    <t>% TOTAL</t>
  </si>
  <si>
    <t>Sin empleo anterior</t>
  </si>
  <si>
    <t>Régimen General</t>
  </si>
  <si>
    <t>OCUPACIONES MÁS CONTRATADAS EN 2009 (10 PRIMERAS)</t>
  </si>
  <si>
    <t>OCUPACIONES CONTRATADAS QUE MÁS HAN CRECIDO EN 2009 (10 PRIMERAS)</t>
  </si>
  <si>
    <t>Fuerzas Armadas</t>
  </si>
  <si>
    <t>Oficiales, operarios y artesanos de otros oficios no clasificados bajo otros epígrafes</t>
  </si>
  <si>
    <t>Peones del transporte de mercancías y descargadores</t>
  </si>
  <si>
    <t>Ayudantes de cocina</t>
  </si>
  <si>
    <t>Dirección de las empresas y de las Administraciones Públicas</t>
  </si>
  <si>
    <t>Técnicos y profesionales científicos e intelectuales</t>
  </si>
  <si>
    <t>Técnicos y profesionales de apoyo</t>
  </si>
  <si>
    <t>Empleados de tipo administrativo</t>
  </si>
  <si>
    <t>Trabajadores cualificados en la agricultura y en la pesca</t>
  </si>
  <si>
    <t>Trabajadores no cualificados</t>
  </si>
  <si>
    <t>Operadores de instalaciones y maquinaria y montadores</t>
  </si>
  <si>
    <t>Artesanos y trabajadores cualificados de industrias manufactureras, construcción, minería, excepto operadores e instalaciones y maquinaria</t>
  </si>
  <si>
    <t>Trabajadores de los servicios de restauración, personales, protección y vendedores de los comercios</t>
  </si>
  <si>
    <t>Agricultura y pesca</t>
  </si>
  <si>
    <t>Construcción</t>
  </si>
  <si>
    <t>Industria</t>
  </si>
  <si>
    <t>Servicios</t>
  </si>
  <si>
    <t>Total de mujeres afiliadas</t>
  </si>
  <si>
    <t>Total de mujeres extranjeras afiliadas</t>
  </si>
  <si>
    <t>PESO DE LA MUJER RESPECTO AL TOTAL</t>
  </si>
  <si>
    <t>JAÉN</t>
  </si>
  <si>
    <t>MÁLAGA</t>
  </si>
  <si>
    <t>SEVILLA</t>
  </si>
  <si>
    <t>Contratos registrados a mujeres</t>
  </si>
  <si>
    <t>Prov 08</t>
  </si>
  <si>
    <t>And 08</t>
  </si>
  <si>
    <t>---</t>
  </si>
  <si>
    <t>DATO ACUMULADO</t>
  </si>
  <si>
    <t>VARIACIÓN INTERANUAL ABSOLUTA</t>
  </si>
  <si>
    <t>Personal de limpieza de oficinas, hoteles (camareras de piso) y otros establecimientos similares</t>
  </si>
  <si>
    <t>Dependientes y exhibidores en tiendas, almacenes, quioscos y mercados</t>
  </si>
  <si>
    <t>Camareros, bármanes y asimilados</t>
  </si>
  <si>
    <t>Animadores comunitarios</t>
  </si>
  <si>
    <t>Peones de la construcción de edificios</t>
  </si>
  <si>
    <t>Auxiliares administrativos con tareas de atención al público no clasificados anteriormente</t>
  </si>
  <si>
    <t>Auxiliares de enfermería hospitalaria</t>
  </si>
  <si>
    <t>Asistentes domiciliarios</t>
  </si>
  <si>
    <t>Taquígrafos y mecanógrafos</t>
  </si>
  <si>
    <t>Peones agrícolas</t>
  </si>
  <si>
    <t>Peones agropecuarios</t>
  </si>
  <si>
    <t>Peones de obras públicas y mantenimiento de carreteras, presas y construcciones similares</t>
  </si>
  <si>
    <t>Azafatas o camareros de avión y de barco</t>
  </si>
  <si>
    <t>Agentes de compras</t>
  </si>
  <si>
    <t>Auxiliares de enfermería de atención primaria</t>
  </si>
  <si>
    <t>Barrenderos y asimilados</t>
  </si>
  <si>
    <t>Especialistas en métodos didácticos y pedagógicos</t>
  </si>
  <si>
    <t>Trabajadores cualificados por cuenta ajena en actividades agropecuarias</t>
  </si>
  <si>
    <t>DATOS BÁSICOS DE LA PROVINCIA DE JAÉN</t>
  </si>
  <si>
    <t>DATOS BÁSICOS DE LA PROVINCIA DE MÁLAGA</t>
  </si>
  <si>
    <t>DATOS BÁSICOS DE LA PROVINCIA DE SEVILLA</t>
  </si>
  <si>
    <t>Tasas</t>
  </si>
  <si>
    <t>Diferencias porcentuales</t>
  </si>
  <si>
    <t>R.E.Minería del Carbón</t>
  </si>
  <si>
    <t>Municipio</t>
  </si>
  <si>
    <t>Total municipio</t>
  </si>
  <si>
    <t>Aguadulce</t>
  </si>
  <si>
    <t>Alanis</t>
  </si>
  <si>
    <t>Albaida del aljarafe</t>
  </si>
  <si>
    <t>Alcala de guadaira</t>
  </si>
  <si>
    <t>Alcala del rio</t>
  </si>
  <si>
    <t>Alcolea del rio</t>
  </si>
  <si>
    <t>Algaba, la</t>
  </si>
  <si>
    <t>Algamitas</t>
  </si>
  <si>
    <t>Almaden de la plata</t>
  </si>
  <si>
    <t>Almensilla</t>
  </si>
  <si>
    <t>Arahal</t>
  </si>
  <si>
    <t>Aznalcazar</t>
  </si>
  <si>
    <t>Aznalcollar</t>
  </si>
  <si>
    <t>Badolatosa</t>
  </si>
  <si>
    <t>Benacazon</t>
  </si>
  <si>
    <t>Bollullos de la mitacion</t>
  </si>
  <si>
    <t>Bormujos</t>
  </si>
  <si>
    <t>Brenes</t>
  </si>
  <si>
    <t>Burguillos</t>
  </si>
  <si>
    <t>Cabezas de san juan, las</t>
  </si>
  <si>
    <t>Camas</t>
  </si>
  <si>
    <t>Campana, la</t>
  </si>
  <si>
    <t>Cantillana</t>
  </si>
  <si>
    <t>Carmona</t>
  </si>
  <si>
    <t>Carrion de los cespedes</t>
  </si>
  <si>
    <t>Casariche</t>
  </si>
  <si>
    <t>Castilblanco de los arroyos</t>
  </si>
  <si>
    <t>Castilleja de guzman</t>
  </si>
  <si>
    <t>Castilleja de la cuesta</t>
  </si>
  <si>
    <t>Castilleja del campo</t>
  </si>
  <si>
    <t>Castillo de las guardas, el</t>
  </si>
  <si>
    <t>Cazalla de la sierra</t>
  </si>
  <si>
    <t>Constantina</t>
  </si>
  <si>
    <t>Coria del rio</t>
  </si>
  <si>
    <t>Coripe</t>
  </si>
  <si>
    <t>Coronil, el</t>
  </si>
  <si>
    <t>Corrales, los</t>
  </si>
  <si>
    <t>Dos hermanas</t>
  </si>
  <si>
    <t>Ecija</t>
  </si>
  <si>
    <t>Espartinas</t>
  </si>
  <si>
    <t>Estepa</t>
  </si>
  <si>
    <t>Fuentes de andalucia</t>
  </si>
  <si>
    <t>Garrobo, el</t>
  </si>
  <si>
    <t>Gelves</t>
  </si>
  <si>
    <t>Gerena</t>
  </si>
  <si>
    <t>Gilena</t>
  </si>
  <si>
    <t>Gines</t>
  </si>
  <si>
    <t>Guadalcanal</t>
  </si>
  <si>
    <t>Guillena</t>
  </si>
  <si>
    <t>Herrera</t>
  </si>
  <si>
    <t>Huevar del aljarafe</t>
  </si>
  <si>
    <t>Lantejuela, la</t>
  </si>
  <si>
    <t>Lebrija</t>
  </si>
  <si>
    <t>Lora de estepa</t>
  </si>
  <si>
    <t>Lora del rio</t>
  </si>
  <si>
    <t>Luisiana, la</t>
  </si>
  <si>
    <t>Madroño, el</t>
  </si>
  <si>
    <t>Mairena del alcor</t>
  </si>
  <si>
    <t>Mairena del aljarafe</t>
  </si>
  <si>
    <t>Marchena</t>
  </si>
  <si>
    <t>Marinaleda</t>
  </si>
  <si>
    <t>Martin de la jara</t>
  </si>
  <si>
    <t>Molares, los</t>
  </si>
  <si>
    <t>Montellano</t>
  </si>
  <si>
    <t>Moron de la frontera</t>
  </si>
  <si>
    <t>Navas de la concepcion, las</t>
  </si>
  <si>
    <t>Olivares</t>
  </si>
  <si>
    <t>Osuna</t>
  </si>
  <si>
    <t>Palacios y villafranca, los</t>
  </si>
  <si>
    <t>Palomares del rio</t>
  </si>
  <si>
    <t>Paradas</t>
  </si>
  <si>
    <t>Pedrera</t>
  </si>
  <si>
    <t>Pedroso, el</t>
  </si>
  <si>
    <t>Peñaflor</t>
  </si>
  <si>
    <t>Pilas</t>
  </si>
  <si>
    <t>Pruna</t>
  </si>
  <si>
    <t>Puebla de cazalla, la</t>
  </si>
  <si>
    <t>Puebla de los infantes, la</t>
  </si>
  <si>
    <t>Puebla del rio, la</t>
  </si>
  <si>
    <t>Real de la jara, el</t>
  </si>
  <si>
    <t>Rinconada, la</t>
  </si>
  <si>
    <t>Roda de andalucia, la</t>
  </si>
  <si>
    <t>Ronquillo, el</t>
  </si>
  <si>
    <t>Rubio, el</t>
  </si>
  <si>
    <t>Salteras</t>
  </si>
  <si>
    <t>San juan de aznalfarache</t>
  </si>
  <si>
    <t>Sanlucar la mayor</t>
  </si>
  <si>
    <t>San nicolas del puerto</t>
  </si>
  <si>
    <t>Santiponce</t>
  </si>
  <si>
    <t>Saucejo, el</t>
  </si>
  <si>
    <t>Sevilla</t>
  </si>
  <si>
    <t>Tocina</t>
  </si>
  <si>
    <t>Tomares</t>
  </si>
  <si>
    <t>Umbrete</t>
  </si>
  <si>
    <t>Utrera</t>
  </si>
  <si>
    <t>Valencina de la concepcion</t>
  </si>
  <si>
    <t>Villamanrique de la condesa</t>
  </si>
  <si>
    <t>Villanueva del ariscal</t>
  </si>
  <si>
    <t>Villanueva del rio y minas</t>
  </si>
  <si>
    <t>Villanueva de san juan</t>
  </si>
  <si>
    <t>Villaverde del rio</t>
  </si>
  <si>
    <t>Viso del alcor, el</t>
  </si>
  <si>
    <t>Cañada rosal</t>
  </si>
  <si>
    <t>Isla mayor</t>
  </si>
  <si>
    <t>Cuervo de sevilla, el</t>
  </si>
  <si>
    <t>POBLACIÓN FEMENINA 2009</t>
  </si>
  <si>
    <t>CONTRATOS A MUJERES 2009</t>
  </si>
  <si>
    <t>PARO REGISTRADO FEMENINO 2009</t>
  </si>
  <si>
    <t>Alameda</t>
  </si>
  <si>
    <t>Alfarnate</t>
  </si>
  <si>
    <t>Alfarnatejo</t>
  </si>
  <si>
    <t>Algarrobo</t>
  </si>
  <si>
    <t>Almargen</t>
  </si>
  <si>
    <t>Alozaina</t>
  </si>
  <si>
    <t>Alpandeire</t>
  </si>
  <si>
    <t>Nacionalidad</t>
  </si>
  <si>
    <t>Contratos a personas con discapacidad</t>
  </si>
  <si>
    <t>Distribución respecto al total de contratos a personas con discapacidad</t>
  </si>
  <si>
    <t>Distribución respecto al total de contratos a personas extranjeras con discapacidad</t>
  </si>
  <si>
    <t>MARRUECOS</t>
  </si>
  <si>
    <t>RUMANIA</t>
  </si>
  <si>
    <t>ARGENTINA</t>
  </si>
  <si>
    <t>ECUADOR</t>
  </si>
  <si>
    <t>MALÍ</t>
  </si>
  <si>
    <t>ITALIA</t>
  </si>
  <si>
    <t>COLOMBIA</t>
  </si>
  <si>
    <t>BOLIVIA</t>
  </si>
  <si>
    <t>UCRANIA</t>
  </si>
  <si>
    <t>Resto de nacionalidades</t>
  </si>
  <si>
    <t>Españoles</t>
  </si>
  <si>
    <t>-</t>
  </si>
  <si>
    <t>Fuente: Observatorio Argos. Servicio Andaluz de Empleo.</t>
  </si>
  <si>
    <t>Distribución de los contratos a personas con discapacidad</t>
  </si>
  <si>
    <t xml:space="preserve">Distribución del total de contratos </t>
  </si>
  <si>
    <t>Colaboración social</t>
  </si>
  <si>
    <t>Conversión fijo discontinuo bonificado</t>
  </si>
  <si>
    <t>Conversión fijo discontinuo no bonificado</t>
  </si>
  <si>
    <t>Conversión tiempo completo bonificado</t>
  </si>
  <si>
    <t>Conversión tiempo parcial bonificado</t>
  </si>
  <si>
    <t>Conversión tiempo parcial no bonificado</t>
  </si>
  <si>
    <t>Eventual por circunstancias de la producción a tiempo completo</t>
  </si>
  <si>
    <t>Eventual por circunstancias de la producción a tiempo parcial</t>
  </si>
  <si>
    <t>Fijo discontinuo</t>
  </si>
  <si>
    <t>Fijo discontinuo bonificado</t>
  </si>
  <si>
    <t>Formación</t>
  </si>
  <si>
    <t>Indefinido tiempo completo</t>
  </si>
  <si>
    <t>Indefinido tiempo completo bonificado</t>
  </si>
  <si>
    <t>Indefinido tiempo parcial</t>
  </si>
  <si>
    <t>Indefinido tiempo parcial bonificado</t>
  </si>
  <si>
    <t>Interinidad a tiempo completo</t>
  </si>
  <si>
    <t>Interinidad a tiempo parcial</t>
  </si>
  <si>
    <t>Jubilación especial a los 64 años</t>
  </si>
  <si>
    <t>Jubilación parcial</t>
  </si>
  <si>
    <t>Obra o servicio a tiempo completo</t>
  </si>
  <si>
    <t>Obra o servicio a tiempo parcial</t>
  </si>
  <si>
    <t>Otros contratos</t>
  </si>
  <si>
    <t>Prácticas a tiempo completo</t>
  </si>
  <si>
    <t>Prácticas a tiempo parcial</t>
  </si>
  <si>
    <t>Relevo a tiempo completo</t>
  </si>
  <si>
    <t>Relevo a tiempo parcial</t>
  </si>
  <si>
    <t>Temporal bonificado a tiempo completo empresas de inserción</t>
  </si>
  <si>
    <t>Temporal bonificado a tiempo parcial empresas de inserción</t>
  </si>
  <si>
    <t>Grupo Primario de Ocupación</t>
  </si>
  <si>
    <t>Contratos registrados a personas con discapacidad</t>
  </si>
  <si>
    <t>Tasa de contratación (% discapacidad sobre el total de contratos)</t>
  </si>
  <si>
    <t>Actividad Económica</t>
  </si>
  <si>
    <t>Nº contratos registrados a personas con discapacidad</t>
  </si>
  <si>
    <t>% Contratos a personas con discapacidad sobre contratación total en el municipio</t>
  </si>
  <si>
    <t>Distribución de las personas con discapacidad paradas registradas</t>
  </si>
  <si>
    <t>Servicios a edificios y actividades de jardinería</t>
  </si>
  <si>
    <t>Antequera</t>
  </si>
  <si>
    <t>Archidona</t>
  </si>
  <si>
    <t>Ardales</t>
  </si>
  <si>
    <t>Arenas</t>
  </si>
  <si>
    <t>Arriate</t>
  </si>
  <si>
    <t>Atajate</t>
  </si>
  <si>
    <t>Benadalid</t>
  </si>
  <si>
    <t>Benamargosa</t>
  </si>
  <si>
    <t>Benamocarra</t>
  </si>
  <si>
    <t>Campillos</t>
  </si>
  <si>
    <t>Carratraca</t>
  </si>
  <si>
    <t>Cartajima</t>
  </si>
  <si>
    <t>Casabermeja</t>
  </si>
  <si>
    <t>Casarabonela</t>
  </si>
  <si>
    <t>Casares</t>
  </si>
  <si>
    <t>Colmenar</t>
  </si>
  <si>
    <t>Comares</t>
  </si>
  <si>
    <t>Estepona</t>
  </si>
  <si>
    <t>Frigiliana</t>
  </si>
  <si>
    <t>Fuengirola</t>
  </si>
  <si>
    <t>Genalguacil</t>
  </si>
  <si>
    <t>Guaro</t>
  </si>
  <si>
    <t>Humilladero</t>
  </si>
  <si>
    <t>Igualeja</t>
  </si>
  <si>
    <t>Iznate</t>
  </si>
  <si>
    <t>Jubrique</t>
  </si>
  <si>
    <t>Macharaviaya</t>
  </si>
  <si>
    <t>Manilva</t>
  </si>
  <si>
    <t>Marbella</t>
  </si>
  <si>
    <t>Mijas</t>
  </si>
  <si>
    <t>Moclinejo</t>
  </si>
  <si>
    <t>Mollina</t>
  </si>
  <si>
    <t>Monda</t>
  </si>
  <si>
    <t>Montejaque</t>
  </si>
  <si>
    <t>Nerja</t>
  </si>
  <si>
    <t>Parauta</t>
  </si>
  <si>
    <t>Periana</t>
  </si>
  <si>
    <t>Pizarra</t>
  </si>
  <si>
    <t>Pujerra</t>
  </si>
  <si>
    <t>Riogordo</t>
  </si>
  <si>
    <t>Ronda</t>
  </si>
  <si>
    <t>Salares</t>
  </si>
  <si>
    <t>Sayalonga</t>
  </si>
  <si>
    <t>Sedella</t>
  </si>
  <si>
    <t>Teba</t>
  </si>
  <si>
    <t>Tolox</t>
  </si>
  <si>
    <t>Torrox</t>
  </si>
  <si>
    <t>Viñuela</t>
  </si>
  <si>
    <t>Yunquera</t>
  </si>
  <si>
    <t>Torremolinos</t>
  </si>
  <si>
    <t>Alcaudete</t>
  </si>
  <si>
    <t>Aldeaquemada</t>
  </si>
  <si>
    <t>Arjona</t>
  </si>
  <si>
    <t>Arjonilla</t>
  </si>
  <si>
    <t>Arquillos</t>
  </si>
  <si>
    <t>Baeza</t>
  </si>
  <si>
    <t>Benatae</t>
  </si>
  <si>
    <t>Cambil</t>
  </si>
  <si>
    <t>Canena</t>
  </si>
  <si>
    <t>Carboneros</t>
  </si>
  <si>
    <t>Castellar</t>
  </si>
  <si>
    <t>Cazalilla</t>
  </si>
  <si>
    <t>Cazorla</t>
  </si>
  <si>
    <t>Escañuela</t>
  </si>
  <si>
    <t>Frailes</t>
  </si>
  <si>
    <t>Lahiguera</t>
  </si>
  <si>
    <t>Hinojares</t>
  </si>
  <si>
    <t>Hornos</t>
  </si>
  <si>
    <t>Huelma</t>
  </si>
  <si>
    <t>Huesa</t>
  </si>
  <si>
    <t>Ibros</t>
  </si>
  <si>
    <t>Iznatoraf</t>
  </si>
  <si>
    <t>Jabalquinto</t>
  </si>
  <si>
    <t>Jamilena</t>
  </si>
  <si>
    <t>Jimena</t>
  </si>
  <si>
    <t>Larva</t>
  </si>
  <si>
    <t>Linares</t>
  </si>
  <si>
    <t>Lopera</t>
  </si>
  <si>
    <t>Marmolejo</t>
  </si>
  <si>
    <t>Martos</t>
  </si>
  <si>
    <t>Noalejo</t>
  </si>
  <si>
    <t>Orcera</t>
  </si>
  <si>
    <t>Pegalajar</t>
  </si>
  <si>
    <t>Porcuna</t>
  </si>
  <si>
    <t>Quesada</t>
  </si>
  <si>
    <t>Rus</t>
  </si>
  <si>
    <t>Sabiote</t>
  </si>
  <si>
    <t>Siles</t>
  </si>
  <si>
    <t>Torreblascopedro</t>
  </si>
  <si>
    <t>Torredonjimeno</t>
  </si>
  <si>
    <t>Torreperogil</t>
  </si>
  <si>
    <t>Torres</t>
  </si>
  <si>
    <t>Vilches</t>
  </si>
  <si>
    <t>Villacarrillo</t>
  </si>
  <si>
    <t>Villardompardo</t>
  </si>
  <si>
    <t>Villarrodrigo</t>
  </si>
  <si>
    <t>Villatorres</t>
  </si>
  <si>
    <t>Aljaraque</t>
  </si>
  <si>
    <t>Almonte</t>
  </si>
  <si>
    <t>Alosno</t>
  </si>
  <si>
    <t>Aracena</t>
  </si>
  <si>
    <t>Aroche</t>
  </si>
  <si>
    <t>Ayamonte</t>
  </si>
  <si>
    <t>Beas</t>
  </si>
  <si>
    <t>Berrocal</t>
  </si>
  <si>
    <t>Bonares</t>
  </si>
  <si>
    <t>Cala</t>
  </si>
  <si>
    <t>Calañas</t>
  </si>
  <si>
    <t>Cartaya</t>
  </si>
  <si>
    <t>Cortegana</t>
  </si>
  <si>
    <t>Cortelazor</t>
  </si>
  <si>
    <t>Chucena</t>
  </si>
  <si>
    <t>Encinasola</t>
  </si>
  <si>
    <t>Fuenteheridos</t>
  </si>
  <si>
    <t>Galaroza</t>
  </si>
  <si>
    <t>Hinojales</t>
  </si>
  <si>
    <t>Hinojos</t>
  </si>
  <si>
    <t>Huelva</t>
  </si>
  <si>
    <t>Jabugo</t>
  </si>
  <si>
    <t>Lepe</t>
  </si>
  <si>
    <t>Manzanilla</t>
  </si>
  <si>
    <t>Moguer</t>
  </si>
  <si>
    <t>Nerva</t>
  </si>
  <si>
    <t>Niebla</t>
  </si>
  <si>
    <t>Paymogo</t>
  </si>
  <si>
    <t>Trigueros</t>
  </si>
  <si>
    <t>Valdelarco</t>
  </si>
  <si>
    <t>Villablanca</t>
  </si>
  <si>
    <t>Villarrasa</t>
  </si>
  <si>
    <t>Zufre</t>
  </si>
  <si>
    <t>DATOS BÁSICOS DE LA PROVINCIA DE ALMERÍA</t>
  </si>
  <si>
    <t>Abla</t>
  </si>
  <si>
    <t>Abrucena</t>
  </si>
  <si>
    <t>Adra</t>
  </si>
  <si>
    <t>Albanchez</t>
  </si>
  <si>
    <t>Alboloduy</t>
  </si>
  <si>
    <t>Albox</t>
  </si>
  <si>
    <t>Alcolea</t>
  </si>
  <si>
    <t>Alhabia</t>
  </si>
  <si>
    <t>Alsodux</t>
  </si>
  <si>
    <t>Antas</t>
  </si>
  <si>
    <t>Arboleas</t>
  </si>
  <si>
    <t>Bacares</t>
  </si>
  <si>
    <t>Bayarque</t>
  </si>
  <si>
    <t>Beires</t>
  </si>
  <si>
    <t>Benahadux</t>
  </si>
  <si>
    <t>Benitagla</t>
  </si>
  <si>
    <t>Bentarique</t>
  </si>
  <si>
    <t>Berja</t>
  </si>
  <si>
    <t>Cantoria</t>
  </si>
  <si>
    <t>Carboneras</t>
  </si>
  <si>
    <t>Chercos</t>
  </si>
  <si>
    <t>Chirivel</t>
  </si>
  <si>
    <t>Enix</t>
  </si>
  <si>
    <t>Felix</t>
  </si>
  <si>
    <t>Fines</t>
  </si>
  <si>
    <t>Fiñana</t>
  </si>
  <si>
    <t>Garrucha</t>
  </si>
  <si>
    <t>Illar</t>
  </si>
  <si>
    <t>Laroya</t>
  </si>
  <si>
    <t>Macael</t>
  </si>
  <si>
    <t>Nacimiento</t>
  </si>
  <si>
    <t>Ohanes</t>
  </si>
  <si>
    <t>Oria</t>
  </si>
  <si>
    <t>Padules</t>
  </si>
  <si>
    <t>Partaloa</t>
  </si>
  <si>
    <t>Pechina</t>
  </si>
  <si>
    <t>Purchena</t>
  </si>
  <si>
    <t>Rioja</t>
  </si>
  <si>
    <t>Sierro</t>
  </si>
  <si>
    <t>Sorbas</t>
  </si>
  <si>
    <t>Tabernas</t>
  </si>
  <si>
    <t>Taberno</t>
  </si>
  <si>
    <t>Tahal</t>
  </si>
  <si>
    <t>Terque</t>
  </si>
  <si>
    <t>Turre</t>
  </si>
  <si>
    <t>Turrillas</t>
  </si>
  <si>
    <t>Velefique</t>
  </si>
  <si>
    <t>Vera</t>
  </si>
  <si>
    <t>Viator</t>
  </si>
  <si>
    <t>Zurgena</t>
  </si>
  <si>
    <t>DATOS BÁSICOS DE LA PROVINCIA DE CÁDIZ</t>
  </si>
  <si>
    <t>ALMERÍA</t>
  </si>
  <si>
    <t>CÁDIZ</t>
  </si>
  <si>
    <t>Algar</t>
  </si>
  <si>
    <t>Algeciras</t>
  </si>
  <si>
    <t>Algodonales</t>
  </si>
  <si>
    <t>Barbate</t>
  </si>
  <si>
    <t>Benaocaz</t>
  </si>
  <si>
    <t>Bornos</t>
  </si>
  <si>
    <t>Chipiona</t>
  </si>
  <si>
    <t>Espera</t>
  </si>
  <si>
    <t>Grazalema</t>
  </si>
  <si>
    <t>Olvera</t>
  </si>
  <si>
    <t>Rota</t>
  </si>
  <si>
    <t>Tarifa</t>
  </si>
  <si>
    <t>Trebujena</t>
  </si>
  <si>
    <t>Ubrique</t>
  </si>
  <si>
    <t>Zahara</t>
  </si>
  <si>
    <t>DATOS BÁSICOS DE LA PROVINCIA DE CÓRDOBA</t>
  </si>
  <si>
    <t>CÓRDOBA</t>
  </si>
  <si>
    <t>Adamuz</t>
  </si>
  <si>
    <t>Alcaracejos</t>
  </si>
  <si>
    <t>Almedinilla</t>
  </si>
  <si>
    <t>Añora</t>
  </si>
  <si>
    <t>Baena</t>
  </si>
  <si>
    <t>Belmez</t>
  </si>
  <si>
    <t>Bujalance</t>
  </si>
  <si>
    <t>Cabra</t>
  </si>
  <si>
    <t>Carcabuey</t>
  </si>
  <si>
    <t>Cardeña</t>
  </si>
  <si>
    <t>Conquista</t>
  </si>
  <si>
    <t>Espejo</t>
  </si>
  <si>
    <t>Espiel</t>
  </si>
  <si>
    <t>Hornachuelos</t>
  </si>
  <si>
    <t>Lucena</t>
  </si>
  <si>
    <t>Luque</t>
  </si>
  <si>
    <t>Montemayor</t>
  </si>
  <si>
    <t>Montilla</t>
  </si>
  <si>
    <t>Montoro</t>
  </si>
  <si>
    <t>Monturque</t>
  </si>
  <si>
    <t>Moriles</t>
  </si>
  <si>
    <t>Obejo</t>
  </si>
  <si>
    <t>Palenciana</t>
  </si>
  <si>
    <t>Pedroche</t>
  </si>
  <si>
    <t>Posadas</t>
  </si>
  <si>
    <t>Pozoblanco</t>
  </si>
  <si>
    <t>Rute</t>
  </si>
  <si>
    <t>Santaella</t>
  </si>
  <si>
    <t>Torrecampo</t>
  </si>
  <si>
    <t>Valenzuela</t>
  </si>
  <si>
    <t>Valsequillo</t>
  </si>
  <si>
    <t>Villaharta</t>
  </si>
  <si>
    <t>Villaralto</t>
  </si>
  <si>
    <t>Zuheros</t>
  </si>
  <si>
    <t>DATOS BÁSICOS DE LA PROVINCIA DE GRANADA</t>
  </si>
  <si>
    <t>GRANADA</t>
  </si>
  <si>
    <t>Alamedilla</t>
  </si>
  <si>
    <t>Albolote</t>
  </si>
  <si>
    <t>Albuñol</t>
  </si>
  <si>
    <t>Albuñuelas</t>
  </si>
  <si>
    <t>Aldeire</t>
  </si>
  <si>
    <t>Alfacar</t>
  </si>
  <si>
    <t>Algarinejo</t>
  </si>
  <si>
    <t>Alquife</t>
  </si>
  <si>
    <t>Armilla</t>
  </si>
  <si>
    <t>Atarfe</t>
  </si>
  <si>
    <t>Baza</t>
  </si>
  <si>
    <t>Benamaurel</t>
  </si>
  <si>
    <t>Calicasas</t>
  </si>
  <si>
    <t>Caniles</t>
  </si>
  <si>
    <t>Capileira</t>
  </si>
  <si>
    <t>Carataunas</t>
  </si>
  <si>
    <t>Castril</t>
  </si>
  <si>
    <t>Cijuela</t>
  </si>
  <si>
    <t>Colomera</t>
  </si>
  <si>
    <t>Chauchina</t>
  </si>
  <si>
    <t>Chimeneas</t>
  </si>
  <si>
    <t>Darro</t>
  </si>
  <si>
    <t>Deifontes</t>
  </si>
  <si>
    <t>Diezma</t>
  </si>
  <si>
    <t>Ferreira</t>
  </si>
  <si>
    <t>Fonelas</t>
  </si>
  <si>
    <t>Freila</t>
  </si>
  <si>
    <t>Galera</t>
  </si>
  <si>
    <t>Gobernador</t>
  </si>
  <si>
    <t>Gor</t>
  </si>
  <si>
    <t>Gorafe</t>
  </si>
  <si>
    <t>Granada</t>
  </si>
  <si>
    <t>Guadahortuna</t>
  </si>
  <si>
    <t>Guadix</t>
  </si>
  <si>
    <t>Gualchos</t>
  </si>
  <si>
    <t>Iznalloz</t>
  </si>
  <si>
    <t>Jayena</t>
  </si>
  <si>
    <t>Jete</t>
  </si>
  <si>
    <t>Jun</t>
  </si>
  <si>
    <t>Juviles</t>
  </si>
  <si>
    <t>Lanteira</t>
  </si>
  <si>
    <t>Lobras</t>
  </si>
  <si>
    <t>Loja</t>
  </si>
  <si>
    <t>Lugros</t>
  </si>
  <si>
    <t>Maracena</t>
  </si>
  <si>
    <t>Marchal</t>
  </si>
  <si>
    <t>Monachil</t>
  </si>
  <si>
    <t>Montillana</t>
  </si>
  <si>
    <t>Motril</t>
  </si>
  <si>
    <t>Murtas</t>
  </si>
  <si>
    <t>Nigüelas</t>
  </si>
  <si>
    <t>Orce</t>
  </si>
  <si>
    <t>Otura</t>
  </si>
  <si>
    <t>Padul</t>
  </si>
  <si>
    <t>Pampaneira</t>
  </si>
  <si>
    <t>Peligros</t>
  </si>
  <si>
    <t>Polopos</t>
  </si>
  <si>
    <t>Pulianas</t>
  </si>
  <si>
    <t>Purullena</t>
  </si>
  <si>
    <t>Rubite</t>
  </si>
  <si>
    <t>Salar</t>
  </si>
  <si>
    <t>Salobreña</t>
  </si>
  <si>
    <t>Zafarraya</t>
  </si>
  <si>
    <t>Nevada</t>
  </si>
  <si>
    <t>Villamena</t>
  </si>
  <si>
    <t>Zagra</t>
  </si>
  <si>
    <t>REPRESENTACIÓN PROVINCIAL RESPECTO A ANDALUCÍA</t>
  </si>
  <si>
    <t>Género</t>
  </si>
  <si>
    <t>Hombre</t>
  </si>
  <si>
    <t>Mujer</t>
  </si>
  <si>
    <t>Contratos registrados</t>
  </si>
  <si>
    <t>Contratos registrados a personas extranjeras</t>
  </si>
  <si>
    <t>Parados registrados extranjeros</t>
  </si>
  <si>
    <t>PESO DE PERSONAS CON DISCAPACIDAD RESPECTO AL TOTAL</t>
  </si>
  <si>
    <t>Estudios primarios</t>
  </si>
  <si>
    <t xml:space="preserve">Estudios primarios </t>
  </si>
  <si>
    <t>Alcalá de los Gazules</t>
  </si>
  <si>
    <t>Alcalá del Valle</t>
  </si>
  <si>
    <t>Arcos de la Frontera</t>
  </si>
  <si>
    <t>Barrios, Los</t>
  </si>
  <si>
    <t>Bosque, El</t>
  </si>
  <si>
    <t>Cádiz</t>
  </si>
  <si>
    <t>Castellar de la Frontera</t>
  </si>
  <si>
    <t>Conil de la Frontera</t>
  </si>
  <si>
    <t>Chiclana de la Frontera</t>
  </si>
  <si>
    <t>Gastor, El</t>
  </si>
  <si>
    <t>Jerez de la Frontera</t>
  </si>
  <si>
    <t>Jimena de la Frontera</t>
  </si>
  <si>
    <t>Línea de la Concepción, La</t>
  </si>
  <si>
    <t>Medina-Sidonia</t>
  </si>
  <si>
    <t>Paterna de Rivera</t>
  </si>
  <si>
    <t>Prado del Rey</t>
  </si>
  <si>
    <t>Puerto de Santa María, El</t>
  </si>
  <si>
    <t>Puerto Real</t>
  </si>
  <si>
    <t>Puerto Serrano</t>
  </si>
  <si>
    <t>San Fernando</t>
  </si>
  <si>
    <t>Sanlúcar de Barrameda</t>
  </si>
  <si>
    <t>San Roque</t>
  </si>
  <si>
    <t>Torre-Alháquime</t>
  </si>
  <si>
    <t>Vejer de la Frontera</t>
  </si>
  <si>
    <t>Villaluenga del Rosario</t>
  </si>
  <si>
    <t>Villamartín</t>
  </si>
  <si>
    <t>Benalup-Casas Viejas</t>
  </si>
  <si>
    <t>San José del Valle</t>
  </si>
  <si>
    <t>Alcóntar</t>
  </si>
  <si>
    <t>Alcudia de Monteagud</t>
  </si>
  <si>
    <t>Alhama de Almería</t>
  </si>
  <si>
    <t>Alicún</t>
  </si>
  <si>
    <t>Almería</t>
  </si>
  <si>
    <t>Almócita</t>
  </si>
  <si>
    <t>Armuña de Almanzora</t>
  </si>
  <si>
    <t>Bayárcal</t>
  </si>
  <si>
    <t>Bédar</t>
  </si>
  <si>
    <t>Benizalón</t>
  </si>
  <si>
    <t>Canjáyar</t>
  </si>
  <si>
    <t>Castro de Filabres</t>
  </si>
  <si>
    <t>Cóbdar</t>
  </si>
  <si>
    <t>Cuevas del Almanzora</t>
  </si>
  <si>
    <t>Dalías</t>
  </si>
  <si>
    <t>Fondón</t>
  </si>
  <si>
    <t>Gádor</t>
  </si>
  <si>
    <t>Gallardos, Los</t>
  </si>
  <si>
    <t>Gérgal</t>
  </si>
  <si>
    <t>Huécija</t>
  </si>
  <si>
    <t>Huércal de Almería</t>
  </si>
  <si>
    <t>Instinción</t>
  </si>
  <si>
    <t>Láujar de Andarax</t>
  </si>
  <si>
    <t>Líjar</t>
  </si>
  <si>
    <t>Lubrín</t>
  </si>
  <si>
    <t>Lucainena de las Torres</t>
  </si>
  <si>
    <t>Lúcar</t>
  </si>
  <si>
    <t>María</t>
  </si>
  <si>
    <t>Mojácar</t>
  </si>
  <si>
    <t>Níjar</t>
  </si>
  <si>
    <t>Olula de Castro</t>
  </si>
  <si>
    <t>Olula del Río</t>
  </si>
  <si>
    <t>Paterna del Río</t>
  </si>
  <si>
    <t>Pulpí</t>
  </si>
  <si>
    <t>Rágol</t>
  </si>
  <si>
    <t>Roquetas de Mar</t>
  </si>
  <si>
    <t>Santa Cruz de Marchena</t>
  </si>
  <si>
    <t>Santa Fe de Mondújar</t>
  </si>
  <si>
    <t>Senés</t>
  </si>
  <si>
    <t>Serón</t>
  </si>
  <si>
    <t>Somontín</t>
  </si>
  <si>
    <t>Suflí</t>
  </si>
  <si>
    <t>Tíjola</t>
  </si>
  <si>
    <t>Uleila del Campo</t>
  </si>
  <si>
    <t>Urrácal</t>
  </si>
  <si>
    <t>Vélez-Blanco</t>
  </si>
  <si>
    <t>Vélez-Rubio</t>
  </si>
  <si>
    <t>Vícar</t>
  </si>
  <si>
    <t>Tres Villas, Las</t>
  </si>
  <si>
    <t>Ejido, El</t>
  </si>
  <si>
    <t>Mojonera, La</t>
  </si>
  <si>
    <t>Almodóvar del Río</t>
  </si>
  <si>
    <t>Belalcázar</t>
  </si>
  <si>
    <t>Benamejí</t>
  </si>
  <si>
    <t>Cañete de las Torres</t>
  </si>
  <si>
    <t>Carlota, La</t>
  </si>
  <si>
    <t>Carpio, El</t>
  </si>
  <si>
    <t>Castro del Río</t>
  </si>
  <si>
    <t>Córdoba</t>
  </si>
  <si>
    <t>Doña Mencía</t>
  </si>
  <si>
    <t>Dos Torres</t>
  </si>
  <si>
    <t>Encinas Reales</t>
  </si>
  <si>
    <t>Fernán-Núñez</t>
  </si>
  <si>
    <t>Fuente la Lancha</t>
  </si>
  <si>
    <t>Fuente Obejuna</t>
  </si>
  <si>
    <t>Fuente Palmera</t>
  </si>
  <si>
    <t>Fuente-Tójar</t>
  </si>
  <si>
    <t>Granjuela, La</t>
  </si>
  <si>
    <t>Guadalcázar</t>
  </si>
  <si>
    <t>Guijo, El</t>
  </si>
  <si>
    <t>Hinojosa del Duque</t>
  </si>
  <si>
    <t>Iznájar</t>
  </si>
  <si>
    <t>Montalbán de Córdoba</t>
  </si>
  <si>
    <t>Nueva Carteya</t>
  </si>
  <si>
    <t>Palma del Río</t>
  </si>
  <si>
    <t>Pedro Abad</t>
  </si>
  <si>
    <t>Peñarroya-Pueblonuevo</t>
  </si>
  <si>
    <t>Priego de Córdoba</t>
  </si>
  <si>
    <t>Puente Genil</t>
  </si>
  <si>
    <t>Rambla, La</t>
  </si>
  <si>
    <t>San Sebastián de los Ballesteros</t>
  </si>
  <si>
    <t>Santa Eufemia</t>
  </si>
  <si>
    <t>Victoria, La</t>
  </si>
  <si>
    <t>Villa del Río</t>
  </si>
  <si>
    <t>Villafranca de Córdoba</t>
  </si>
  <si>
    <t>Villanueva de Córdoba</t>
  </si>
  <si>
    <t>Villanueva del Duque</t>
  </si>
  <si>
    <t>Villanueva del Rey</t>
  </si>
  <si>
    <t>Villaviciosa de Córdoba</t>
  </si>
  <si>
    <t>Viso, El</t>
  </si>
  <si>
    <t>Agrón</t>
  </si>
  <si>
    <t>Albondón</t>
  </si>
  <si>
    <t>Albuñán</t>
  </si>
  <si>
    <t>Alhama de Granada</t>
  </si>
  <si>
    <t>Alhendín</t>
  </si>
  <si>
    <t>Alicún de Ortega</t>
  </si>
  <si>
    <t>Almegíjar</t>
  </si>
  <si>
    <t>Almuñécar</t>
  </si>
  <si>
    <t>Arenas del Rey</t>
  </si>
  <si>
    <t>Beas de Granada</t>
  </si>
  <si>
    <t>Beas de Guadix</t>
  </si>
  <si>
    <t>Benalúa</t>
  </si>
  <si>
    <t>Benalúa de las Villas</t>
  </si>
  <si>
    <t>Bérchules</t>
  </si>
  <si>
    <t>Bubión</t>
  </si>
  <si>
    <t>Busquístar</t>
  </si>
  <si>
    <t>Cacín</t>
  </si>
  <si>
    <t>Cádiar</t>
  </si>
  <si>
    <t>Cájar</t>
  </si>
  <si>
    <t>Campotéjar</t>
  </si>
  <si>
    <t>Cáñar</t>
  </si>
  <si>
    <t>Cástaras</t>
  </si>
  <si>
    <t>Castilléjar</t>
  </si>
  <si>
    <t>Cenes de la Vega</t>
  </si>
  <si>
    <t>Cogollos de Guadix</t>
  </si>
  <si>
    <t>Cogollos de la Vega</t>
  </si>
  <si>
    <t>Cortes de Baza</t>
  </si>
  <si>
    <t>Cortes y Graena</t>
  </si>
  <si>
    <t>Cúllar</t>
  </si>
  <si>
    <t>Cúllar Vega</t>
  </si>
  <si>
    <t>Churriana de la Vega</t>
  </si>
  <si>
    <t>Dehesas de Guadix</t>
  </si>
  <si>
    <t>Dílar</t>
  </si>
  <si>
    <t>Dólar</t>
  </si>
  <si>
    <t>Dúdar</t>
  </si>
  <si>
    <t>Dúrcal</t>
  </si>
  <si>
    <t>Escúzar</t>
  </si>
  <si>
    <t>Fuente Vaqueros</t>
  </si>
  <si>
    <t>Gójar</t>
  </si>
  <si>
    <t>Güéjar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</si>
  <si>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</si>
  <si>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</si>
  <si>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</si>
  <si>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</si>
  <si>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</si>
  <si>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</si>
  <si>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</si>
  <si>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Jerez del Marquesado</t>
  </si>
  <si>
    <t>Calahorra, La</t>
  </si>
  <si>
    <t>Láchar</t>
  </si>
  <si>
    <t>Lanjarón</t>
  </si>
  <si>
    <t>Lecrín</t>
  </si>
  <si>
    <t>Lentegí</t>
  </si>
  <si>
    <t>Lújar</t>
  </si>
  <si>
    <t>Malahá, La</t>
  </si>
  <si>
    <t>Moclín</t>
  </si>
  <si>
    <t>Molvízar</t>
  </si>
  <si>
    <t>Montefrío</t>
  </si>
  <si>
    <t>Montejícar</t>
  </si>
  <si>
    <t>Moraleda de Zafayona</t>
  </si>
  <si>
    <t>Nívar</t>
  </si>
  <si>
    <t>Ogíjares</t>
  </si>
  <si>
    <t>Órgiva</t>
  </si>
  <si>
    <t>Otívar</t>
  </si>
  <si>
    <t>Pedro Martínez</t>
  </si>
  <si>
    <t>Peza, La</t>
  </si>
  <si>
    <t>Pinos Genil</t>
  </si>
  <si>
    <t>Pinos Puente</t>
  </si>
  <si>
    <t>Píñar</t>
  </si>
  <si>
    <t>Polícar</t>
  </si>
  <si>
    <t>Pórtugos</t>
  </si>
  <si>
    <t>Puebla de Don Fadrique</t>
  </si>
  <si>
    <t>Quéntar</t>
  </si>
  <si>
    <t>Santa Cruz del Comercio</t>
  </si>
  <si>
    <t>Santa Fe</t>
  </si>
  <si>
    <t>Soportújar</t>
  </si>
  <si>
    <t>Sorvilán</t>
  </si>
  <si>
    <t>Torre-Cardela</t>
  </si>
  <si>
    <t>Torvizcón</t>
  </si>
  <si>
    <t>Trevélez</t>
  </si>
  <si>
    <t>Turón</t>
  </si>
  <si>
    <t>Ugíjar</t>
  </si>
  <si>
    <t>Válor</t>
  </si>
  <si>
    <t>Vélez de Benaudalla</t>
  </si>
  <si>
    <t>Ventas de Huelma</t>
  </si>
  <si>
    <t>Villanueva de las Torres</t>
  </si>
  <si>
    <t>Villanueva Mesía</t>
  </si>
  <si>
    <t>Víznar</t>
  </si>
  <si>
    <t>Zújar</t>
  </si>
  <si>
    <t>Taha, La</t>
  </si>
  <si>
    <t>Valle, El</t>
  </si>
  <si>
    <t>Alpujarra de la Sierra</t>
  </si>
  <si>
    <t>Gabias, Las</t>
  </si>
  <si>
    <t>Valle del Zalabí</t>
  </si>
  <si>
    <t>Morelábor</t>
  </si>
  <si>
    <t>Pinar, El</t>
  </si>
  <si>
    <t>Vegas del Genil</t>
  </si>
  <si>
    <t>Cuevas del Campo</t>
  </si>
  <si>
    <t>Alájar</t>
  </si>
  <si>
    <t>Almendro, El</t>
  </si>
  <si>
    <t>Almonaster la Real</t>
  </si>
  <si>
    <t>Arroyomolinos de León</t>
  </si>
  <si>
    <t>Bollullos Par del Condado</t>
  </si>
  <si>
    <t>Cabezas Rubias</t>
  </si>
  <si>
    <t>Campillo, El</t>
  </si>
  <si>
    <t>Campofrío</t>
  </si>
  <si>
    <t>Cañaveral de León</t>
  </si>
  <si>
    <t>Castaño del Robledo</t>
  </si>
  <si>
    <t>Cerro de Andévalo, El</t>
  </si>
  <si>
    <t>Corteconcepción</t>
  </si>
  <si>
    <t>Cumbres de Enmedio</t>
  </si>
  <si>
    <t>Cumbres de San Bartolomé</t>
  </si>
  <si>
    <t>Cumbres Mayores</t>
  </si>
  <si>
    <t>Escacena del Campo</t>
  </si>
  <si>
    <t>Gibraleón</t>
  </si>
  <si>
    <t>Granada de Río-Tinto, La</t>
  </si>
  <si>
    <t>Granado, El</t>
  </si>
  <si>
    <t>Higuera de la Sierra</t>
  </si>
  <si>
    <t>Isla Cristina</t>
  </si>
  <si>
    <t>Linares de la Sierra</t>
  </si>
  <si>
    <t>Lucena del Puerto</t>
  </si>
  <si>
    <t>Marines, Los</t>
  </si>
  <si>
    <t>Minas de Riotinto</t>
  </si>
  <si>
    <t>Nava, La</t>
  </si>
  <si>
    <t>Palma del Condado, La</t>
  </si>
  <si>
    <t>Palos de la Frontera</t>
  </si>
  <si>
    <t>Paterna del Campo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</si>
  <si>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</si>
  <si>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</si>
  <si>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</si>
  <si>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</si>
  <si>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</si>
  <si>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</si>
  <si>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</si>
  <si>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Sanlúcar de Guadiana</t>
  </si>
  <si>
    <t>San Silvestre de Guzmán</t>
  </si>
  <si>
    <t>Santa Ana la Real</t>
  </si>
  <si>
    <t>Santa Bárbara de Casa</t>
  </si>
  <si>
    <t>Santa Olalla del Cala</t>
  </si>
  <si>
    <t>Valverde del Camino</t>
  </si>
  <si>
    <t>Villalba del Alcor</t>
  </si>
  <si>
    <t>Villanueva de las Cruces</t>
  </si>
  <si>
    <t>Villanueva de los Castillejos</t>
  </si>
  <si>
    <t>Zalamea la Real</t>
  </si>
  <si>
    <t>Albanchez de Mágina</t>
  </si>
  <si>
    <t>Alcalá la Real</t>
  </si>
  <si>
    <t>Andújar</t>
  </si>
  <si>
    <t>Bailén</t>
  </si>
  <si>
    <t>Baños de la Encina</t>
  </si>
  <si>
    <t>Beas de Segura</t>
  </si>
  <si>
    <t>Begíjar</t>
  </si>
  <si>
    <t>Bélmez de la Moraleda</t>
  </si>
  <si>
    <t>Cabra del Santo Cristo</t>
  </si>
  <si>
    <t>Campillo de Arenas</t>
  </si>
  <si>
    <t>Carolina, La</t>
  </si>
  <si>
    <t>Castillo de Locubín</t>
  </si>
  <si>
    <t>Chiclana de Segura</t>
  </si>
  <si>
    <t>Chilluévar</t>
  </si>
  <si>
    <t>Espelúy</t>
  </si>
  <si>
    <t>Fuensanta de Martos</t>
  </si>
  <si>
    <t>Fuerte del Rey</t>
  </si>
  <si>
    <t>Génave</t>
  </si>
  <si>
    <t>Guardia de Jaén, La</t>
  </si>
  <si>
    <t>Guarromán</t>
  </si>
  <si>
    <t>Higuera de Calatrava</t>
  </si>
  <si>
    <t>Iruela, La</t>
  </si>
  <si>
    <t>Jaén</t>
  </si>
  <si>
    <t>Jódar</t>
  </si>
  <si>
    <t>Lupión</t>
  </si>
  <si>
    <t>Mancha Real</t>
  </si>
  <si>
    <t>Mengíbar</t>
  </si>
  <si>
    <t>Montizón</t>
  </si>
  <si>
    <t>Navas de San Juan</t>
  </si>
  <si>
    <t>Peal de Becerro</t>
  </si>
  <si>
    <t>Pozo Alcón</t>
  </si>
  <si>
    <t>Puente de Génave</t>
  </si>
  <si>
    <t>Puerta de Segura, La</t>
  </si>
  <si>
    <t>Santa Elena</t>
  </si>
  <si>
    <t>Santiago de Calatrava</t>
  </si>
  <si>
    <t>Santisteban del Puerto</t>
  </si>
  <si>
    <t>Santo Tomé</t>
  </si>
  <si>
    <t>Segura de la Sierra</t>
  </si>
  <si>
    <t>Sorihuela del Guadalimar</t>
  </si>
  <si>
    <t>Torre del Campo</t>
  </si>
  <si>
    <t>Torres de Albánchez</t>
  </si>
  <si>
    <t>Úbeda</t>
  </si>
  <si>
    <t>Valdepeñas de Jaén</t>
  </si>
  <si>
    <t>Villanueva de la Reina</t>
  </si>
  <si>
    <t>Villanueva del Arzobispo</t>
  </si>
  <si>
    <t>Villares, Los</t>
  </si>
  <si>
    <t>Cárcheles</t>
  </si>
  <si>
    <t>Bedmar y Garcíez</t>
  </si>
  <si>
    <t>Santiago-Pontones</t>
  </si>
  <si>
    <t>Arroyo del Ojanco</t>
  </si>
  <si>
    <t>Alcaucín</t>
  </si>
  <si>
    <t>Algatocín</t>
  </si>
  <si>
    <t>Alhaurín de la Torre</t>
  </si>
  <si>
    <t>Alhaurín el Grande</t>
  </si>
  <si>
    <t>Almáchar</t>
  </si>
  <si>
    <t>Almogía</t>
  </si>
  <si>
    <t>Álora</t>
  </si>
  <si>
    <t>Árchez</t>
  </si>
  <si>
    <t>Benahavís</t>
  </si>
  <si>
    <t>Benalauría</t>
  </si>
  <si>
    <t>Benalmádena</t>
  </si>
  <si>
    <t>Benaoján</t>
  </si>
  <si>
    <t>Benarrabá</t>
  </si>
  <si>
    <t>Borge, El</t>
  </si>
  <si>
    <t>Burgo, El</t>
  </si>
  <si>
    <t>Canillas de Aceituno</t>
  </si>
  <si>
    <t>Canillas de Albaida</t>
  </si>
  <si>
    <t>Cañete la Real</t>
  </si>
  <si>
    <t>Cártama</t>
  </si>
  <si>
    <t>Coín</t>
  </si>
  <si>
    <t>Cómpeta</t>
  </si>
  <si>
    <t>Cortes de la Frontera</t>
  </si>
  <si>
    <t>Cuevas Bajas</t>
  </si>
  <si>
    <t>Cuevas del Becerro</t>
  </si>
  <si>
    <t>Cuevas de San Marcos</t>
  </si>
  <si>
    <t>Cútar</t>
  </si>
  <si>
    <t>Faraján</t>
  </si>
  <si>
    <t>Fuente de Piedra</t>
  </si>
  <si>
    <t>Gaucín</t>
  </si>
  <si>
    <t>Istán</t>
  </si>
  <si>
    <t>Jimera de Líbar</t>
  </si>
  <si>
    <t>Júzcar</t>
  </si>
  <si>
    <t>Málaga</t>
  </si>
  <si>
    <t>Ojén</t>
  </si>
  <si>
    <t>Rincón de la Victoria</t>
  </si>
  <si>
    <t>Sierra de Yeguas</t>
  </si>
  <si>
    <t>Totalán</t>
  </si>
  <si>
    <t>Valle de Abdalajís</t>
  </si>
  <si>
    <t>Vélez-Málaga</t>
  </si>
  <si>
    <t>Villanueva de Algaidas</t>
  </si>
  <si>
    <t>Villanueva del Rosario</t>
  </si>
  <si>
    <t>Villanueva del Trabuco</t>
  </si>
  <si>
    <t>Villanueva de Tapia</t>
  </si>
  <si>
    <t>Alanís</t>
  </si>
  <si>
    <t>Albaida del Aljarafe</t>
  </si>
  <si>
    <t>Alcalá del Río</t>
  </si>
  <si>
    <t>Alcolea del Río</t>
  </si>
  <si>
    <t>Algaba, La</t>
  </si>
  <si>
    <t>Algámitas</t>
  </si>
  <si>
    <t>Almadén de la Plata</t>
  </si>
  <si>
    <t>Aznalcázar</t>
  </si>
  <si>
    <t>Aznalcóllar</t>
  </si>
  <si>
    <t>Benacazón</t>
  </si>
  <si>
    <t>Bollullos de la Mitación</t>
  </si>
  <si>
    <t>Cabezas de San Juan, Las</t>
  </si>
  <si>
    <t>Campana, La</t>
  </si>
  <si>
    <t>Carrión de los Céspedes</t>
  </si>
  <si>
    <t>Castilblanco de los Arroyos</t>
  </si>
  <si>
    <t>Castilleja de Guzmán</t>
  </si>
  <si>
    <t>Castilleja de la Cuesta</t>
  </si>
  <si>
    <t>Castilleja del Campo</t>
  </si>
  <si>
    <t>Castillo de las Guardas, El</t>
  </si>
  <si>
    <t>Cazalla de la Sierra</t>
  </si>
  <si>
    <t>Coria del Río</t>
  </si>
  <si>
    <t>Coronil, El</t>
  </si>
  <si>
    <t>Corrales, Los</t>
  </si>
  <si>
    <t>Dos Hermanas</t>
  </si>
  <si>
    <t>Écija</t>
  </si>
  <si>
    <t>Fuentes de Andalucía</t>
  </si>
  <si>
    <t>Garrobo, El</t>
  </si>
  <si>
    <t>Huévar del Aljarafe</t>
  </si>
  <si>
    <t>Lantejuela, La</t>
  </si>
  <si>
    <t>Lora de Estepa</t>
  </si>
  <si>
    <t>Lora del Río</t>
  </si>
  <si>
    <t>Luisiana, La</t>
  </si>
  <si>
    <t>Madroño, El</t>
  </si>
  <si>
    <t>Mairena del Alcor</t>
  </si>
  <si>
    <t>Mairena del Aljarafe</t>
  </si>
  <si>
    <t>Martín de la Jara</t>
  </si>
  <si>
    <t>Molares, Los</t>
  </si>
  <si>
    <t>Morón de la Frontera</t>
  </si>
  <si>
    <t>Navas de la Concepción, Las</t>
  </si>
  <si>
    <t>Palacios y Villafranca, Los</t>
  </si>
  <si>
    <t>Palomares del Río</t>
  </si>
  <si>
    <t>Pedroso, El</t>
  </si>
  <si>
    <t>Puebla de Cazalla, La</t>
  </si>
  <si>
    <t>Puebla de los Infantes, La</t>
  </si>
  <si>
    <t>Puebla del Río, La</t>
  </si>
  <si>
    <t>Real de la Jara, El</t>
  </si>
  <si>
    <t>Rinconada, La</t>
  </si>
  <si>
    <t>Roda de Andalucía, La</t>
  </si>
  <si>
    <t>Ronquillo, El</t>
  </si>
  <si>
    <t>Rubio, El</t>
  </si>
  <si>
    <t>San Juan de Aznalfarache</t>
  </si>
  <si>
    <t>Sanlúcar la Mayor</t>
  </si>
  <si>
    <t>San Nicolás del Puerto</t>
  </si>
  <si>
    <t>Saucejo, El</t>
  </si>
  <si>
    <t>Valencina de la Concepción</t>
  </si>
  <si>
    <t>Villamanrique de la Condesa</t>
  </si>
  <si>
    <t>Villanueva del Ariscal</t>
  </si>
  <si>
    <t>Villanueva del Río y Minas</t>
  </si>
  <si>
    <t>Villanueva de San Juan</t>
  </si>
  <si>
    <t>Villaverde del Río</t>
  </si>
  <si>
    <t>Viso del Alcor, El</t>
  </si>
  <si>
    <t>Cañada Rosal</t>
  </si>
  <si>
    <t>Isla Mayor</t>
  </si>
  <si>
    <t>Cuervo de Sevilla, El</t>
  </si>
  <si>
    <t>Paro Registrado</t>
  </si>
  <si>
    <t>Total municipios</t>
  </si>
  <si>
    <t>Alcalá de Guadaíra</t>
  </si>
  <si>
    <t>Gran Grupo de Ocupación (CNO11)</t>
  </si>
  <si>
    <t>Ocupaciones militares</t>
  </si>
  <si>
    <t>Directores y gerentes</t>
  </si>
  <si>
    <t>Técnicos; profesionales de apoyo</t>
  </si>
  <si>
    <t>Empleados contables, administrativos y otros empleados de oficina</t>
  </si>
  <si>
    <t>Trabajadores de los servicios de restauración, personales, protección y vendedores</t>
  </si>
  <si>
    <t>Trabajadores cualificados en el sector agrícola, ganadero, forestal y pesquero</t>
  </si>
  <si>
    <t>Artesanos y trabajadores cualificados de las industrias manufactureras y la construcción (excepto operadores de instalaciones y maquinaria)</t>
  </si>
  <si>
    <t>Operadores de instalaciones y maquinaria, y montadores</t>
  </si>
  <si>
    <t>Ocupaciones elementales</t>
  </si>
  <si>
    <t>Sector de Actividad Económica</t>
  </si>
  <si>
    <t>Personal de limpieza de oficinas, hoteles y otros establecimientos similares</t>
  </si>
  <si>
    <t>Peones agrícolas en huertas, invernaderos, viveros y jardines</t>
  </si>
  <si>
    <t>Peones de las industrias manufactureras</t>
  </si>
  <si>
    <t>Técnicos educadores de educación especial</t>
  </si>
  <si>
    <t>Trabajadores de los cuidados a las personas en servicios de salud no clasificados bajo otros epígrafes</t>
  </si>
  <si>
    <t>Peones agrícolas (excepto en huertas, invernaderos, viveros y jardines)</t>
  </si>
  <si>
    <t>Otro personal de limpieza</t>
  </si>
  <si>
    <t>Conductores asalariados de camiones</t>
  </si>
  <si>
    <t>Auxiliares de vigilante de seguridad y similares no habilitados para ir armados</t>
  </si>
  <si>
    <t>Camareros asalariados</t>
  </si>
  <si>
    <t>Empleados de venta de apuestas</t>
  </si>
  <si>
    <t>Vendedores en tiendas y almacenes</t>
  </si>
  <si>
    <t>Conductores de autobuses y tranvías</t>
  </si>
  <si>
    <t>Peones de obras públicas</t>
  </si>
  <si>
    <t>Técnicos en control de procesos no clasificados bajo otros epígrafes</t>
  </si>
  <si>
    <t>Otras ocupaciones elementales</t>
  </si>
  <si>
    <t>Teleoperadores</t>
  </si>
  <si>
    <t>Conversión tiempo completo persona con discapacidad</t>
  </si>
  <si>
    <t>Conversión tiempo parcial persona con discapacidad</t>
  </si>
  <si>
    <t>Fijo discontinuo persona con discapacidad</t>
  </si>
  <si>
    <t xml:space="preserve">Indefinido fijo discontinuo persona con discapacidad transformación </t>
  </si>
  <si>
    <t>Indefinido tiempo completo persona con discapacidad</t>
  </si>
  <si>
    <t>Indefinido tiempo parcial persona con discapacidad</t>
  </si>
  <si>
    <t>Temporal persona con discapacidad a tiempo completo</t>
  </si>
  <si>
    <t>Temporal persona con discapacidad a tiempo parcial</t>
  </si>
  <si>
    <t>Asistencia en establecimientos residenciales</t>
  </si>
  <si>
    <t>Extracción de antracita, hulla y lignito</t>
  </si>
  <si>
    <t>Actividades de los hogares como productores de bienes y servicios para uso propio</t>
  </si>
  <si>
    <t>Extracción de crudo de petróleo y gas natural</t>
  </si>
  <si>
    <t>Recogida y tratamiento de aguas residuales</t>
  </si>
  <si>
    <t>Coquerías y refino de petróleo</t>
  </si>
  <si>
    <t>Monitores de actividades recreativas y de entretenimiento</t>
  </si>
  <si>
    <t>Cocineros asalariados</t>
  </si>
  <si>
    <t>Conductores asalariados de automóviles, taxis y furgonetas</t>
  </si>
  <si>
    <t>Valderrubio</t>
  </si>
  <si>
    <t>Distribución de los contratos registrados a personas con discapacidad y totales</t>
  </si>
  <si>
    <t>PERÚ</t>
  </si>
  <si>
    <t>ARGELIA</t>
  </si>
  <si>
    <t>Grupos Primarios de Ocupación (CNO11) con más contratos registrados</t>
  </si>
  <si>
    <t>Actividades de servicios sociales sin alojamiento*</t>
  </si>
  <si>
    <t>Total paro registrado</t>
  </si>
  <si>
    <t>*Engloba Actividades de servicios sociales sin alojamiento para personas con discapacidad; de cuidado diurno de niños; para  personas mayores y otras actividades de servicios sociales sin alojamiento.</t>
  </si>
  <si>
    <t>Actividades de apoyo a las industrias extractivas</t>
  </si>
  <si>
    <t>Trabajadores de los cuidados personales a domicilio</t>
  </si>
  <si>
    <t>Balanegra</t>
  </si>
  <si>
    <t>Ordenanzas</t>
  </si>
  <si>
    <t>Limpiadores en seco a mano y afines</t>
  </si>
  <si>
    <t>Empleados de servicios de correos (excepto empleados de mostrador)</t>
  </si>
  <si>
    <t>Dehesas Viejas</t>
  </si>
  <si>
    <t>Vigilantes de seguridad y similares habilitados para ir armados</t>
  </si>
  <si>
    <t>Montecorto</t>
  </si>
  <si>
    <t>Serrato</t>
  </si>
  <si>
    <t>Huércal-Overa</t>
  </si>
  <si>
    <t>Setenil de las Bodegas</t>
  </si>
  <si>
    <t>Aguilar de la Frontera</t>
  </si>
  <si>
    <t>Blázquez, Los</t>
  </si>
  <si>
    <t>Íllora</t>
  </si>
  <si>
    <t>Ítrabo</t>
  </si>
  <si>
    <t>Zubia, La</t>
  </si>
  <si>
    <t>por nacionalidad con el total en Andalucía. Año 2016.</t>
  </si>
  <si>
    <t>en centros de trabajo andaluces por modalidad de la contratación. Año 2016.</t>
  </si>
  <si>
    <t>a personas con discapacidad (15 primeros). Año 2016.</t>
  </si>
  <si>
    <t>Municipios con más de 250 contratos registrados a personas con discapacidad. Año 2016.</t>
  </si>
  <si>
    <t>actividad económica. Diciembre 2016.</t>
  </si>
  <si>
    <t xml:space="preserve">mayor y menor representación de las personas con discapacidad. Diciembre 2016. </t>
  </si>
  <si>
    <t>ACUMULADO 2016</t>
  </si>
  <si>
    <t>OCUPACIONES MÁS CONTRATADAS EN 2016. CNO11. (10 PRIMERAS)</t>
  </si>
  <si>
    <t>OCUPACIONES CONTRATADAS QUE MÁS HAN CRECIDO EN 2016. CNO11. (10 PRIMERAS)</t>
  </si>
  <si>
    <t>Actores</t>
  </si>
  <si>
    <t>31 DE DICIEMBRE DE 2016</t>
  </si>
  <si>
    <t>CONTRATOS 2016</t>
  </si>
  <si>
    <t>PARO REGISTRADO 2016</t>
  </si>
  <si>
    <t>Artistas creativos e interpretativos no clasificados bajo otros epígrafes</t>
  </si>
  <si>
    <t>Empleados de información al usuario</t>
  </si>
  <si>
    <t>Cuidadores de niños en guarderías y centros educativos</t>
  </si>
  <si>
    <t>Asistentes personales o personas de compañía</t>
  </si>
  <si>
    <t>Operadores de máquinas de lavandería y tintorería</t>
  </si>
  <si>
    <t>Coreógrafos y bailarines</t>
  </si>
  <si>
    <t>Compositores, músicos y cantantes</t>
  </si>
  <si>
    <t>Játar</t>
  </si>
  <si>
    <t>Guájares, Los</t>
  </si>
  <si>
    <t>Domingo Pérez de Granada</t>
  </si>
  <si>
    <t>Vendedores no clasificados bajo otros epígrafes</t>
  </si>
  <si>
    <t>Montadores de estructuras metálicas</t>
  </si>
  <si>
    <t>Trabajadores conserveros de frutas y hortalizas y trabajadores de la elaboración de bebidas no alcohólicas</t>
  </si>
  <si>
    <t>OCUPACIONES MÁS CONTRATADAS EN 2016. CN011. (10 PRIMERAS)</t>
  </si>
  <si>
    <t>Técnicos en construcción</t>
  </si>
  <si>
    <t>Operadores en instalaciones para la obtención y transformación de metales</t>
  </si>
  <si>
    <t>Empleados administrativos con tareas de atención al público no clasificados bajo otros epígrafes</t>
  </si>
  <si>
    <t>Supervisores de mantenimiento y limpieza en oficinas, hoteles y otros establecimientos</t>
  </si>
  <si>
    <t>Matarifes y trabajadores de las industrias cárnicas</t>
  </si>
  <si>
    <t>Trabajadores cualificados en huertas, invernaderos, viveros y jardines</t>
  </si>
  <si>
    <t>Empleados de control de abastecimientos e inventario</t>
  </si>
  <si>
    <t>Ambos sexos</t>
  </si>
  <si>
    <t>Reparación e instalación de maquinaria y equipo</t>
  </si>
  <si>
    <t>Fabricación de vehículos de motor, remolques y semirremolques</t>
  </si>
  <si>
    <t>Actividades de descontaminación y otros servicios de gestión de residuos</t>
  </si>
  <si>
    <t>Actividades de seguridad e investigación</t>
  </si>
  <si>
    <t>Administración Pública y Defensa; Seguridad Social Obligatoria</t>
  </si>
  <si>
    <t>Recogida, tratamiento y eliminación de residuos; valorización</t>
  </si>
  <si>
    <t>Venta y reparación de vehículos de motor y motocicletas</t>
  </si>
  <si>
    <t>Captación, depuración y distribución de agua</t>
  </si>
  <si>
    <t>Fabricación de otros productos minerales no metálicos</t>
  </si>
  <si>
    <t>Fabricación de productos metálicos, excepto maquinaria y equipo</t>
  </si>
  <si>
    <t>Industria de la alimentación</t>
  </si>
  <si>
    <t>Transporte terrestre y por tubería</t>
  </si>
  <si>
    <t>Fabricación de productos de caucho y plásticos</t>
  </si>
  <si>
    <t>Programación, consultoría y otras actividades relacionadas con la informática</t>
  </si>
  <si>
    <t>Otras industrias manufactureras</t>
  </si>
  <si>
    <t>Servicios de información</t>
  </si>
  <si>
    <t>Industria del papel</t>
  </si>
  <si>
    <t>Actividades de bibliotecas, archivos, museos y otras actividades culturales</t>
  </si>
  <si>
    <t>supera el valor de referencia autonómico (1,05%). Año 2016.</t>
  </si>
  <si>
    <t>Administración Pública y Defensa; Seguridad Social obligatoria</t>
  </si>
  <si>
    <t>Servicios de alojamiento</t>
  </si>
  <si>
    <t>Industria del tabaco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</si>
</sst>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;\(#,##0.0\)"/>
    <numFmt numFmtId="171" formatCode="#,##0.00;\(#,##0.00\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\ _€_-;\-* #,##0.0\ _€_-;_-* &quot;-&quot;??\ _€_-;_-@_-"/>
    <numFmt numFmtId="180" formatCode="_-* #,##0\ _€_-;\-* #,##0\ _€_-;_-* &quot;-&quot;??\ _€_-;_-@_-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#,##0.00_ ;[Red]\-#,##0.00\ "/>
    <numFmt numFmtId="190" formatCode="_-* #,##0.0\ _P_t_s_-;\-* #,##0.0\ _P_t_s_-;_-* &quot;-&quot;??\ _P_t_s_-;_-@_-"/>
    <numFmt numFmtId="191" formatCode="_-* #,##0\ _P_t_s_-;\-* #,##0\ _P_t_s_-;_-* &quot;-&quot;??\ _P_t_s_-;_-@_-"/>
    <numFmt numFmtId="192" formatCode="0.000%"/>
    <numFmt numFmtId="193" formatCode="0.00%;[Red]\-0.00%"/>
  </numFmts>
  <fonts count="63">
    <font>
      <sz val="10"/>
      <name val="Arial"/>
      <family val="0"/>
    </font>
    <font>
      <b/>
      <sz val="10"/>
      <color indexed="9"/>
      <name val="Verdana"/>
      <family val="0"/>
    </font>
    <font>
      <sz val="8"/>
      <color indexed="17"/>
      <name val="Verdana"/>
      <family val="0"/>
    </font>
    <font>
      <sz val="10"/>
      <name val="Verdana"/>
      <family val="0"/>
    </font>
    <font>
      <sz val="8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0"/>
    </font>
    <font>
      <b/>
      <sz val="12"/>
      <name val="Arial"/>
      <family val="2"/>
    </font>
    <font>
      <sz val="8"/>
      <name val="Verdana"/>
      <family val="2"/>
    </font>
    <font>
      <sz val="8"/>
      <name val="Arial"/>
      <family val="0"/>
    </font>
    <font>
      <b/>
      <sz val="8"/>
      <name val="Tahoma"/>
      <family val="0"/>
    </font>
    <font>
      <sz val="8"/>
      <color indexed="8"/>
      <name val="Verdana"/>
      <family val="2"/>
    </font>
    <font>
      <sz val="10"/>
      <color indexed="8"/>
      <name val="Verdana"/>
      <family val="2"/>
    </font>
    <font>
      <b/>
      <sz val="8"/>
      <color indexed="9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sz val="10"/>
      <color indexed="9"/>
      <name val="Verdana"/>
      <family val="2"/>
    </font>
    <font>
      <sz val="10"/>
      <color indexed="22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color indexed="22"/>
      <name val="Verdana"/>
      <family val="2"/>
    </font>
    <font>
      <b/>
      <sz val="14"/>
      <name val="Verdana"/>
      <family val="2"/>
    </font>
    <font>
      <sz val="10"/>
      <color indexed="10"/>
      <name val="Verdana"/>
      <family val="2"/>
    </font>
    <font>
      <b/>
      <sz val="12"/>
      <color indexed="8"/>
      <name val="Verdana"/>
      <family val="2"/>
    </font>
    <font>
      <sz val="8"/>
      <color indexed="10"/>
      <name val="Verdana"/>
      <family val="2"/>
    </font>
    <font>
      <sz val="8"/>
      <color indexed="9"/>
      <name val="Verdan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ashDotDot">
        <color indexed="22"/>
      </bottom>
    </border>
    <border>
      <left style="thin"/>
      <right>
        <color indexed="63"/>
      </right>
      <top>
        <color indexed="63"/>
      </top>
      <bottom style="dashDotDot">
        <color indexed="22"/>
      </bottom>
    </border>
    <border>
      <left>
        <color indexed="63"/>
      </left>
      <right style="thin"/>
      <top>
        <color indexed="63"/>
      </top>
      <bottom style="dashDotDot">
        <color indexed="22"/>
      </bottom>
    </border>
    <border>
      <left style="thin"/>
      <right style="thin"/>
      <top style="dashDotDot">
        <color indexed="22"/>
      </top>
      <bottom style="dashDotDot">
        <color indexed="22"/>
      </bottom>
    </border>
    <border>
      <left style="thin"/>
      <right>
        <color indexed="63"/>
      </right>
      <top style="dashDotDot">
        <color indexed="22"/>
      </top>
      <bottom style="dashDotDot">
        <color indexed="22"/>
      </bottom>
    </border>
    <border>
      <left>
        <color indexed="63"/>
      </left>
      <right style="thin"/>
      <top style="dashDotDot">
        <color indexed="22"/>
      </top>
      <bottom style="dashDotDot">
        <color indexed="22"/>
      </bottom>
    </border>
    <border>
      <left style="thin"/>
      <right style="thin"/>
      <top style="dashDotDot">
        <color indexed="22"/>
      </top>
      <bottom>
        <color indexed="63"/>
      </bottom>
    </border>
    <border>
      <left style="thin"/>
      <right>
        <color indexed="63"/>
      </right>
      <top style="dashDotDot">
        <color indexed="22"/>
      </top>
      <bottom>
        <color indexed="63"/>
      </bottom>
    </border>
    <border>
      <left style="thin"/>
      <right style="thin"/>
      <top style="dashDotDot">
        <color indexed="22"/>
      </top>
      <bottom style="thin"/>
    </border>
    <border>
      <left style="thin"/>
      <right>
        <color indexed="63"/>
      </right>
      <top style="dashDotDot">
        <color indexed="22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DotDot">
        <color indexed="22"/>
      </bottom>
    </border>
    <border>
      <left style="thin"/>
      <right>
        <color indexed="63"/>
      </right>
      <top style="thin"/>
      <bottom style="dashDotDot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DotDot">
        <color indexed="22"/>
      </top>
      <bottom style="thin"/>
    </border>
    <border>
      <left>
        <color indexed="63"/>
      </left>
      <right style="thin"/>
      <top style="thin"/>
      <bottom style="dashDotDot">
        <color indexed="22"/>
      </bottom>
    </border>
    <border>
      <left style="thin"/>
      <right style="thin"/>
      <top style="thin"/>
      <bottom style="dashDot">
        <color indexed="22"/>
      </bottom>
    </border>
    <border>
      <left>
        <color indexed="63"/>
      </left>
      <right style="thin"/>
      <top style="thin"/>
      <bottom style="dashDot">
        <color indexed="22"/>
      </bottom>
    </border>
    <border>
      <left style="thin"/>
      <right style="thin"/>
      <top style="dashDot">
        <color indexed="22"/>
      </top>
      <bottom style="dashDot">
        <color indexed="22"/>
      </bottom>
    </border>
    <border>
      <left>
        <color indexed="63"/>
      </left>
      <right style="thin"/>
      <top style="dashDot">
        <color indexed="22"/>
      </top>
      <bottom style="dashDot">
        <color indexed="22"/>
      </bottom>
    </border>
    <border>
      <left style="thin"/>
      <right style="thin"/>
      <top style="dashDot">
        <color indexed="22"/>
      </top>
      <bottom style="thin"/>
    </border>
    <border>
      <left>
        <color indexed="63"/>
      </left>
      <right style="thin"/>
      <top style="dashDot">
        <color indexed="22"/>
      </top>
      <bottom style="thin"/>
    </border>
    <border>
      <left>
        <color indexed="63"/>
      </left>
      <right style="thin"/>
      <top style="dashDotDot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>
        <color indexed="22"/>
      </bottom>
    </border>
    <border>
      <left>
        <color indexed="63"/>
      </left>
      <right>
        <color indexed="63"/>
      </right>
      <top style="dashDot">
        <color indexed="22"/>
      </top>
      <bottom style="dashDot">
        <color indexed="22"/>
      </bottom>
    </border>
    <border>
      <left>
        <color indexed="63"/>
      </left>
      <right>
        <color indexed="63"/>
      </right>
      <top style="double"/>
      <bottom style="dashDot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ashDot">
        <color indexed="22"/>
      </bottom>
    </border>
    <border>
      <left style="thin"/>
      <right>
        <color indexed="63"/>
      </right>
      <top style="dashDot">
        <color indexed="22"/>
      </top>
      <bottom style="dashDot">
        <color indexed="22"/>
      </bottom>
    </border>
    <border>
      <left style="thin"/>
      <right>
        <color indexed="63"/>
      </right>
      <top style="dashDot">
        <color indexed="22"/>
      </top>
      <bottom style="thin"/>
    </border>
    <border>
      <left>
        <color indexed="63"/>
      </left>
      <right>
        <color indexed="63"/>
      </right>
      <top style="thin"/>
      <bottom style="dashDotDot">
        <color indexed="22"/>
      </bottom>
    </border>
    <border>
      <left>
        <color indexed="63"/>
      </left>
      <right>
        <color indexed="63"/>
      </right>
      <top style="dashDotDot">
        <color indexed="22"/>
      </top>
      <bottom style="dashDotDot">
        <color indexed="22"/>
      </bottom>
    </border>
    <border>
      <left>
        <color indexed="63"/>
      </left>
      <right>
        <color indexed="63"/>
      </right>
      <top>
        <color indexed="63"/>
      </top>
      <bottom style="dashDotDot">
        <color indexed="22"/>
      </bottom>
    </border>
    <border>
      <left>
        <color indexed="63"/>
      </left>
      <right>
        <color indexed="63"/>
      </right>
      <top style="dashDotDot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0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0" applyNumberFormat="1" applyFont="1" applyFill="1" applyBorder="1" applyAlignment="1">
      <alignment vertical="top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3" fillId="33" borderId="14" xfId="0" applyNumberFormat="1" applyFont="1" applyFill="1" applyBorder="1" applyAlignment="1">
      <alignment horizontal="left" vertical="top" wrapText="1"/>
    </xf>
    <xf numFmtId="164" fontId="4" fillId="33" borderId="15" xfId="0" applyNumberFormat="1" applyFont="1" applyFill="1" applyBorder="1" applyAlignment="1">
      <alignment horizontal="right" vertical="center"/>
    </xf>
    <xf numFmtId="164" fontId="4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horizontal="left" vertical="top" wrapText="1"/>
    </xf>
    <xf numFmtId="164" fontId="4" fillId="33" borderId="18" xfId="0" applyNumberFormat="1" applyFont="1" applyFill="1" applyBorder="1" applyAlignment="1">
      <alignment horizontal="right" vertical="center"/>
    </xf>
    <xf numFmtId="164" fontId="4" fillId="33" borderId="19" xfId="0" applyNumberFormat="1" applyFont="1" applyFill="1" applyBorder="1" applyAlignment="1">
      <alignment horizontal="right" vertical="center"/>
    </xf>
    <xf numFmtId="0" fontId="3" fillId="33" borderId="20" xfId="0" applyNumberFormat="1" applyFont="1" applyFill="1" applyBorder="1" applyAlignment="1">
      <alignment horizontal="left" vertical="top" wrapText="1"/>
    </xf>
    <xf numFmtId="164" fontId="4" fillId="33" borderId="21" xfId="0" applyNumberFormat="1" applyFont="1" applyFill="1" applyBorder="1" applyAlignment="1">
      <alignment horizontal="right" vertical="center"/>
    </xf>
    <xf numFmtId="0" fontId="3" fillId="33" borderId="22" xfId="0" applyNumberFormat="1" applyFont="1" applyFill="1" applyBorder="1" applyAlignment="1">
      <alignment horizontal="left" vertical="top" wrapText="1"/>
    </xf>
    <xf numFmtId="164" fontId="4" fillId="33" borderId="23" xfId="0" applyNumberFormat="1" applyFont="1" applyFill="1" applyBorder="1" applyAlignment="1">
      <alignment horizontal="right" vertical="center"/>
    </xf>
    <xf numFmtId="0" fontId="2" fillId="35" borderId="24" xfId="0" applyNumberFormat="1" applyFont="1" applyFill="1" applyBorder="1" applyAlignment="1">
      <alignment horizontal="center" vertical="center"/>
    </xf>
    <xf numFmtId="0" fontId="2" fillId="35" borderId="25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64" fontId="4" fillId="33" borderId="28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horizontal="left" vertical="top" wrapText="1"/>
    </xf>
    <xf numFmtId="164" fontId="4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3" fillId="33" borderId="29" xfId="0" applyNumberFormat="1" applyFont="1" applyFill="1" applyBorder="1" applyAlignment="1">
      <alignment horizontal="left" vertical="top" wrapText="1"/>
    </xf>
    <xf numFmtId="164" fontId="4" fillId="33" borderId="30" xfId="0" applyNumberFormat="1" applyFont="1" applyFill="1" applyBorder="1" applyAlignment="1">
      <alignment horizontal="right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left" vertical="top" wrapText="1"/>
    </xf>
    <xf numFmtId="0" fontId="3" fillId="33" borderId="23" xfId="0" applyNumberFormat="1" applyFont="1" applyFill="1" applyBorder="1" applyAlignment="1">
      <alignment horizontal="left" vertical="top" wrapText="1"/>
    </xf>
    <xf numFmtId="0" fontId="2" fillId="35" borderId="28" xfId="0" applyNumberFormat="1" applyFont="1" applyFill="1" applyBorder="1" applyAlignment="1">
      <alignment horizontal="center" vertical="center"/>
    </xf>
    <xf numFmtId="0" fontId="2" fillId="35" borderId="31" xfId="0" applyNumberFormat="1" applyFont="1" applyFill="1" applyBorder="1" applyAlignment="1">
      <alignment horizontal="center" vertical="center"/>
    </xf>
    <xf numFmtId="164" fontId="4" fillId="33" borderId="24" xfId="0" applyNumberFormat="1" applyFont="1" applyFill="1" applyBorder="1" applyAlignment="1">
      <alignment horizontal="right" vertical="center"/>
    </xf>
    <xf numFmtId="164" fontId="4" fillId="33" borderId="11" xfId="0" applyNumberFormat="1" applyFont="1" applyFill="1" applyBorder="1" applyAlignment="1">
      <alignment horizontal="right" vertical="center"/>
    </xf>
    <xf numFmtId="164" fontId="4" fillId="33" borderId="13" xfId="0" applyNumberFormat="1" applyFont="1" applyFill="1" applyBorder="1" applyAlignment="1">
      <alignment horizontal="right" vertical="center"/>
    </xf>
    <xf numFmtId="0" fontId="3" fillId="33" borderId="25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3" borderId="32" xfId="0" applyFill="1" applyBorder="1" applyAlignment="1">
      <alignment/>
    </xf>
    <xf numFmtId="0" fontId="2" fillId="35" borderId="24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vertical="top"/>
    </xf>
    <xf numFmtId="10" fontId="4" fillId="33" borderId="29" xfId="56" applyNumberFormat="1" applyFont="1" applyFill="1" applyBorder="1" applyAlignment="1">
      <alignment horizontal="right" vertical="center"/>
    </xf>
    <xf numFmtId="10" fontId="4" fillId="33" borderId="22" xfId="56" applyNumberFormat="1" applyFont="1" applyFill="1" applyBorder="1" applyAlignment="1">
      <alignment horizontal="right" vertical="center"/>
    </xf>
    <xf numFmtId="0" fontId="0" fillId="35" borderId="10" xfId="0" applyFill="1" applyBorder="1" applyAlignment="1">
      <alignment/>
    </xf>
    <xf numFmtId="10" fontId="4" fillId="33" borderId="16" xfId="56" applyNumberFormat="1" applyFont="1" applyFill="1" applyBorder="1" applyAlignment="1">
      <alignment horizontal="right" vertical="center"/>
    </xf>
    <xf numFmtId="10" fontId="4" fillId="33" borderId="19" xfId="56" applyNumberFormat="1" applyFont="1" applyFill="1" applyBorder="1" applyAlignment="1">
      <alignment horizontal="right" vertical="center"/>
    </xf>
    <xf numFmtId="10" fontId="4" fillId="33" borderId="33" xfId="56" applyNumberFormat="1" applyFont="1" applyFill="1" applyBorder="1" applyAlignment="1">
      <alignment horizontal="right" vertical="center"/>
    </xf>
    <xf numFmtId="10" fontId="4" fillId="33" borderId="13" xfId="56" applyNumberFormat="1" applyFont="1" applyFill="1" applyBorder="1" applyAlignment="1">
      <alignment horizontal="right" vertical="center"/>
    </xf>
    <xf numFmtId="0" fontId="1" fillId="34" borderId="11" xfId="0" applyNumberFormat="1" applyFont="1" applyFill="1" applyBorder="1" applyAlignment="1">
      <alignment vertical="top"/>
    </xf>
    <xf numFmtId="0" fontId="3" fillId="33" borderId="18" xfId="0" applyNumberFormat="1" applyFont="1" applyFill="1" applyBorder="1" applyAlignment="1">
      <alignment horizontal="left" vertical="top" wrapText="1"/>
    </xf>
    <xf numFmtId="10" fontId="4" fillId="33" borderId="28" xfId="56" applyNumberFormat="1" applyFont="1" applyFill="1" applyBorder="1" applyAlignment="1">
      <alignment horizontal="right" vertical="center"/>
    </xf>
    <xf numFmtId="10" fontId="4" fillId="33" borderId="31" xfId="56" applyNumberFormat="1" applyFont="1" applyFill="1" applyBorder="1" applyAlignment="1">
      <alignment horizontal="right" vertical="center"/>
    </xf>
    <xf numFmtId="10" fontId="2" fillId="33" borderId="11" xfId="56" applyNumberFormat="1" applyFont="1" applyFill="1" applyBorder="1" applyAlignment="1">
      <alignment horizontal="right" vertical="center"/>
    </xf>
    <xf numFmtId="10" fontId="4" fillId="33" borderId="15" xfId="56" applyNumberFormat="1" applyFont="1" applyFill="1" applyBorder="1" applyAlignment="1">
      <alignment horizontal="right" vertical="center"/>
    </xf>
    <xf numFmtId="10" fontId="4" fillId="33" borderId="18" xfId="56" applyNumberFormat="1" applyFont="1" applyFill="1" applyBorder="1" applyAlignment="1">
      <alignment horizontal="right" vertical="center"/>
    </xf>
    <xf numFmtId="10" fontId="4" fillId="33" borderId="11" xfId="56" applyNumberFormat="1" applyFont="1" applyFill="1" applyBorder="1" applyAlignment="1">
      <alignment horizontal="right" vertical="center"/>
    </xf>
    <xf numFmtId="10" fontId="4" fillId="33" borderId="10" xfId="56" applyNumberFormat="1" applyFont="1" applyFill="1" applyBorder="1" applyAlignment="1">
      <alignment horizontal="right" vertical="center"/>
    </xf>
    <xf numFmtId="10" fontId="4" fillId="33" borderId="14" xfId="56" applyNumberFormat="1" applyFont="1" applyFill="1" applyBorder="1" applyAlignment="1">
      <alignment horizontal="right" vertical="center"/>
    </xf>
    <xf numFmtId="10" fontId="4" fillId="33" borderId="17" xfId="56" applyNumberFormat="1" applyFont="1" applyFill="1" applyBorder="1" applyAlignment="1">
      <alignment horizontal="right" vertical="center"/>
    </xf>
    <xf numFmtId="10" fontId="4" fillId="33" borderId="20" xfId="56" applyNumberFormat="1" applyFont="1" applyFill="1" applyBorder="1" applyAlignment="1">
      <alignment horizontal="right" vertical="center"/>
    </xf>
    <xf numFmtId="10" fontId="4" fillId="33" borderId="34" xfId="56" applyNumberFormat="1" applyFont="1" applyFill="1" applyBorder="1" applyAlignment="1">
      <alignment horizontal="right" vertical="center"/>
    </xf>
    <xf numFmtId="10" fontId="4" fillId="33" borderId="15" xfId="56" applyNumberFormat="1" applyFont="1" applyFill="1" applyBorder="1" applyAlignment="1" quotePrefix="1">
      <alignment horizontal="right" vertical="center"/>
    </xf>
    <xf numFmtId="0" fontId="0" fillId="33" borderId="0" xfId="0" applyFont="1" applyFill="1" applyAlignment="1">
      <alignment/>
    </xf>
    <xf numFmtId="10" fontId="4" fillId="33" borderId="30" xfId="56" applyNumberFormat="1" applyFont="1" applyFill="1" applyBorder="1" applyAlignment="1">
      <alignment horizontal="right" vertical="center"/>
    </xf>
    <xf numFmtId="10" fontId="4" fillId="33" borderId="23" xfId="56" applyNumberFormat="1" applyFont="1" applyFill="1" applyBorder="1" applyAlignment="1">
      <alignment horizontal="right" vertical="center"/>
    </xf>
    <xf numFmtId="164" fontId="4" fillId="33" borderId="34" xfId="0" applyNumberFormat="1" applyFont="1" applyFill="1" applyBorder="1" applyAlignment="1">
      <alignment horizontal="right" vertical="center"/>
    </xf>
    <xf numFmtId="10" fontId="4" fillId="33" borderId="24" xfId="56" applyNumberFormat="1" applyFont="1" applyFill="1" applyBorder="1" applyAlignment="1">
      <alignment horizontal="right" vertical="center"/>
    </xf>
    <xf numFmtId="2" fontId="4" fillId="33" borderId="16" xfId="0" applyNumberFormat="1" applyFont="1" applyFill="1" applyBorder="1" applyAlignment="1">
      <alignment horizontal="right" vertical="center"/>
    </xf>
    <xf numFmtId="2" fontId="4" fillId="33" borderId="18" xfId="0" applyNumberFormat="1" applyFont="1" applyFill="1" applyBorder="1" applyAlignment="1">
      <alignment horizontal="right" vertical="center"/>
    </xf>
    <xf numFmtId="2" fontId="4" fillId="33" borderId="30" xfId="0" applyNumberFormat="1" applyFont="1" applyFill="1" applyBorder="1" applyAlignment="1">
      <alignment horizontal="right" vertical="center"/>
    </xf>
    <xf numFmtId="2" fontId="4" fillId="33" borderId="34" xfId="0" applyNumberFormat="1" applyFont="1" applyFill="1" applyBorder="1" applyAlignment="1">
      <alignment horizontal="right" vertical="center"/>
    </xf>
    <xf numFmtId="2" fontId="4" fillId="33" borderId="23" xfId="0" applyNumberFormat="1" applyFont="1" applyFill="1" applyBorder="1" applyAlignment="1">
      <alignment horizontal="right" vertical="center"/>
    </xf>
    <xf numFmtId="2" fontId="4" fillId="33" borderId="33" xfId="0" applyNumberFormat="1" applyFont="1" applyFill="1" applyBorder="1" applyAlignment="1">
      <alignment horizontal="right" vertical="center"/>
    </xf>
    <xf numFmtId="10" fontId="4" fillId="33" borderId="14" xfId="56" applyNumberFormat="1" applyFont="1" applyFill="1" applyBorder="1" applyAlignment="1" quotePrefix="1">
      <alignment horizontal="right" vertical="center"/>
    </xf>
    <xf numFmtId="0" fontId="7" fillId="33" borderId="26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 wrapText="1"/>
    </xf>
    <xf numFmtId="3" fontId="4" fillId="33" borderId="30" xfId="49" applyNumberFormat="1" applyFont="1" applyFill="1" applyBorder="1" applyAlignment="1">
      <alignment horizontal="right" vertical="center"/>
    </xf>
    <xf numFmtId="164" fontId="4" fillId="33" borderId="14" xfId="0" applyNumberFormat="1" applyFont="1" applyFill="1" applyBorder="1" applyAlignment="1">
      <alignment horizontal="right" vertical="center"/>
    </xf>
    <xf numFmtId="3" fontId="4" fillId="33" borderId="18" xfId="49" applyNumberFormat="1" applyFont="1" applyFill="1" applyBorder="1" applyAlignment="1">
      <alignment horizontal="right" vertical="center"/>
    </xf>
    <xf numFmtId="164" fontId="4" fillId="33" borderId="17" xfId="0" applyNumberFormat="1" applyFont="1" applyFill="1" applyBorder="1" applyAlignment="1">
      <alignment horizontal="right" vertical="center"/>
    </xf>
    <xf numFmtId="3" fontId="4" fillId="33" borderId="23" xfId="49" applyNumberFormat="1" applyFont="1" applyFill="1" applyBorder="1" applyAlignment="1">
      <alignment horizontal="right" vertical="center"/>
    </xf>
    <xf numFmtId="164" fontId="4" fillId="33" borderId="22" xfId="0" applyNumberFormat="1" applyFont="1" applyFill="1" applyBorder="1" applyAlignment="1">
      <alignment horizontal="right" vertical="center"/>
    </xf>
    <xf numFmtId="0" fontId="2" fillId="35" borderId="10" xfId="0" applyNumberFormat="1" applyFont="1" applyFill="1" applyBorder="1" applyAlignment="1">
      <alignment horizontal="center" vertical="center" wrapText="1"/>
    </xf>
    <xf numFmtId="0" fontId="0" fillId="33" borderId="29" xfId="0" applyNumberFormat="1" applyFont="1" applyFill="1" applyBorder="1" applyAlignment="1">
      <alignment horizontal="left" vertical="top" wrapText="1"/>
    </xf>
    <xf numFmtId="0" fontId="0" fillId="33" borderId="17" xfId="0" applyNumberFormat="1" applyFont="1" applyFill="1" applyBorder="1" applyAlignment="1">
      <alignment horizontal="left" vertical="top" wrapText="1"/>
    </xf>
    <xf numFmtId="0" fontId="0" fillId="33" borderId="22" xfId="0" applyNumberFormat="1" applyFont="1" applyFill="1" applyBorder="1" applyAlignment="1">
      <alignment horizontal="left" vertical="top" wrapText="1"/>
    </xf>
    <xf numFmtId="164" fontId="4" fillId="33" borderId="10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/>
    </xf>
    <xf numFmtId="164" fontId="10" fillId="33" borderId="0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top"/>
    </xf>
    <xf numFmtId="3" fontId="10" fillId="33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0" fontId="0" fillId="33" borderId="0" xfId="0" applyFont="1" applyFill="1" applyBorder="1" applyAlignment="1">
      <alignment/>
    </xf>
    <xf numFmtId="164" fontId="4" fillId="0" borderId="34" xfId="0" applyNumberFormat="1" applyFont="1" applyFill="1" applyBorder="1" applyAlignment="1">
      <alignment horizontal="right" vertical="center"/>
    </xf>
    <xf numFmtId="164" fontId="4" fillId="0" borderId="18" xfId="0" applyNumberFormat="1" applyFont="1" applyFill="1" applyBorder="1" applyAlignment="1">
      <alignment horizontal="right" vertical="center"/>
    </xf>
    <xf numFmtId="164" fontId="4" fillId="0" borderId="15" xfId="0" applyNumberFormat="1" applyFont="1" applyFill="1" applyBorder="1" applyAlignment="1">
      <alignment horizontal="right" vertical="center"/>
    </xf>
    <xf numFmtId="10" fontId="4" fillId="36" borderId="29" xfId="56" applyNumberFormat="1" applyFont="1" applyFill="1" applyBorder="1" applyAlignment="1">
      <alignment horizontal="right" vertical="center"/>
    </xf>
    <xf numFmtId="10" fontId="4" fillId="0" borderId="29" xfId="56" applyNumberFormat="1" applyFont="1" applyFill="1" applyBorder="1" applyAlignment="1">
      <alignment horizontal="right" vertical="center"/>
    </xf>
    <xf numFmtId="180" fontId="4" fillId="33" borderId="18" xfId="49" applyNumberFormat="1" applyFont="1" applyFill="1" applyBorder="1" applyAlignment="1">
      <alignment horizontal="right" vertical="center"/>
    </xf>
    <xf numFmtId="10" fontId="4" fillId="0" borderId="10" xfId="56" applyNumberFormat="1" applyFont="1" applyFill="1" applyBorder="1" applyAlignment="1">
      <alignment horizontal="right" vertical="center"/>
    </xf>
    <xf numFmtId="164" fontId="12" fillId="33" borderId="10" xfId="0" applyNumberFormat="1" applyFont="1" applyFill="1" applyBorder="1" applyAlignment="1">
      <alignment horizontal="right" vertical="center"/>
    </xf>
    <xf numFmtId="0" fontId="13" fillId="33" borderId="17" xfId="0" applyNumberFormat="1" applyFont="1" applyFill="1" applyBorder="1" applyAlignment="1">
      <alignment horizontal="left" vertical="top" wrapText="1"/>
    </xf>
    <xf numFmtId="0" fontId="13" fillId="33" borderId="32" xfId="0" applyNumberFormat="1" applyFont="1" applyFill="1" applyBorder="1" applyAlignment="1">
      <alignment horizontal="left" vertical="top" wrapText="1"/>
    </xf>
    <xf numFmtId="0" fontId="12" fillId="33" borderId="0" xfId="0" applyFont="1" applyFill="1" applyAlignment="1">
      <alignment/>
    </xf>
    <xf numFmtId="0" fontId="1" fillId="37" borderId="26" xfId="0" applyNumberFormat="1" applyFon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>
      <alignment vertical="top" wrapText="1"/>
    </xf>
    <xf numFmtId="0" fontId="14" fillId="37" borderId="28" xfId="0" applyNumberFormat="1" applyFont="1" applyFill="1" applyBorder="1" applyAlignment="1">
      <alignment horizontal="center" vertical="center"/>
    </xf>
    <xf numFmtId="0" fontId="14" fillId="37" borderId="25" xfId="0" applyNumberFormat="1" applyFont="1" applyFill="1" applyBorder="1" applyAlignment="1">
      <alignment horizontal="center" vertical="center"/>
    </xf>
    <xf numFmtId="0" fontId="14" fillId="37" borderId="31" xfId="0" applyNumberFormat="1" applyFont="1" applyFill="1" applyBorder="1" applyAlignment="1">
      <alignment horizontal="center" vertical="center"/>
    </xf>
    <xf numFmtId="0" fontId="14" fillId="37" borderId="10" xfId="0" applyNumberFormat="1" applyFont="1" applyFill="1" applyBorder="1" applyAlignment="1">
      <alignment horizontal="center" vertical="center" wrapText="1"/>
    </xf>
    <xf numFmtId="0" fontId="14" fillId="37" borderId="24" xfId="0" applyNumberFormat="1" applyFont="1" applyFill="1" applyBorder="1" applyAlignment="1">
      <alignment horizontal="center" vertical="center"/>
    </xf>
    <xf numFmtId="0" fontId="1" fillId="37" borderId="10" xfId="0" applyNumberFormat="1" applyFont="1" applyFill="1" applyBorder="1" applyAlignment="1">
      <alignment vertical="top"/>
    </xf>
    <xf numFmtId="0" fontId="14" fillId="37" borderId="28" xfId="0" applyNumberFormat="1" applyFont="1" applyFill="1" applyBorder="1" applyAlignment="1">
      <alignment horizontal="center" vertical="center" wrapText="1"/>
    </xf>
    <xf numFmtId="0" fontId="14" fillId="37" borderId="25" xfId="0" applyNumberFormat="1" applyFont="1" applyFill="1" applyBorder="1" applyAlignment="1">
      <alignment horizontal="center" vertical="center" wrapText="1"/>
    </xf>
    <xf numFmtId="0" fontId="15" fillId="33" borderId="35" xfId="0" applyFont="1" applyFill="1" applyBorder="1" applyAlignment="1">
      <alignment/>
    </xf>
    <xf numFmtId="3" fontId="16" fillId="33" borderId="35" xfId="0" applyNumberFormat="1" applyFont="1" applyFill="1" applyBorder="1" applyAlignment="1">
      <alignment/>
    </xf>
    <xf numFmtId="10" fontId="16" fillId="33" borderId="35" xfId="56" applyNumberFormat="1" applyFont="1" applyFill="1" applyBorder="1" applyAlignment="1">
      <alignment/>
    </xf>
    <xf numFmtId="10" fontId="16" fillId="33" borderId="36" xfId="56" applyNumberFormat="1" applyFont="1" applyFill="1" applyBorder="1" applyAlignment="1">
      <alignment/>
    </xf>
    <xf numFmtId="0" fontId="15" fillId="33" borderId="37" xfId="0" applyFont="1" applyFill="1" applyBorder="1" applyAlignment="1">
      <alignment/>
    </xf>
    <xf numFmtId="3" fontId="16" fillId="33" borderId="37" xfId="0" applyNumberFormat="1" applyFont="1" applyFill="1" applyBorder="1" applyAlignment="1">
      <alignment/>
    </xf>
    <xf numFmtId="10" fontId="16" fillId="33" borderId="37" xfId="56" applyNumberFormat="1" applyFont="1" applyFill="1" applyBorder="1" applyAlignment="1">
      <alignment/>
    </xf>
    <xf numFmtId="10" fontId="16" fillId="33" borderId="38" xfId="56" applyNumberFormat="1" applyFont="1" applyFill="1" applyBorder="1" applyAlignment="1">
      <alignment/>
    </xf>
    <xf numFmtId="0" fontId="15" fillId="33" borderId="39" xfId="0" applyFont="1" applyFill="1" applyBorder="1" applyAlignment="1">
      <alignment/>
    </xf>
    <xf numFmtId="3" fontId="16" fillId="33" borderId="39" xfId="0" applyNumberFormat="1" applyFont="1" applyFill="1" applyBorder="1" applyAlignment="1">
      <alignment/>
    </xf>
    <xf numFmtId="10" fontId="16" fillId="33" borderId="39" xfId="56" applyNumberFormat="1" applyFont="1" applyFill="1" applyBorder="1" applyAlignment="1">
      <alignment/>
    </xf>
    <xf numFmtId="10" fontId="16" fillId="33" borderId="40" xfId="56" applyNumberFormat="1" applyFont="1" applyFill="1" applyBorder="1" applyAlignment="1" quotePrefix="1">
      <alignment horizontal="right"/>
    </xf>
    <xf numFmtId="0" fontId="17" fillId="37" borderId="10" xfId="0" applyFont="1" applyFill="1" applyBorder="1" applyAlignment="1">
      <alignment/>
    </xf>
    <xf numFmtId="3" fontId="17" fillId="37" borderId="10" xfId="0" applyNumberFormat="1" applyFont="1" applyFill="1" applyBorder="1" applyAlignment="1">
      <alignment/>
    </xf>
    <xf numFmtId="10" fontId="17" fillId="37" borderId="27" xfId="56" applyNumberFormat="1" applyFont="1" applyFill="1" applyBorder="1" applyAlignment="1">
      <alignment/>
    </xf>
    <xf numFmtId="10" fontId="17" fillId="37" borderId="25" xfId="56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9" fillId="33" borderId="30" xfId="0" applyFont="1" applyFill="1" applyBorder="1" applyAlignment="1">
      <alignment horizontal="left" vertical="center" wrapText="1"/>
    </xf>
    <xf numFmtId="10" fontId="9" fillId="33" borderId="14" xfId="0" applyNumberFormat="1" applyFont="1" applyFill="1" applyBorder="1" applyAlignment="1">
      <alignment horizontal="right" vertical="center" wrapText="1"/>
    </xf>
    <xf numFmtId="10" fontId="9" fillId="33" borderId="16" xfId="0" applyNumberFormat="1" applyFont="1" applyFill="1" applyBorder="1" applyAlignment="1">
      <alignment horizontal="right" vertical="center" wrapText="1"/>
    </xf>
    <xf numFmtId="10" fontId="3" fillId="33" borderId="0" xfId="56" applyNumberFormat="1" applyFont="1" applyFill="1" applyAlignment="1">
      <alignment/>
    </xf>
    <xf numFmtId="0" fontId="9" fillId="33" borderId="18" xfId="0" applyFont="1" applyFill="1" applyBorder="1" applyAlignment="1">
      <alignment horizontal="left" vertical="center" wrapText="1"/>
    </xf>
    <xf numFmtId="10" fontId="9" fillId="33" borderId="17" xfId="0" applyNumberFormat="1" applyFont="1" applyFill="1" applyBorder="1" applyAlignment="1">
      <alignment horizontal="right" vertical="center" wrapText="1"/>
    </xf>
    <xf numFmtId="10" fontId="9" fillId="33" borderId="19" xfId="0" applyNumberFormat="1" applyFont="1" applyFill="1" applyBorder="1" applyAlignment="1">
      <alignment horizontal="right" vertical="center" wrapText="1"/>
    </xf>
    <xf numFmtId="0" fontId="9" fillId="33" borderId="21" xfId="0" applyFont="1" applyFill="1" applyBorder="1" applyAlignment="1">
      <alignment horizontal="left" vertical="center" wrapText="1"/>
    </xf>
    <xf numFmtId="10" fontId="9" fillId="33" borderId="20" xfId="0" applyNumberFormat="1" applyFont="1" applyFill="1" applyBorder="1" applyAlignment="1">
      <alignment horizontal="right" vertical="center" wrapText="1"/>
    </xf>
    <xf numFmtId="10" fontId="9" fillId="33" borderId="41" xfId="0" applyNumberFormat="1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horizontal="left" vertical="center" wrapText="1"/>
    </xf>
    <xf numFmtId="10" fontId="9" fillId="33" borderId="22" xfId="0" applyNumberFormat="1" applyFont="1" applyFill="1" applyBorder="1" applyAlignment="1">
      <alignment horizontal="right" vertical="center" wrapText="1"/>
    </xf>
    <xf numFmtId="10" fontId="9" fillId="33" borderId="33" xfId="0" applyNumberFormat="1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justify"/>
    </xf>
    <xf numFmtId="10" fontId="9" fillId="33" borderId="0" xfId="0" applyNumberFormat="1" applyFont="1" applyFill="1" applyBorder="1" applyAlignment="1">
      <alignment horizontal="right" wrapText="1"/>
    </xf>
    <xf numFmtId="0" fontId="17" fillId="37" borderId="1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vertical="center" wrapText="1"/>
    </xf>
    <xf numFmtId="3" fontId="9" fillId="33" borderId="29" xfId="0" applyNumberFormat="1" applyFont="1" applyFill="1" applyBorder="1" applyAlignment="1">
      <alignment vertical="center" wrapText="1"/>
    </xf>
    <xf numFmtId="10" fontId="9" fillId="33" borderId="29" xfId="0" applyNumberFormat="1" applyFont="1" applyFill="1" applyBorder="1" applyAlignment="1">
      <alignment vertical="center" wrapText="1"/>
    </xf>
    <xf numFmtId="10" fontId="19" fillId="33" borderId="0" xfId="56" applyNumberFormat="1" applyFont="1" applyFill="1" applyBorder="1" applyAlignment="1">
      <alignment/>
    </xf>
    <xf numFmtId="0" fontId="9" fillId="33" borderId="17" xfId="0" applyFont="1" applyFill="1" applyBorder="1" applyAlignment="1">
      <alignment vertical="center" wrapText="1"/>
    </xf>
    <xf numFmtId="3" fontId="9" fillId="33" borderId="17" xfId="0" applyNumberFormat="1" applyFont="1" applyFill="1" applyBorder="1" applyAlignment="1">
      <alignment vertical="center" wrapText="1"/>
    </xf>
    <xf numFmtId="10" fontId="9" fillId="33" borderId="17" xfId="0" applyNumberFormat="1" applyFont="1" applyFill="1" applyBorder="1" applyAlignment="1">
      <alignment vertical="center" wrapText="1"/>
    </xf>
    <xf numFmtId="0" fontId="9" fillId="33" borderId="22" xfId="0" applyFont="1" applyFill="1" applyBorder="1" applyAlignment="1">
      <alignment vertical="center" wrapText="1"/>
    </xf>
    <xf numFmtId="3" fontId="9" fillId="33" borderId="22" xfId="0" applyNumberFormat="1" applyFont="1" applyFill="1" applyBorder="1" applyAlignment="1">
      <alignment vertical="center" wrapText="1"/>
    </xf>
    <xf numFmtId="10" fontId="9" fillId="33" borderId="22" xfId="0" applyNumberFormat="1" applyFont="1" applyFill="1" applyBorder="1" applyAlignment="1">
      <alignment vertical="center" wrapText="1"/>
    </xf>
    <xf numFmtId="0" fontId="18" fillId="33" borderId="0" xfId="0" applyFont="1" applyFill="1" applyAlignment="1">
      <alignment/>
    </xf>
    <xf numFmtId="0" fontId="17" fillId="37" borderId="10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center" wrapText="1"/>
    </xf>
    <xf numFmtId="3" fontId="9" fillId="33" borderId="0" xfId="0" applyNumberFormat="1" applyFont="1" applyFill="1" applyBorder="1" applyAlignment="1">
      <alignment horizontal="right" vertical="center"/>
    </xf>
    <xf numFmtId="10" fontId="9" fillId="33" borderId="0" xfId="0" applyNumberFormat="1" applyFont="1" applyFill="1" applyBorder="1" applyAlignment="1">
      <alignment horizontal="right" vertical="center"/>
    </xf>
    <xf numFmtId="0" fontId="16" fillId="33" borderId="0" xfId="0" applyFont="1" applyFill="1" applyBorder="1" applyAlignment="1">
      <alignment/>
    </xf>
    <xf numFmtId="3" fontId="16" fillId="33" borderId="0" xfId="0" applyNumberFormat="1" applyFont="1" applyFill="1" applyBorder="1" applyAlignment="1">
      <alignment/>
    </xf>
    <xf numFmtId="10" fontId="16" fillId="33" borderId="0" xfId="56" applyNumberFormat="1" applyFont="1" applyFill="1" applyBorder="1" applyAlignment="1">
      <alignment/>
    </xf>
    <xf numFmtId="0" fontId="16" fillId="33" borderId="37" xfId="0" applyFont="1" applyFill="1" applyBorder="1" applyAlignment="1">
      <alignment vertical="center" wrapText="1"/>
    </xf>
    <xf numFmtId="10" fontId="16" fillId="33" borderId="38" xfId="0" applyNumberFormat="1" applyFont="1" applyFill="1" applyBorder="1" applyAlignment="1">
      <alignment horizontal="right" vertical="center" wrapText="1"/>
    </xf>
    <xf numFmtId="0" fontId="16" fillId="33" borderId="0" xfId="0" applyFont="1" applyFill="1" applyBorder="1" applyAlignment="1">
      <alignment wrapText="1"/>
    </xf>
    <xf numFmtId="3" fontId="16" fillId="33" borderId="0" xfId="0" applyNumberFormat="1" applyFont="1" applyFill="1" applyBorder="1" applyAlignment="1">
      <alignment horizontal="center" vertical="center" wrapText="1"/>
    </xf>
    <xf numFmtId="165" fontId="16" fillId="33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/>
    </xf>
    <xf numFmtId="0" fontId="16" fillId="33" borderId="39" xfId="0" applyFont="1" applyFill="1" applyBorder="1" applyAlignment="1">
      <alignment vertical="center" wrapText="1"/>
    </xf>
    <xf numFmtId="10" fontId="16" fillId="33" borderId="40" xfId="0" applyNumberFormat="1" applyFont="1" applyFill="1" applyBorder="1" applyAlignment="1">
      <alignment horizontal="right" vertical="center" wrapText="1"/>
    </xf>
    <xf numFmtId="0" fontId="17" fillId="37" borderId="10" xfId="0" applyFont="1" applyFill="1" applyBorder="1" applyAlignment="1">
      <alignment vertical="center" wrapText="1"/>
    </xf>
    <xf numFmtId="10" fontId="17" fillId="37" borderId="13" xfId="0" applyNumberFormat="1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vertical="center" wrapText="1"/>
    </xf>
    <xf numFmtId="10" fontId="15" fillId="33" borderId="0" xfId="0" applyNumberFormat="1" applyFont="1" applyFill="1" applyBorder="1" applyAlignment="1">
      <alignment horizontal="center" vertical="center" wrapText="1"/>
    </xf>
    <xf numFmtId="0" fontId="16" fillId="33" borderId="42" xfId="0" applyFont="1" applyFill="1" applyBorder="1" applyAlignment="1">
      <alignment wrapText="1"/>
    </xf>
    <xf numFmtId="0" fontId="16" fillId="33" borderId="43" xfId="0" applyFont="1" applyFill="1" applyBorder="1" applyAlignment="1">
      <alignment wrapText="1"/>
    </xf>
    <xf numFmtId="0" fontId="16" fillId="33" borderId="44" xfId="0" applyFont="1" applyFill="1" applyBorder="1" applyAlignment="1">
      <alignment wrapText="1"/>
    </xf>
    <xf numFmtId="3" fontId="9" fillId="33" borderId="0" xfId="0" applyNumberFormat="1" applyFont="1" applyFill="1" applyBorder="1" applyAlignment="1">
      <alignment vertical="center" wrapText="1"/>
    </xf>
    <xf numFmtId="10" fontId="9" fillId="33" borderId="0" xfId="0" applyNumberFormat="1" applyFont="1" applyFill="1" applyBorder="1" applyAlignment="1">
      <alignment vertical="center" wrapText="1"/>
    </xf>
    <xf numFmtId="3" fontId="16" fillId="33" borderId="42" xfId="0" applyNumberFormat="1" applyFont="1" applyFill="1" applyBorder="1" applyAlignment="1">
      <alignment horizontal="right" vertical="center" wrapText="1"/>
    </xf>
    <xf numFmtId="165" fontId="16" fillId="33" borderId="42" xfId="0" applyNumberFormat="1" applyFont="1" applyFill="1" applyBorder="1" applyAlignment="1">
      <alignment horizontal="right" vertical="center" wrapText="1"/>
    </xf>
    <xf numFmtId="3" fontId="16" fillId="33" borderId="43" xfId="0" applyNumberFormat="1" applyFont="1" applyFill="1" applyBorder="1" applyAlignment="1">
      <alignment horizontal="right" vertical="center" wrapText="1"/>
    </xf>
    <xf numFmtId="165" fontId="16" fillId="33" borderId="43" xfId="0" applyNumberFormat="1" applyFont="1" applyFill="1" applyBorder="1" applyAlignment="1">
      <alignment horizontal="right" vertical="center" wrapText="1"/>
    </xf>
    <xf numFmtId="3" fontId="16" fillId="33" borderId="44" xfId="0" applyNumberFormat="1" applyFont="1" applyFill="1" applyBorder="1" applyAlignment="1">
      <alignment horizontal="right" vertical="center" wrapText="1"/>
    </xf>
    <xf numFmtId="165" fontId="16" fillId="33" borderId="44" xfId="0" applyNumberFormat="1" applyFont="1" applyFill="1" applyBorder="1" applyAlignment="1">
      <alignment horizontal="right" vertical="center" wrapText="1"/>
    </xf>
    <xf numFmtId="0" fontId="16" fillId="33" borderId="43" xfId="0" applyFont="1" applyFill="1" applyBorder="1" applyAlignment="1">
      <alignment horizontal="left" wrapText="1"/>
    </xf>
    <xf numFmtId="10" fontId="16" fillId="33" borderId="38" xfId="56" applyNumberFormat="1" applyFont="1" applyFill="1" applyBorder="1" applyAlignment="1">
      <alignment horizontal="right"/>
    </xf>
    <xf numFmtId="0" fontId="15" fillId="33" borderId="37" xfId="0" applyFont="1" applyFill="1" applyBorder="1" applyAlignment="1">
      <alignment vertical="center" wrapText="1"/>
    </xf>
    <xf numFmtId="10" fontId="15" fillId="33" borderId="38" xfId="0" applyNumberFormat="1" applyFont="1" applyFill="1" applyBorder="1" applyAlignment="1">
      <alignment horizontal="right" vertical="center" wrapText="1"/>
    </xf>
    <xf numFmtId="0" fontId="16" fillId="33" borderId="35" xfId="0" applyFont="1" applyFill="1" applyBorder="1" applyAlignment="1">
      <alignment vertical="center" wrapText="1"/>
    </xf>
    <xf numFmtId="10" fontId="16" fillId="33" borderId="36" xfId="0" applyNumberFormat="1" applyFont="1" applyFill="1" applyBorder="1" applyAlignment="1">
      <alignment horizontal="right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vertical="center" wrapText="1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27" xfId="0" applyFont="1" applyFill="1" applyBorder="1" applyAlignment="1">
      <alignment horizontal="center" vertical="center" wrapText="1"/>
    </xf>
    <xf numFmtId="0" fontId="17" fillId="37" borderId="26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vertical="center"/>
    </xf>
    <xf numFmtId="0" fontId="14" fillId="37" borderId="26" xfId="0" applyNumberFormat="1" applyFont="1" applyFill="1" applyBorder="1" applyAlignment="1">
      <alignment horizontal="center" vertical="center" wrapText="1"/>
    </xf>
    <xf numFmtId="0" fontId="14" fillId="37" borderId="27" xfId="0" applyNumberFormat="1" applyFont="1" applyFill="1" applyBorder="1" applyAlignment="1">
      <alignment horizontal="center" vertical="center" wrapText="1"/>
    </xf>
    <xf numFmtId="17" fontId="14" fillId="37" borderId="45" xfId="0" applyNumberFormat="1" applyFont="1" applyFill="1" applyBorder="1" applyAlignment="1">
      <alignment horizontal="center" vertical="center" wrapText="1"/>
    </xf>
    <xf numFmtId="17" fontId="14" fillId="37" borderId="46" xfId="0" applyNumberFormat="1" applyFont="1" applyFill="1" applyBorder="1" applyAlignment="1">
      <alignment horizontal="center" vertical="center" wrapText="1"/>
    </xf>
    <xf numFmtId="0" fontId="1" fillId="37" borderId="26" xfId="0" applyNumberFormat="1" applyFont="1" applyFill="1" applyBorder="1" applyAlignment="1">
      <alignment horizontal="center" vertical="center" wrapText="1"/>
    </xf>
    <xf numFmtId="0" fontId="1" fillId="37" borderId="27" xfId="0" applyNumberFormat="1" applyFont="1" applyFill="1" applyBorder="1" applyAlignment="1">
      <alignment horizontal="center" vertical="center" wrapText="1"/>
    </xf>
    <xf numFmtId="0" fontId="14" fillId="37" borderId="45" xfId="0" applyNumberFormat="1" applyFont="1" applyFill="1" applyBorder="1" applyAlignment="1">
      <alignment horizontal="center" vertical="center" wrapText="1"/>
    </xf>
    <xf numFmtId="0" fontId="14" fillId="37" borderId="46" xfId="0" applyNumberFormat="1" applyFont="1" applyFill="1" applyBorder="1" applyAlignment="1">
      <alignment horizontal="center" vertical="center" wrapText="1"/>
    </xf>
    <xf numFmtId="0" fontId="2" fillId="35" borderId="26" xfId="0" applyNumberFormat="1" applyFont="1" applyFill="1" applyBorder="1" applyAlignment="1">
      <alignment horizontal="center" vertical="center" wrapText="1"/>
    </xf>
    <xf numFmtId="0" fontId="2" fillId="35" borderId="27" xfId="0" applyNumberFormat="1" applyFont="1" applyFill="1" applyBorder="1" applyAlignment="1">
      <alignment horizontal="center" vertical="center" wrapText="1"/>
    </xf>
    <xf numFmtId="0" fontId="7" fillId="33" borderId="26" xfId="0" applyNumberFormat="1" applyFont="1" applyFill="1" applyBorder="1" applyAlignment="1">
      <alignment horizontal="center" vertical="center" wrapText="1"/>
    </xf>
    <xf numFmtId="0" fontId="7" fillId="33" borderId="27" xfId="0" applyNumberFormat="1" applyFont="1" applyFill="1" applyBorder="1" applyAlignment="1">
      <alignment horizontal="center" vertical="center" wrapText="1"/>
    </xf>
    <xf numFmtId="17" fontId="2" fillId="35" borderId="45" xfId="0" applyNumberFormat="1" applyFont="1" applyFill="1" applyBorder="1" applyAlignment="1">
      <alignment horizontal="center" vertical="center" wrapText="1"/>
    </xf>
    <xf numFmtId="17" fontId="2" fillId="35" borderId="46" xfId="0" applyNumberFormat="1" applyFont="1" applyFill="1" applyBorder="1" applyAlignment="1">
      <alignment horizontal="center" vertical="center" wrapText="1"/>
    </xf>
    <xf numFmtId="0" fontId="2" fillId="35" borderId="45" xfId="0" applyNumberFormat="1" applyFont="1" applyFill="1" applyBorder="1" applyAlignment="1">
      <alignment horizontal="center" vertical="center" wrapText="1"/>
    </xf>
    <xf numFmtId="0" fontId="2" fillId="35" borderId="46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 wrapText="1"/>
    </xf>
    <xf numFmtId="0" fontId="2" fillId="35" borderId="13" xfId="0" applyNumberFormat="1" applyFont="1" applyFill="1" applyBorder="1" applyAlignment="1">
      <alignment horizontal="center" vertical="center" wrapText="1"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9" fillId="33" borderId="35" xfId="0" applyFont="1" applyFill="1" applyBorder="1" applyAlignment="1">
      <alignment vertical="center" wrapText="1"/>
    </xf>
    <xf numFmtId="3" fontId="9" fillId="33" borderId="47" xfId="0" applyNumberFormat="1" applyFont="1" applyFill="1" applyBorder="1" applyAlignment="1">
      <alignment horizontal="right" vertical="center"/>
    </xf>
    <xf numFmtId="10" fontId="9" fillId="33" borderId="35" xfId="0" applyNumberFormat="1" applyFont="1" applyFill="1" applyBorder="1" applyAlignment="1">
      <alignment horizontal="right" vertical="center"/>
    </xf>
    <xf numFmtId="3" fontId="9" fillId="33" borderId="48" xfId="0" applyNumberFormat="1" applyFont="1" applyFill="1" applyBorder="1" applyAlignment="1">
      <alignment horizontal="right" vertical="center"/>
    </xf>
    <xf numFmtId="10" fontId="9" fillId="33" borderId="37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3" fontId="9" fillId="33" borderId="49" xfId="0" applyNumberFormat="1" applyFont="1" applyFill="1" applyBorder="1" applyAlignment="1">
      <alignment horizontal="right" vertical="center"/>
    </xf>
    <xf numFmtId="10" fontId="9" fillId="33" borderId="39" xfId="0" applyNumberFormat="1" applyFont="1" applyFill="1" applyBorder="1" applyAlignment="1">
      <alignment horizontal="right" vertical="center"/>
    </xf>
    <xf numFmtId="0" fontId="15" fillId="33" borderId="47" xfId="0" applyFont="1" applyFill="1" applyBorder="1" applyAlignment="1">
      <alignment/>
    </xf>
    <xf numFmtId="3" fontId="15" fillId="33" borderId="35" xfId="0" applyNumberFormat="1" applyFont="1" applyFill="1" applyBorder="1" applyAlignment="1">
      <alignment/>
    </xf>
    <xf numFmtId="10" fontId="15" fillId="33" borderId="35" xfId="56" applyNumberFormat="1" applyFont="1" applyFill="1" applyBorder="1" applyAlignment="1">
      <alignment/>
    </xf>
    <xf numFmtId="0" fontId="15" fillId="33" borderId="48" xfId="0" applyFont="1" applyFill="1" applyBorder="1" applyAlignment="1">
      <alignment/>
    </xf>
    <xf numFmtId="3" fontId="15" fillId="33" borderId="37" xfId="0" applyNumberFormat="1" applyFont="1" applyFill="1" applyBorder="1" applyAlignment="1">
      <alignment/>
    </xf>
    <xf numFmtId="10" fontId="15" fillId="33" borderId="37" xfId="56" applyNumberFormat="1" applyFont="1" applyFill="1" applyBorder="1" applyAlignment="1">
      <alignment/>
    </xf>
    <xf numFmtId="0" fontId="16" fillId="33" borderId="48" xfId="0" applyFont="1" applyFill="1" applyBorder="1" applyAlignment="1">
      <alignment/>
    </xf>
    <xf numFmtId="0" fontId="16" fillId="33" borderId="49" xfId="0" applyFont="1" applyFill="1" applyBorder="1" applyAlignment="1">
      <alignment/>
    </xf>
    <xf numFmtId="0" fontId="9" fillId="0" borderId="0" xfId="0" applyFont="1" applyAlignment="1">
      <alignment horizontal="left" vertical="center" wrapText="1"/>
    </xf>
    <xf numFmtId="0" fontId="38" fillId="33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17" fillId="37" borderId="26" xfId="0" applyNumberFormat="1" applyFont="1" applyFill="1" applyBorder="1" applyAlignment="1">
      <alignment horizontal="center" vertical="center" wrapText="1"/>
    </xf>
    <xf numFmtId="0" fontId="17" fillId="37" borderId="10" xfId="0" applyNumberFormat="1" applyFont="1" applyFill="1" applyBorder="1" applyAlignment="1">
      <alignment horizontal="center" vertical="center" wrapText="1"/>
    </xf>
    <xf numFmtId="10" fontId="3" fillId="33" borderId="0" xfId="0" applyNumberFormat="1" applyFont="1" applyFill="1" applyAlignment="1">
      <alignment/>
    </xf>
    <xf numFmtId="10" fontId="40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10" fontId="15" fillId="33" borderId="0" xfId="56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0" fontId="3" fillId="33" borderId="0" xfId="56" applyNumberFormat="1" applyFont="1" applyFill="1" applyBorder="1" applyAlignment="1">
      <alignment/>
    </xf>
    <xf numFmtId="0" fontId="17" fillId="37" borderId="12" xfId="0" applyNumberFormat="1" applyFont="1" applyFill="1" applyBorder="1" applyAlignment="1">
      <alignment horizontal="center" vertical="center" wrapText="1"/>
    </xf>
    <xf numFmtId="0" fontId="41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13" fillId="33" borderId="0" xfId="0" applyNumberFormat="1" applyFont="1" applyFill="1" applyBorder="1" applyAlignment="1">
      <alignment horizontal="left" vertical="top" wrapText="1"/>
    </xf>
    <xf numFmtId="164" fontId="2" fillId="33" borderId="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horizontal="left" vertical="top" wrapText="1"/>
    </xf>
    <xf numFmtId="0" fontId="3" fillId="33" borderId="0" xfId="0" applyNumberFormat="1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164" fontId="9" fillId="33" borderId="11" xfId="0" applyNumberFormat="1" applyFont="1" applyFill="1" applyBorder="1" applyAlignment="1">
      <alignment horizontal="right" vertical="center"/>
    </xf>
    <xf numFmtId="164" fontId="9" fillId="33" borderId="12" xfId="0" applyNumberFormat="1" applyFont="1" applyFill="1" applyBorder="1" applyAlignment="1">
      <alignment horizontal="right" vertical="center"/>
    </xf>
    <xf numFmtId="10" fontId="9" fillId="33" borderId="45" xfId="57" applyNumberFormat="1" applyFont="1" applyFill="1" applyBorder="1" applyAlignment="1" quotePrefix="1">
      <alignment horizontal="right" vertical="center"/>
    </xf>
    <xf numFmtId="10" fontId="9" fillId="33" borderId="46" xfId="57" applyNumberFormat="1" applyFont="1" applyFill="1" applyBorder="1" applyAlignment="1" quotePrefix="1">
      <alignment horizontal="right" vertical="center"/>
    </xf>
    <xf numFmtId="10" fontId="9" fillId="33" borderId="14" xfId="57" applyNumberFormat="1" applyFont="1" applyFill="1" applyBorder="1" applyAlignment="1">
      <alignment horizontal="right" vertical="center"/>
    </xf>
    <xf numFmtId="10" fontId="9" fillId="33" borderId="16" xfId="57" applyNumberFormat="1" applyFont="1" applyFill="1" applyBorder="1" applyAlignment="1">
      <alignment horizontal="right" vertical="center"/>
    </xf>
    <xf numFmtId="0" fontId="3" fillId="37" borderId="24" xfId="0" applyFont="1" applyFill="1" applyBorder="1" applyAlignment="1">
      <alignment/>
    </xf>
    <xf numFmtId="0" fontId="3" fillId="37" borderId="25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164" fontId="9" fillId="33" borderId="18" xfId="0" applyNumberFormat="1" applyFont="1" applyFill="1" applyBorder="1" applyAlignment="1">
      <alignment horizontal="right" vertical="center"/>
    </xf>
    <xf numFmtId="164" fontId="9" fillId="33" borderId="19" xfId="0" applyNumberFormat="1" applyFont="1" applyFill="1" applyBorder="1" applyAlignment="1">
      <alignment horizontal="right" vertical="center"/>
    </xf>
    <xf numFmtId="10" fontId="9" fillId="33" borderId="15" xfId="57" applyNumberFormat="1" applyFont="1" applyFill="1" applyBorder="1" applyAlignment="1">
      <alignment horizontal="right" vertical="center"/>
    </xf>
    <xf numFmtId="10" fontId="9" fillId="33" borderId="34" xfId="57" applyNumberFormat="1" applyFont="1" applyFill="1" applyBorder="1" applyAlignment="1" quotePrefix="1">
      <alignment horizontal="right" vertical="center"/>
    </xf>
    <xf numFmtId="164" fontId="9" fillId="33" borderId="21" xfId="0" applyNumberFormat="1" applyFont="1" applyFill="1" applyBorder="1" applyAlignment="1">
      <alignment horizontal="right" vertical="center"/>
    </xf>
    <xf numFmtId="164" fontId="9" fillId="33" borderId="41" xfId="0" applyNumberFormat="1" applyFont="1" applyFill="1" applyBorder="1" applyAlignment="1">
      <alignment horizontal="right" vertical="center"/>
    </xf>
    <xf numFmtId="10" fontId="9" fillId="33" borderId="28" xfId="57" applyNumberFormat="1" applyFont="1" applyFill="1" applyBorder="1" applyAlignment="1">
      <alignment horizontal="right" vertical="center"/>
    </xf>
    <xf numFmtId="10" fontId="9" fillId="33" borderId="33" xfId="57" applyNumberFormat="1" applyFont="1" applyFill="1" applyBorder="1" applyAlignment="1" quotePrefix="1">
      <alignment horizontal="right" vertical="center"/>
    </xf>
    <xf numFmtId="164" fontId="9" fillId="33" borderId="15" xfId="0" applyNumberFormat="1" applyFont="1" applyFill="1" applyBorder="1" applyAlignment="1">
      <alignment horizontal="right" vertical="center"/>
    </xf>
    <xf numFmtId="164" fontId="9" fillId="33" borderId="16" xfId="0" applyNumberFormat="1" applyFont="1" applyFill="1" applyBorder="1" applyAlignment="1">
      <alignment horizontal="right" vertical="center"/>
    </xf>
    <xf numFmtId="10" fontId="9" fillId="33" borderId="19" xfId="57" applyNumberFormat="1" applyFont="1" applyFill="1" applyBorder="1" applyAlignment="1" quotePrefix="1">
      <alignment horizontal="right" vertical="center"/>
    </xf>
    <xf numFmtId="0" fontId="13" fillId="33" borderId="18" xfId="0" applyNumberFormat="1" applyFont="1" applyFill="1" applyBorder="1" applyAlignment="1">
      <alignment horizontal="left" vertical="top" wrapText="1"/>
    </xf>
    <xf numFmtId="10" fontId="9" fillId="33" borderId="15" xfId="57" applyNumberFormat="1" applyFont="1" applyFill="1" applyBorder="1" applyAlignment="1" quotePrefix="1">
      <alignment horizontal="right" vertical="center"/>
    </xf>
    <xf numFmtId="10" fontId="9" fillId="33" borderId="19" xfId="57" applyNumberFormat="1" applyFont="1" applyFill="1" applyBorder="1" applyAlignment="1">
      <alignment horizontal="right" vertical="center"/>
    </xf>
    <xf numFmtId="164" fontId="9" fillId="33" borderId="28" xfId="0" applyNumberFormat="1" applyFont="1" applyFill="1" applyBorder="1" applyAlignment="1">
      <alignment horizontal="right" vertical="center"/>
    </xf>
    <xf numFmtId="164" fontId="9" fillId="33" borderId="31" xfId="0" applyNumberFormat="1" applyFont="1" applyFill="1" applyBorder="1" applyAlignment="1">
      <alignment horizontal="right" vertical="center"/>
    </xf>
    <xf numFmtId="0" fontId="1" fillId="37" borderId="11" xfId="0" applyNumberFormat="1" applyFont="1" applyFill="1" applyBorder="1" applyAlignment="1">
      <alignment vertical="top"/>
    </xf>
    <xf numFmtId="0" fontId="3" fillId="37" borderId="12" xfId="0" applyFont="1" applyFill="1" applyBorder="1" applyAlignment="1">
      <alignment/>
    </xf>
    <xf numFmtId="10" fontId="9" fillId="33" borderId="18" xfId="57" applyNumberFormat="1" applyFont="1" applyFill="1" applyBorder="1" applyAlignment="1">
      <alignment horizontal="right" vertical="center"/>
    </xf>
    <xf numFmtId="0" fontId="13" fillId="33" borderId="14" xfId="0" applyNumberFormat="1" applyFont="1" applyFill="1" applyBorder="1" applyAlignment="1">
      <alignment horizontal="left" vertical="top" wrapText="1"/>
    </xf>
    <xf numFmtId="10" fontId="9" fillId="33" borderId="18" xfId="57" applyNumberFormat="1" applyFont="1" applyFill="1" applyBorder="1" applyAlignment="1" quotePrefix="1">
      <alignment horizontal="right" vertical="center"/>
    </xf>
    <xf numFmtId="10" fontId="9" fillId="33" borderId="14" xfId="57" applyNumberFormat="1" applyFont="1" applyFill="1" applyBorder="1" applyAlignment="1" quotePrefix="1">
      <alignment horizontal="right" vertical="center"/>
    </xf>
    <xf numFmtId="0" fontId="13" fillId="33" borderId="20" xfId="0" applyNumberFormat="1" applyFont="1" applyFill="1" applyBorder="1" applyAlignment="1">
      <alignment horizontal="left" vertical="top" wrapText="1"/>
    </xf>
    <xf numFmtId="0" fontId="13" fillId="33" borderId="22" xfId="0" applyNumberFormat="1" applyFont="1" applyFill="1" applyBorder="1" applyAlignment="1">
      <alignment horizontal="left" vertical="top" wrapText="1"/>
    </xf>
    <xf numFmtId="10" fontId="9" fillId="33" borderId="21" xfId="57" applyNumberFormat="1" applyFont="1" applyFill="1" applyBorder="1" applyAlignment="1">
      <alignment horizontal="right" vertical="center"/>
    </xf>
    <xf numFmtId="10" fontId="9" fillId="33" borderId="41" xfId="57" applyNumberFormat="1" applyFont="1" applyFill="1" applyBorder="1" applyAlignment="1" quotePrefix="1">
      <alignment horizontal="right" vertical="center"/>
    </xf>
    <xf numFmtId="10" fontId="9" fillId="33" borderId="32" xfId="57" applyNumberFormat="1" applyFont="1" applyFill="1" applyBorder="1" applyAlignment="1">
      <alignment horizontal="right" vertical="center"/>
    </xf>
    <xf numFmtId="164" fontId="9" fillId="33" borderId="13" xfId="0" applyNumberFormat="1" applyFont="1" applyFill="1" applyBorder="1" applyAlignment="1">
      <alignment horizontal="right" vertical="center"/>
    </xf>
    <xf numFmtId="10" fontId="9" fillId="33" borderId="11" xfId="57" applyNumberFormat="1" applyFont="1" applyFill="1" applyBorder="1" applyAlignment="1">
      <alignment horizontal="right" vertical="center"/>
    </xf>
    <xf numFmtId="10" fontId="9" fillId="33" borderId="13" xfId="57" applyNumberFormat="1" applyFont="1" applyFill="1" applyBorder="1" applyAlignment="1" quotePrefix="1">
      <alignment horizontal="right" vertical="center"/>
    </xf>
    <xf numFmtId="10" fontId="9" fillId="33" borderId="10" xfId="57" applyNumberFormat="1" applyFont="1" applyFill="1" applyBorder="1" applyAlignment="1">
      <alignment horizontal="right" vertical="center"/>
    </xf>
    <xf numFmtId="0" fontId="1" fillId="37" borderId="32" xfId="0" applyNumberFormat="1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vertical="center" wrapText="1"/>
    </xf>
    <xf numFmtId="164" fontId="12" fillId="33" borderId="50" xfId="0" applyNumberFormat="1" applyFont="1" applyFill="1" applyBorder="1" applyAlignment="1">
      <alignment horizontal="right" vertical="center"/>
    </xf>
    <xf numFmtId="10" fontId="9" fillId="33" borderId="34" xfId="57" applyNumberFormat="1" applyFont="1" applyFill="1" applyBorder="1" applyAlignment="1">
      <alignment horizontal="right" vertical="center"/>
    </xf>
    <xf numFmtId="0" fontId="13" fillId="33" borderId="17" xfId="0" applyFont="1" applyFill="1" applyBorder="1" applyAlignment="1">
      <alignment vertical="center" wrapText="1"/>
    </xf>
    <xf numFmtId="164" fontId="12" fillId="33" borderId="51" xfId="0" applyNumberFormat="1" applyFont="1" applyFill="1" applyBorder="1" applyAlignment="1">
      <alignment horizontal="right" vertical="center"/>
    </xf>
    <xf numFmtId="164" fontId="12" fillId="33" borderId="52" xfId="0" applyNumberFormat="1" applyFont="1" applyFill="1" applyBorder="1" applyAlignment="1">
      <alignment horizontal="right" vertical="center"/>
    </xf>
    <xf numFmtId="0" fontId="13" fillId="33" borderId="22" xfId="0" applyFont="1" applyFill="1" applyBorder="1" applyAlignment="1">
      <alignment vertical="center" wrapText="1"/>
    </xf>
    <xf numFmtId="164" fontId="12" fillId="33" borderId="53" xfId="0" applyNumberFormat="1" applyFont="1" applyFill="1" applyBorder="1" applyAlignment="1">
      <alignment horizontal="right" vertical="center"/>
    </xf>
    <xf numFmtId="10" fontId="9" fillId="33" borderId="33" xfId="57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 wrapText="1"/>
    </xf>
    <xf numFmtId="164" fontId="12" fillId="33" borderId="0" xfId="0" applyNumberFormat="1" applyFont="1" applyFill="1" applyBorder="1" applyAlignment="1">
      <alignment horizontal="right" vertical="center"/>
    </xf>
    <xf numFmtId="10" fontId="9" fillId="33" borderId="0" xfId="57" applyNumberFormat="1" applyFont="1" applyFill="1" applyBorder="1" applyAlignment="1">
      <alignment horizontal="right" vertical="center"/>
    </xf>
    <xf numFmtId="0" fontId="40" fillId="38" borderId="0" xfId="0" applyFont="1" applyFill="1" applyAlignment="1">
      <alignment/>
    </xf>
    <xf numFmtId="164" fontId="12" fillId="33" borderId="54" xfId="0" applyNumberFormat="1" applyFont="1" applyFill="1" applyBorder="1" applyAlignment="1">
      <alignment horizontal="right" vertical="center"/>
    </xf>
    <xf numFmtId="10" fontId="9" fillId="33" borderId="11" xfId="57" applyNumberFormat="1" applyFont="1" applyFill="1" applyBorder="1" applyAlignment="1">
      <alignment horizontal="right" vertical="center"/>
    </xf>
    <xf numFmtId="10" fontId="9" fillId="33" borderId="13" xfId="57" applyNumberFormat="1" applyFont="1" applyFill="1" applyBorder="1" applyAlignment="1">
      <alignment horizontal="right" vertical="center"/>
    </xf>
    <xf numFmtId="10" fontId="9" fillId="33" borderId="30" xfId="57" applyNumberFormat="1" applyFont="1" applyFill="1" applyBorder="1" applyAlignment="1">
      <alignment horizontal="right" vertical="center"/>
    </xf>
    <xf numFmtId="10" fontId="9" fillId="33" borderId="23" xfId="57" applyNumberFormat="1" applyFont="1" applyFill="1" applyBorder="1" applyAlignment="1">
      <alignment horizontal="right" vertical="center"/>
    </xf>
    <xf numFmtId="164" fontId="42" fillId="33" borderId="0" xfId="0" applyNumberFormat="1" applyFont="1" applyFill="1" applyBorder="1" applyAlignment="1">
      <alignment horizontal="right" vertical="center"/>
    </xf>
    <xf numFmtId="10" fontId="9" fillId="33" borderId="18" xfId="57" applyNumberFormat="1" applyFont="1" applyFill="1" applyBorder="1" applyAlignment="1">
      <alignment horizontal="right" vertical="center"/>
    </xf>
    <xf numFmtId="164" fontId="9" fillId="33" borderId="23" xfId="0" applyNumberFormat="1" applyFont="1" applyFill="1" applyBorder="1" applyAlignment="1">
      <alignment horizontal="right" vertical="center"/>
    </xf>
    <xf numFmtId="164" fontId="9" fillId="33" borderId="33" xfId="0" applyNumberFormat="1" applyFont="1" applyFill="1" applyBorder="1" applyAlignment="1">
      <alignment horizontal="right" vertical="center"/>
    </xf>
    <xf numFmtId="10" fontId="9" fillId="33" borderId="21" xfId="57" applyNumberFormat="1" applyFont="1" applyFill="1" applyBorder="1" applyAlignment="1">
      <alignment horizontal="right" vertical="center"/>
    </xf>
    <xf numFmtId="10" fontId="9" fillId="33" borderId="41" xfId="57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/>
    </xf>
    <xf numFmtId="164" fontId="9" fillId="33" borderId="10" xfId="0" applyNumberFormat="1" applyFont="1" applyFill="1" applyBorder="1" applyAlignment="1">
      <alignment horizontal="right" vertical="center"/>
    </xf>
    <xf numFmtId="0" fontId="13" fillId="33" borderId="29" xfId="0" applyNumberFormat="1" applyFont="1" applyFill="1" applyBorder="1" applyAlignment="1">
      <alignment horizontal="left" vertical="top" wrapText="1"/>
    </xf>
    <xf numFmtId="164" fontId="9" fillId="33" borderId="14" xfId="0" applyNumberFormat="1" applyFont="1" applyFill="1" applyBorder="1" applyAlignment="1">
      <alignment horizontal="right" vertical="center"/>
    </xf>
    <xf numFmtId="3" fontId="9" fillId="33" borderId="29" xfId="51" applyNumberFormat="1" applyFont="1" applyFill="1" applyBorder="1" applyAlignment="1">
      <alignment horizontal="right" vertical="center"/>
    </xf>
    <xf numFmtId="164" fontId="9" fillId="33" borderId="17" xfId="0" applyNumberFormat="1" applyFont="1" applyFill="1" applyBorder="1" applyAlignment="1">
      <alignment horizontal="right" vertical="center"/>
    </xf>
    <xf numFmtId="3" fontId="9" fillId="33" borderId="17" xfId="51" applyNumberFormat="1" applyFont="1" applyFill="1" applyBorder="1" applyAlignment="1">
      <alignment horizontal="right" vertical="center"/>
    </xf>
    <xf numFmtId="164" fontId="9" fillId="33" borderId="22" xfId="0" applyNumberFormat="1" applyFont="1" applyFill="1" applyBorder="1" applyAlignment="1">
      <alignment horizontal="right" vertical="center"/>
    </xf>
    <xf numFmtId="3" fontId="9" fillId="33" borderId="22" xfId="51" applyNumberFormat="1" applyFont="1" applyFill="1" applyBorder="1" applyAlignment="1">
      <alignment horizontal="right" vertical="center"/>
    </xf>
    <xf numFmtId="0" fontId="13" fillId="33" borderId="0" xfId="0" applyFont="1" applyFill="1" applyAlignment="1">
      <alignment/>
    </xf>
    <xf numFmtId="10" fontId="9" fillId="33" borderId="11" xfId="57" applyNumberFormat="1" applyFont="1" applyFill="1" applyBorder="1" applyAlignment="1" quotePrefix="1">
      <alignment horizontal="right" vertical="center"/>
    </xf>
    <xf numFmtId="10" fontId="9" fillId="33" borderId="31" xfId="57" applyNumberFormat="1" applyFont="1" applyFill="1" applyBorder="1" applyAlignment="1">
      <alignment horizontal="right" vertical="center"/>
    </xf>
    <xf numFmtId="164" fontId="9" fillId="33" borderId="0" xfId="0" applyNumberFormat="1" applyFont="1" applyFill="1" applyBorder="1" applyAlignment="1">
      <alignment horizontal="right" vertical="center"/>
    </xf>
    <xf numFmtId="0" fontId="13" fillId="33" borderId="29" xfId="0" applyFont="1" applyFill="1" applyBorder="1" applyAlignment="1">
      <alignment wrapText="1"/>
    </xf>
    <xf numFmtId="164" fontId="9" fillId="33" borderId="50" xfId="0" applyNumberFormat="1" applyFont="1" applyFill="1" applyBorder="1" applyAlignment="1">
      <alignment horizontal="right" vertical="center"/>
    </xf>
    <xf numFmtId="0" fontId="13" fillId="33" borderId="17" xfId="0" applyFont="1" applyFill="1" applyBorder="1" applyAlignment="1">
      <alignment wrapText="1"/>
    </xf>
    <xf numFmtId="164" fontId="9" fillId="33" borderId="51" xfId="0" applyNumberFormat="1" applyFont="1" applyFill="1" applyBorder="1" applyAlignment="1">
      <alignment horizontal="right" vertical="center"/>
    </xf>
    <xf numFmtId="164" fontId="9" fillId="33" borderId="52" xfId="0" applyNumberFormat="1" applyFont="1" applyFill="1" applyBorder="1" applyAlignment="1">
      <alignment horizontal="right" vertical="center"/>
    </xf>
    <xf numFmtId="0" fontId="13" fillId="33" borderId="22" xfId="0" applyFont="1" applyFill="1" applyBorder="1" applyAlignment="1">
      <alignment wrapText="1"/>
    </xf>
    <xf numFmtId="164" fontId="9" fillId="33" borderId="53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/>
    </xf>
    <xf numFmtId="0" fontId="3" fillId="38" borderId="0" xfId="0" applyFont="1" applyFill="1" applyAlignment="1">
      <alignment/>
    </xf>
    <xf numFmtId="164" fontId="42" fillId="33" borderId="0" xfId="0" applyNumberFormat="1" applyFont="1" applyFill="1" applyBorder="1" applyAlignment="1">
      <alignment horizontal="right" vertical="center"/>
    </xf>
    <xf numFmtId="10" fontId="9" fillId="33" borderId="28" xfId="57" applyNumberFormat="1" applyFont="1" applyFill="1" applyBorder="1" applyAlignment="1" quotePrefix="1">
      <alignment horizontal="right" vertical="center"/>
    </xf>
    <xf numFmtId="10" fontId="9" fillId="33" borderId="31" xfId="57" applyNumberFormat="1" applyFont="1" applyFill="1" applyBorder="1" applyAlignment="1" quotePrefix="1">
      <alignment horizontal="right" vertical="center"/>
    </xf>
    <xf numFmtId="10" fontId="9" fillId="33" borderId="16" xfId="57" applyNumberFormat="1" applyFont="1" applyFill="1" applyBorder="1" applyAlignment="1" quotePrefix="1">
      <alignment horizontal="right" vertical="center"/>
    </xf>
    <xf numFmtId="164" fontId="9" fillId="33" borderId="54" xfId="0" applyNumberFormat="1" applyFont="1" applyFill="1" applyBorder="1" applyAlignment="1">
      <alignment horizontal="right" vertical="center"/>
    </xf>
    <xf numFmtId="164" fontId="9" fillId="0" borderId="18" xfId="0" applyNumberFormat="1" applyFont="1" applyFill="1" applyBorder="1" applyAlignment="1">
      <alignment horizontal="right" vertical="center"/>
    </xf>
    <xf numFmtId="164" fontId="9" fillId="0" borderId="23" xfId="0" applyNumberFormat="1" applyFont="1" applyFill="1" applyBorder="1" applyAlignment="1">
      <alignment horizontal="right" vertical="center"/>
    </xf>
    <xf numFmtId="164" fontId="12" fillId="33" borderId="11" xfId="0" applyNumberFormat="1" applyFont="1" applyFill="1" applyBorder="1" applyAlignment="1">
      <alignment horizontal="right" vertical="center"/>
    </xf>
    <xf numFmtId="10" fontId="12" fillId="33" borderId="11" xfId="57" applyNumberFormat="1" applyFont="1" applyFill="1" applyBorder="1" applyAlignment="1" quotePrefix="1">
      <alignment horizontal="right" vertical="center"/>
    </xf>
    <xf numFmtId="10" fontId="12" fillId="33" borderId="19" xfId="57" applyNumberFormat="1" applyFont="1" applyFill="1" applyBorder="1" applyAlignment="1">
      <alignment horizontal="right" vertical="center"/>
    </xf>
    <xf numFmtId="10" fontId="12" fillId="33" borderId="16" xfId="57" applyNumberFormat="1" applyFont="1" applyFill="1" applyBorder="1" applyAlignment="1">
      <alignment horizontal="right" vertical="center"/>
    </xf>
    <xf numFmtId="0" fontId="13" fillId="37" borderId="24" xfId="0" applyFont="1" applyFill="1" applyBorder="1" applyAlignment="1">
      <alignment/>
    </xf>
    <xf numFmtId="0" fontId="13" fillId="37" borderId="10" xfId="0" applyFont="1" applyFill="1" applyBorder="1" applyAlignment="1">
      <alignment/>
    </xf>
    <xf numFmtId="164" fontId="12" fillId="33" borderId="18" xfId="0" applyNumberFormat="1" applyFont="1" applyFill="1" applyBorder="1" applyAlignment="1">
      <alignment horizontal="right" vertical="center"/>
    </xf>
    <xf numFmtId="10" fontId="12" fillId="33" borderId="15" xfId="57" applyNumberFormat="1" applyFont="1" applyFill="1" applyBorder="1" applyAlignment="1">
      <alignment horizontal="right" vertical="center"/>
    </xf>
    <xf numFmtId="164" fontId="12" fillId="33" borderId="21" xfId="0" applyNumberFormat="1" applyFont="1" applyFill="1" applyBorder="1" applyAlignment="1">
      <alignment horizontal="right" vertical="center"/>
    </xf>
    <xf numFmtId="10" fontId="12" fillId="33" borderId="28" xfId="57" applyNumberFormat="1" applyFont="1" applyFill="1" applyBorder="1" applyAlignment="1">
      <alignment horizontal="right" vertical="center"/>
    </xf>
    <xf numFmtId="0" fontId="13" fillId="37" borderId="11" xfId="0" applyFont="1" applyFill="1" applyBorder="1" applyAlignment="1">
      <alignment/>
    </xf>
    <xf numFmtId="164" fontId="12" fillId="33" borderId="15" xfId="0" applyNumberFormat="1" applyFont="1" applyFill="1" applyBorder="1" applyAlignment="1">
      <alignment horizontal="right" vertical="center"/>
    </xf>
    <xf numFmtId="10" fontId="12" fillId="33" borderId="18" xfId="57" applyNumberFormat="1" applyFont="1" applyFill="1" applyBorder="1" applyAlignment="1">
      <alignment horizontal="right" vertical="center"/>
    </xf>
    <xf numFmtId="164" fontId="12" fillId="33" borderId="28" xfId="0" applyNumberFormat="1" applyFont="1" applyFill="1" applyBorder="1" applyAlignment="1">
      <alignment horizontal="right" vertical="center"/>
    </xf>
    <xf numFmtId="0" fontId="13" fillId="37" borderId="12" xfId="0" applyFont="1" applyFill="1" applyBorder="1" applyAlignment="1">
      <alignment/>
    </xf>
    <xf numFmtId="10" fontId="12" fillId="33" borderId="14" xfId="57" applyNumberFormat="1" applyFont="1" applyFill="1" applyBorder="1" applyAlignment="1">
      <alignment horizontal="right" vertical="center"/>
    </xf>
    <xf numFmtId="10" fontId="12" fillId="33" borderId="21" xfId="57" applyNumberFormat="1" applyFont="1" applyFill="1" applyBorder="1" applyAlignment="1">
      <alignment horizontal="right" vertical="center"/>
    </xf>
    <xf numFmtId="10" fontId="12" fillId="33" borderId="41" xfId="57" applyNumberFormat="1" applyFont="1" applyFill="1" applyBorder="1" applyAlignment="1">
      <alignment horizontal="right" vertical="center"/>
    </xf>
    <xf numFmtId="10" fontId="12" fillId="33" borderId="31" xfId="57" applyNumberFormat="1" applyFont="1" applyFill="1" applyBorder="1" applyAlignment="1">
      <alignment horizontal="right" vertical="center"/>
    </xf>
    <xf numFmtId="10" fontId="12" fillId="33" borderId="11" xfId="57" applyNumberFormat="1" applyFont="1" applyFill="1" applyBorder="1" applyAlignment="1">
      <alignment horizontal="right" vertical="center"/>
    </xf>
    <xf numFmtId="10" fontId="12" fillId="33" borderId="10" xfId="57" applyNumberFormat="1" applyFont="1" applyFill="1" applyBorder="1" applyAlignment="1">
      <alignment horizontal="right" vertical="center"/>
    </xf>
    <xf numFmtId="10" fontId="12" fillId="33" borderId="11" xfId="57" applyNumberFormat="1" applyFont="1" applyFill="1" applyBorder="1" applyAlignment="1">
      <alignment horizontal="right" vertical="center"/>
    </xf>
    <xf numFmtId="10" fontId="12" fillId="33" borderId="30" xfId="57" applyNumberFormat="1" applyFont="1" applyFill="1" applyBorder="1" applyAlignment="1">
      <alignment horizontal="right" vertical="center"/>
    </xf>
    <xf numFmtId="10" fontId="12" fillId="33" borderId="23" xfId="57" applyNumberFormat="1" applyFont="1" applyFill="1" applyBorder="1" applyAlignment="1">
      <alignment horizontal="right" vertical="center"/>
    </xf>
    <xf numFmtId="10" fontId="12" fillId="33" borderId="18" xfId="57" applyNumberFormat="1" applyFont="1" applyFill="1" applyBorder="1" applyAlignment="1">
      <alignment horizontal="right" vertical="center"/>
    </xf>
    <xf numFmtId="10" fontId="12" fillId="33" borderId="28" xfId="57" applyNumberFormat="1" applyFont="1" applyFill="1" applyBorder="1" applyAlignment="1" quotePrefix="1">
      <alignment horizontal="right" vertical="center"/>
    </xf>
    <xf numFmtId="10" fontId="12" fillId="33" borderId="32" xfId="57" applyNumberFormat="1" applyFont="1" applyFill="1" applyBorder="1" applyAlignment="1">
      <alignment horizontal="right" vertical="center"/>
    </xf>
    <xf numFmtId="164" fontId="12" fillId="33" borderId="23" xfId="0" applyNumberFormat="1" applyFont="1" applyFill="1" applyBorder="1" applyAlignment="1">
      <alignment horizontal="right" vertical="center"/>
    </xf>
    <xf numFmtId="10" fontId="12" fillId="33" borderId="21" xfId="57" applyNumberFormat="1" applyFont="1" applyFill="1" applyBorder="1" applyAlignment="1">
      <alignment horizontal="right" vertical="center"/>
    </xf>
    <xf numFmtId="164" fontId="12" fillId="33" borderId="14" xfId="0" applyNumberFormat="1" applyFont="1" applyFill="1" applyBorder="1" applyAlignment="1">
      <alignment horizontal="right" vertical="center"/>
    </xf>
    <xf numFmtId="3" fontId="12" fillId="33" borderId="29" xfId="51" applyNumberFormat="1" applyFont="1" applyFill="1" applyBorder="1" applyAlignment="1">
      <alignment horizontal="right" vertical="center"/>
    </xf>
    <xf numFmtId="164" fontId="12" fillId="33" borderId="17" xfId="0" applyNumberFormat="1" applyFont="1" applyFill="1" applyBorder="1" applyAlignment="1">
      <alignment horizontal="right" vertical="center"/>
    </xf>
    <xf numFmtId="3" fontId="12" fillId="33" borderId="17" xfId="51" applyNumberFormat="1" applyFont="1" applyFill="1" applyBorder="1" applyAlignment="1">
      <alignment horizontal="right" vertical="center"/>
    </xf>
    <xf numFmtId="164" fontId="12" fillId="33" borderId="17" xfId="0" applyNumberFormat="1" applyFont="1" applyFill="1" applyBorder="1" applyAlignment="1">
      <alignment horizontal="right" vertical="center"/>
    </xf>
    <xf numFmtId="3" fontId="12" fillId="33" borderId="22" xfId="51" applyNumberFormat="1" applyFont="1" applyFill="1" applyBorder="1" applyAlignment="1">
      <alignment horizontal="right" vertical="center"/>
    </xf>
    <xf numFmtId="164" fontId="12" fillId="33" borderId="22" xfId="0" applyNumberFormat="1" applyFont="1" applyFill="1" applyBorder="1" applyAlignment="1">
      <alignment horizontal="right" vertical="center"/>
    </xf>
    <xf numFmtId="0" fontId="42" fillId="33" borderId="0" xfId="0" applyFont="1" applyFill="1" applyAlignment="1">
      <alignment/>
    </xf>
    <xf numFmtId="164" fontId="42" fillId="0" borderId="0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/>
    </xf>
    <xf numFmtId="164" fontId="12" fillId="33" borderId="30" xfId="0" applyNumberFormat="1" applyFont="1" applyFill="1" applyBorder="1" applyAlignment="1">
      <alignment horizontal="right" vertical="center"/>
    </xf>
    <xf numFmtId="0" fontId="61" fillId="33" borderId="0" xfId="0" applyFont="1" applyFill="1" applyAlignment="1">
      <alignment/>
    </xf>
    <xf numFmtId="0" fontId="13" fillId="38" borderId="0" xfId="0" applyFont="1" applyFill="1" applyAlignment="1">
      <alignment/>
    </xf>
    <xf numFmtId="164" fontId="42" fillId="33" borderId="0" xfId="0" applyNumberFormat="1" applyFont="1" applyFill="1" applyBorder="1" applyAlignment="1">
      <alignment horizontal="right" vertical="top"/>
    </xf>
    <xf numFmtId="164" fontId="43" fillId="33" borderId="0" xfId="0" applyNumberFormat="1" applyFont="1" applyFill="1" applyBorder="1" applyAlignment="1">
      <alignment horizontal="right" vertical="center"/>
    </xf>
    <xf numFmtId="10" fontId="12" fillId="33" borderId="29" xfId="57" applyNumberFormat="1" applyFont="1" applyFill="1" applyBorder="1" applyAlignment="1">
      <alignment horizontal="right" vertical="center"/>
    </xf>
    <xf numFmtId="164" fontId="12" fillId="33" borderId="24" xfId="0" applyNumberFormat="1" applyFont="1" applyFill="1" applyBorder="1" applyAlignment="1">
      <alignment horizontal="righ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72B0"/>
      <rgbColor rgb="0000CCFF"/>
      <rgbColor rgb="00CCFFFF"/>
      <rgbColor rgb="00CCFFCC"/>
      <rgbColor rgb="00FFFF99"/>
      <rgbColor rgb="000072B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7109375" style="133" customWidth="1"/>
    <col min="2" max="2" width="35.00390625" style="133" customWidth="1"/>
    <col min="3" max="3" width="21.7109375" style="133" customWidth="1"/>
    <col min="4" max="4" width="17.57421875" style="133" customWidth="1"/>
    <col min="5" max="5" width="18.00390625" style="133" customWidth="1"/>
    <col min="6" max="6" width="23.28125" style="133" customWidth="1"/>
    <col min="7" max="7" width="21.28125" style="133" customWidth="1"/>
    <col min="8" max="8" width="13.28125" style="133" customWidth="1"/>
    <col min="9" max="9" width="10.140625" style="133" customWidth="1"/>
    <col min="10" max="10" width="11.7109375" style="133" customWidth="1"/>
    <col min="11" max="12" width="8.28125" style="133" customWidth="1"/>
    <col min="13" max="13" width="7.00390625" style="133" customWidth="1"/>
    <col min="14" max="14" width="10.8515625" style="133" customWidth="1"/>
    <col min="15" max="15" width="22.7109375" style="133" customWidth="1"/>
    <col min="16" max="16384" width="11.421875" style="133" customWidth="1"/>
  </cols>
  <sheetData>
    <row r="1" ht="15">
      <c r="B1" s="223" t="s">
        <v>18</v>
      </c>
    </row>
    <row r="2" spans="2:21" ht="15">
      <c r="B2" s="224" t="s">
        <v>19</v>
      </c>
      <c r="M2" s="174"/>
      <c r="N2" s="242"/>
      <c r="O2" s="174"/>
      <c r="P2" s="174"/>
      <c r="Q2" s="174"/>
      <c r="R2" s="174"/>
      <c r="S2" s="174"/>
      <c r="T2" s="174"/>
      <c r="U2" s="174"/>
    </row>
    <row r="3" spans="2:21" ht="15">
      <c r="B3" s="224" t="s">
        <v>1124</v>
      </c>
      <c r="M3" s="174"/>
      <c r="N3" s="242"/>
      <c r="O3" s="174"/>
      <c r="P3" s="174"/>
      <c r="Q3" s="174"/>
      <c r="R3" s="174"/>
      <c r="S3" s="174"/>
      <c r="T3" s="174"/>
      <c r="U3" s="174"/>
    </row>
    <row r="4" spans="2:21" ht="18">
      <c r="B4" s="243"/>
      <c r="M4" s="174"/>
      <c r="N4" s="242"/>
      <c r="O4" s="174"/>
      <c r="P4" s="174"/>
      <c r="Q4" s="174"/>
      <c r="R4" s="174"/>
      <c r="S4" s="174"/>
      <c r="T4" s="174"/>
      <c r="U4" s="174"/>
    </row>
    <row r="5" spans="2:21" ht="67.5">
      <c r="B5" s="244" t="s">
        <v>264</v>
      </c>
      <c r="C5" s="244" t="s">
        <v>265</v>
      </c>
      <c r="D5" s="245" t="s">
        <v>266</v>
      </c>
      <c r="E5" s="245" t="s">
        <v>267</v>
      </c>
      <c r="M5" s="174"/>
      <c r="N5" s="174"/>
      <c r="O5" s="174"/>
      <c r="P5" s="174"/>
      <c r="Q5" s="174"/>
      <c r="R5" s="174"/>
      <c r="S5" s="174"/>
      <c r="T5" s="174"/>
      <c r="U5" s="174"/>
    </row>
    <row r="6" spans="2:21" ht="12.75">
      <c r="B6" s="116" t="s">
        <v>268</v>
      </c>
      <c r="C6" s="117">
        <v>206</v>
      </c>
      <c r="D6" s="118">
        <v>0.004238247093920379</v>
      </c>
      <c r="E6" s="119">
        <v>0.2082912032355915</v>
      </c>
      <c r="F6" s="137"/>
      <c r="M6" s="174"/>
      <c r="N6" s="153"/>
      <c r="O6" s="153"/>
      <c r="P6" s="153"/>
      <c r="Q6" s="153"/>
      <c r="R6" s="246"/>
      <c r="S6" s="246"/>
      <c r="T6" s="246"/>
      <c r="U6" s="246"/>
    </row>
    <row r="7" spans="2:21" ht="12.75">
      <c r="B7" s="120" t="s">
        <v>269</v>
      </c>
      <c r="C7" s="121">
        <v>183</v>
      </c>
      <c r="D7" s="122">
        <v>0.0037650447484826664</v>
      </c>
      <c r="E7" s="123">
        <v>0.18503538928210314</v>
      </c>
      <c r="M7" s="174"/>
      <c r="N7" s="153"/>
      <c r="O7" s="153"/>
      <c r="P7" s="153"/>
      <c r="Q7" s="153"/>
      <c r="R7" s="246"/>
      <c r="S7" s="246"/>
      <c r="T7" s="246"/>
      <c r="U7" s="246"/>
    </row>
    <row r="8" spans="2:21" ht="12.75">
      <c r="B8" s="120" t="s">
        <v>270</v>
      </c>
      <c r="C8" s="121">
        <v>93</v>
      </c>
      <c r="D8" s="122">
        <v>0.0019133833967698796</v>
      </c>
      <c r="E8" s="123">
        <v>0.09403437815975733</v>
      </c>
      <c r="M8" s="174"/>
      <c r="N8" s="153"/>
      <c r="O8" s="153"/>
      <c r="P8" s="153"/>
      <c r="Q8" s="153"/>
      <c r="R8" s="246"/>
      <c r="S8" s="246"/>
      <c r="T8" s="246"/>
      <c r="U8" s="246"/>
    </row>
    <row r="9" spans="2:21" ht="12.75">
      <c r="B9" s="120" t="s">
        <v>274</v>
      </c>
      <c r="C9" s="121">
        <v>80</v>
      </c>
      <c r="D9" s="122">
        <v>0.0016459212015224772</v>
      </c>
      <c r="E9" s="123">
        <v>0.08088978766430738</v>
      </c>
      <c r="G9" s="137"/>
      <c r="M9" s="174"/>
      <c r="N9" s="153"/>
      <c r="O9" s="153"/>
      <c r="P9" s="153"/>
      <c r="Q9" s="153"/>
      <c r="R9" s="246"/>
      <c r="S9" s="246"/>
      <c r="T9" s="247"/>
      <c r="U9" s="246"/>
    </row>
    <row r="10" spans="2:21" ht="12.75">
      <c r="B10" s="120" t="s">
        <v>272</v>
      </c>
      <c r="C10" s="121">
        <v>57</v>
      </c>
      <c r="D10" s="122">
        <v>0.001172718856084765</v>
      </c>
      <c r="E10" s="123">
        <v>0.057633973710819006</v>
      </c>
      <c r="M10" s="174"/>
      <c r="N10" s="153"/>
      <c r="O10" s="153"/>
      <c r="P10" s="153"/>
      <c r="Q10" s="153"/>
      <c r="R10" s="246"/>
      <c r="S10" s="246"/>
      <c r="T10" s="247"/>
      <c r="U10" s="247"/>
    </row>
    <row r="11" spans="2:21" ht="12.75">
      <c r="B11" s="120" t="s">
        <v>273</v>
      </c>
      <c r="C11" s="121">
        <v>39</v>
      </c>
      <c r="D11" s="122">
        <v>0.0008023865857422075</v>
      </c>
      <c r="E11" s="123">
        <v>0.03943377148634985</v>
      </c>
      <c r="M11" s="174"/>
      <c r="N11" s="153"/>
      <c r="O11" s="153"/>
      <c r="P11" s="153"/>
      <c r="Q11" s="153"/>
      <c r="R11" s="246"/>
      <c r="S11" s="247"/>
      <c r="T11" s="247"/>
      <c r="U11" s="247"/>
    </row>
    <row r="12" spans="2:21" ht="12.75">
      <c r="B12" s="120" t="s">
        <v>276</v>
      </c>
      <c r="C12" s="121">
        <v>30</v>
      </c>
      <c r="D12" s="122">
        <v>0.0006172204505709289</v>
      </c>
      <c r="E12" s="123">
        <v>0.030333670374115267</v>
      </c>
      <c r="M12" s="174"/>
      <c r="N12" s="153"/>
      <c r="O12" s="153"/>
      <c r="P12" s="153"/>
      <c r="Q12" s="153"/>
      <c r="R12" s="247"/>
      <c r="S12" s="247"/>
      <c r="T12" s="247"/>
      <c r="U12" s="247"/>
    </row>
    <row r="13" spans="2:21" ht="12.75">
      <c r="B13" s="120" t="s">
        <v>271</v>
      </c>
      <c r="C13" s="121">
        <v>22</v>
      </c>
      <c r="D13" s="122">
        <v>0.0004526283304186812</v>
      </c>
      <c r="E13" s="123">
        <v>0.022244691607684528</v>
      </c>
      <c r="M13" s="174"/>
      <c r="N13" s="153"/>
      <c r="O13" s="153"/>
      <c r="P13" s="153"/>
      <c r="Q13" s="153"/>
      <c r="R13" s="246"/>
      <c r="S13" s="247"/>
      <c r="T13" s="247"/>
      <c r="U13" s="247"/>
    </row>
    <row r="14" spans="2:21" ht="12.75">
      <c r="B14" s="120" t="s">
        <v>1101</v>
      </c>
      <c r="C14" s="121">
        <v>21</v>
      </c>
      <c r="D14" s="122">
        <v>0.00043205431539965027</v>
      </c>
      <c r="E14" s="123">
        <v>0.021233569261880688</v>
      </c>
      <c r="M14" s="174"/>
      <c r="N14" s="153"/>
      <c r="O14" s="153"/>
      <c r="P14" s="153"/>
      <c r="Q14" s="153"/>
      <c r="R14" s="246"/>
      <c r="S14" s="246"/>
      <c r="T14" s="247"/>
      <c r="U14" s="246"/>
    </row>
    <row r="15" spans="2:21" ht="12.75">
      <c r="B15" s="120" t="s">
        <v>275</v>
      </c>
      <c r="C15" s="121">
        <v>19</v>
      </c>
      <c r="D15" s="122">
        <v>0.0003909062853615883</v>
      </c>
      <c r="E15" s="123">
        <v>0.019211324570273004</v>
      </c>
      <c r="M15" s="174"/>
      <c r="N15" s="153"/>
      <c r="O15" s="153"/>
      <c r="P15" s="153"/>
      <c r="Q15" s="153"/>
      <c r="R15" s="246"/>
      <c r="S15" s="246"/>
      <c r="T15" s="247"/>
      <c r="U15" s="246"/>
    </row>
    <row r="16" spans="2:5" ht="12.75">
      <c r="B16" s="120" t="s">
        <v>1102</v>
      </c>
      <c r="C16" s="121">
        <v>19</v>
      </c>
      <c r="D16" s="122">
        <v>0.0003909062853615883</v>
      </c>
      <c r="E16" s="123">
        <v>0.019211324570273004</v>
      </c>
    </row>
    <row r="17" spans="2:5" ht="12.75">
      <c r="B17" s="120" t="s">
        <v>277</v>
      </c>
      <c r="C17" s="121">
        <v>220</v>
      </c>
      <c r="D17" s="122">
        <v>0.004526283304186812</v>
      </c>
      <c r="E17" s="193">
        <v>0.2224469160768453</v>
      </c>
    </row>
    <row r="18" spans="2:5" ht="12.75">
      <c r="B18" s="124" t="s">
        <v>278</v>
      </c>
      <c r="C18" s="125">
        <v>47616</v>
      </c>
      <c r="D18" s="126">
        <v>0.9796522991461784</v>
      </c>
      <c r="E18" s="127" t="s">
        <v>279</v>
      </c>
    </row>
    <row r="19" spans="2:5" ht="12.75">
      <c r="B19" s="128" t="s">
        <v>41</v>
      </c>
      <c r="C19" s="129">
        <v>48605</v>
      </c>
      <c r="D19" s="130">
        <v>1</v>
      </c>
      <c r="E19" s="131">
        <v>1</v>
      </c>
    </row>
    <row r="20" spans="2:5" ht="12.75">
      <c r="B20" s="248"/>
      <c r="C20" s="249"/>
      <c r="D20" s="250"/>
      <c r="E20" s="250"/>
    </row>
    <row r="21" spans="2:5" ht="12.75">
      <c r="B21" s="132" t="s">
        <v>280</v>
      </c>
      <c r="C21" s="251"/>
      <c r="D21" s="252"/>
      <c r="E21" s="252"/>
    </row>
    <row r="22" spans="2:5" ht="12.75">
      <c r="B22" s="132"/>
      <c r="C22" s="251"/>
      <c r="D22" s="252"/>
      <c r="E22" s="252"/>
    </row>
    <row r="23" spans="2:5" ht="12.75">
      <c r="B23" s="132"/>
      <c r="C23" s="251"/>
      <c r="D23" s="252"/>
      <c r="E23" s="252"/>
    </row>
    <row r="24" spans="2:5" ht="15">
      <c r="B24" s="223" t="s">
        <v>21</v>
      </c>
      <c r="C24" s="251"/>
      <c r="D24" s="252"/>
      <c r="E24" s="252"/>
    </row>
    <row r="25" spans="2:5" ht="15">
      <c r="B25" s="224" t="s">
        <v>1100</v>
      </c>
      <c r="C25" s="251"/>
      <c r="D25" s="252"/>
      <c r="E25" s="252"/>
    </row>
    <row r="26" ht="15">
      <c r="B26" s="224" t="s">
        <v>1125</v>
      </c>
    </row>
    <row r="27" ht="15">
      <c r="B27" s="224"/>
    </row>
    <row r="28" spans="3:4" ht="35.25" customHeight="1">
      <c r="C28" s="245" t="s">
        <v>281</v>
      </c>
      <c r="D28" s="245" t="s">
        <v>282</v>
      </c>
    </row>
    <row r="29" spans="2:7" ht="12.75">
      <c r="B29" s="134" t="s">
        <v>283</v>
      </c>
      <c r="C29" s="135">
        <v>0.0004526283304186812</v>
      </c>
      <c r="D29" s="136">
        <v>8.518748776505463E-05</v>
      </c>
      <c r="F29" s="137"/>
      <c r="G29" s="137"/>
    </row>
    <row r="30" spans="2:7" ht="12.75">
      <c r="B30" s="138" t="s">
        <v>284</v>
      </c>
      <c r="C30" s="139">
        <v>0.000576072420532867</v>
      </c>
      <c r="D30" s="140">
        <v>1.69944735692912E-05</v>
      </c>
      <c r="F30" s="137"/>
      <c r="G30" s="137"/>
    </row>
    <row r="31" spans="2:7" ht="15" customHeight="1">
      <c r="B31" s="138" t="s">
        <v>285</v>
      </c>
      <c r="C31" s="139">
        <v>0.0008229606007612386</v>
      </c>
      <c r="D31" s="140">
        <v>0.0009140445341255483</v>
      </c>
      <c r="F31" s="137"/>
      <c r="G31" s="137"/>
    </row>
    <row r="32" spans="2:7" ht="12.75">
      <c r="B32" s="138" t="s">
        <v>286</v>
      </c>
      <c r="C32" s="139">
        <v>0.008167883962555293</v>
      </c>
      <c r="D32" s="140">
        <v>0.00025642294296955836</v>
      </c>
      <c r="F32" s="137"/>
      <c r="G32" s="137"/>
    </row>
    <row r="33" spans="2:7" ht="21">
      <c r="B33" s="138" t="s">
        <v>20</v>
      </c>
      <c r="C33" s="139">
        <v>0.0032918424030449543</v>
      </c>
      <c r="D33" s="140">
        <v>0.008297605500186078</v>
      </c>
      <c r="F33" s="137"/>
      <c r="G33" s="137"/>
    </row>
    <row r="34" spans="2:7" ht="21">
      <c r="B34" s="138" t="s">
        <v>1082</v>
      </c>
      <c r="C34" s="139">
        <v>0.006563110791070878</v>
      </c>
      <c r="D34" s="140">
        <v>9.05654857300202E-05</v>
      </c>
      <c r="F34" s="137"/>
      <c r="G34" s="137"/>
    </row>
    <row r="35" spans="2:7" ht="12.75">
      <c r="B35" s="138" t="s">
        <v>287</v>
      </c>
      <c r="C35" s="139">
        <v>0.0031066762678736756</v>
      </c>
      <c r="D35" s="140">
        <v>9.744932312517613E-05</v>
      </c>
      <c r="F35" s="137"/>
      <c r="G35" s="137"/>
    </row>
    <row r="36" spans="2:7" ht="12.75">
      <c r="B36" s="138" t="s">
        <v>288</v>
      </c>
      <c r="C36" s="139">
        <v>0.003538730583273326</v>
      </c>
      <c r="D36" s="140">
        <v>0.006013462204505902</v>
      </c>
      <c r="F36" s="137"/>
      <c r="G36" s="137"/>
    </row>
    <row r="37" spans="2:7" ht="21">
      <c r="B37" s="138" t="s">
        <v>1083</v>
      </c>
      <c r="C37" s="139">
        <v>0.001728217261598601</v>
      </c>
      <c r="D37" s="140">
        <v>2.3448071127249886E-05</v>
      </c>
      <c r="F37" s="137"/>
      <c r="G37" s="137"/>
    </row>
    <row r="38" spans="2:7" ht="21">
      <c r="B38" s="138" t="s">
        <v>289</v>
      </c>
      <c r="C38" s="139">
        <v>0.22732229194527312</v>
      </c>
      <c r="D38" s="140">
        <v>0.2558289968743076</v>
      </c>
      <c r="F38" s="137"/>
      <c r="G38" s="137"/>
    </row>
    <row r="39" spans="2:7" ht="21">
      <c r="B39" s="138" t="s">
        <v>290</v>
      </c>
      <c r="C39" s="139">
        <v>0.15193910091554366</v>
      </c>
      <c r="D39" s="140">
        <v>0.15827663130812272</v>
      </c>
      <c r="F39" s="137"/>
      <c r="G39" s="137"/>
    </row>
    <row r="40" spans="2:7" ht="12.75">
      <c r="B40" s="138" t="s">
        <v>291</v>
      </c>
      <c r="C40" s="139">
        <v>0.001687069231560539</v>
      </c>
      <c r="D40" s="140">
        <v>0.003282729957814984</v>
      </c>
      <c r="F40" s="137"/>
      <c r="G40" s="137"/>
    </row>
    <row r="41" spans="2:7" ht="12.75">
      <c r="B41" s="138" t="s">
        <v>292</v>
      </c>
      <c r="C41" s="139">
        <v>0.0002880362102664335</v>
      </c>
      <c r="D41" s="140">
        <v>1.548863413910084E-05</v>
      </c>
      <c r="F41" s="137"/>
      <c r="G41" s="137"/>
    </row>
    <row r="42" spans="2:7" ht="15" customHeight="1">
      <c r="B42" s="138" t="s">
        <v>1084</v>
      </c>
      <c r="C42" s="139">
        <v>0.0013167369612179817</v>
      </c>
      <c r="D42" s="140">
        <v>1.7424713406488447E-05</v>
      </c>
      <c r="F42" s="137"/>
      <c r="G42" s="137"/>
    </row>
    <row r="43" spans="2:7" ht="12.75">
      <c r="B43" s="138" t="s">
        <v>293</v>
      </c>
      <c r="C43" s="139">
        <v>0.0012755889311799197</v>
      </c>
      <c r="D43" s="140">
        <v>0.0029146597770927404</v>
      </c>
      <c r="F43" s="137"/>
      <c r="G43" s="137"/>
    </row>
    <row r="44" spans="2:7" ht="21">
      <c r="B44" s="138" t="s">
        <v>1085</v>
      </c>
      <c r="C44" s="139">
        <v>0.0002880362102664335</v>
      </c>
      <c r="D44" s="140">
        <v>3.2267987789793422E-06</v>
      </c>
      <c r="F44" s="137"/>
      <c r="G44" s="137"/>
    </row>
    <row r="45" spans="2:7" ht="12.75">
      <c r="B45" s="138" t="s">
        <v>294</v>
      </c>
      <c r="C45" s="139">
        <v>0.0034358605081781708</v>
      </c>
      <c r="D45" s="140">
        <v>0.010395670066278447</v>
      </c>
      <c r="F45" s="137"/>
      <c r="G45" s="137"/>
    </row>
    <row r="46" spans="2:7" ht="12.75">
      <c r="B46" s="138" t="s">
        <v>295</v>
      </c>
      <c r="C46" s="139">
        <v>0.0015224771114082914</v>
      </c>
      <c r="D46" s="140">
        <v>0.0005821144997278733</v>
      </c>
      <c r="F46" s="137"/>
      <c r="G46" s="137"/>
    </row>
    <row r="47" spans="2:7" ht="21">
      <c r="B47" s="138" t="s">
        <v>1086</v>
      </c>
      <c r="C47" s="139">
        <v>0.009525768953811336</v>
      </c>
      <c r="D47" s="140">
        <v>0.00012950219099637094</v>
      </c>
      <c r="F47" s="137"/>
      <c r="G47" s="137"/>
    </row>
    <row r="48" spans="2:7" ht="12.75">
      <c r="B48" s="138" t="s">
        <v>296</v>
      </c>
      <c r="C48" s="139">
        <v>0.002695195967493056</v>
      </c>
      <c r="D48" s="140">
        <v>0.006831348135017866</v>
      </c>
      <c r="F48" s="137"/>
      <c r="G48" s="137"/>
    </row>
    <row r="49" spans="2:7" ht="12.75">
      <c r="B49" s="138" t="s">
        <v>297</v>
      </c>
      <c r="C49" s="139">
        <v>0.000576072420532867</v>
      </c>
      <c r="D49" s="140">
        <v>0.00034591282910658545</v>
      </c>
      <c r="F49" s="137"/>
      <c r="G49" s="137"/>
    </row>
    <row r="50" spans="2:7" ht="21">
      <c r="B50" s="138" t="s">
        <v>1087</v>
      </c>
      <c r="C50" s="139">
        <v>0.006892295031375373</v>
      </c>
      <c r="D50" s="140">
        <v>9.701908328797888E-05</v>
      </c>
      <c r="F50" s="137"/>
      <c r="G50" s="137"/>
    </row>
    <row r="51" spans="2:7" ht="12.75">
      <c r="B51" s="138" t="s">
        <v>298</v>
      </c>
      <c r="C51" s="139">
        <v>0.06091965847135068</v>
      </c>
      <c r="D51" s="140">
        <v>0.02770249775737485</v>
      </c>
      <c r="F51" s="137"/>
      <c r="G51" s="137"/>
    </row>
    <row r="52" spans="2:7" ht="12.75">
      <c r="B52" s="138" t="s">
        <v>299</v>
      </c>
      <c r="C52" s="139">
        <v>0.04248534101429894</v>
      </c>
      <c r="D52" s="140">
        <v>0.018557534897828794</v>
      </c>
      <c r="F52" s="137"/>
      <c r="G52" s="137"/>
    </row>
    <row r="53" spans="2:7" ht="12.75">
      <c r="B53" s="138" t="s">
        <v>300</v>
      </c>
      <c r="C53" s="139">
        <v>2.0574015019030964E-05</v>
      </c>
      <c r="D53" s="140">
        <v>1.075599592993114E-05</v>
      </c>
      <c r="F53" s="137"/>
      <c r="G53" s="137"/>
    </row>
    <row r="54" spans="2:7" ht="12.75">
      <c r="B54" s="138" t="s">
        <v>301</v>
      </c>
      <c r="C54" s="139">
        <v>0.00014401810513321674</v>
      </c>
      <c r="D54" s="140">
        <v>0.000599969452971559</v>
      </c>
      <c r="F54" s="137"/>
      <c r="G54" s="137"/>
    </row>
    <row r="55" spans="2:7" ht="12.75">
      <c r="B55" s="138" t="s">
        <v>302</v>
      </c>
      <c r="C55" s="139">
        <v>0.26439666700956693</v>
      </c>
      <c r="D55" s="140">
        <v>0.375882045446234</v>
      </c>
      <c r="F55" s="137"/>
      <c r="G55" s="137"/>
    </row>
    <row r="56" spans="2:7" ht="12.75">
      <c r="B56" s="138" t="s">
        <v>303</v>
      </c>
      <c r="C56" s="139">
        <v>0.1366114597263656</v>
      </c>
      <c r="D56" s="140">
        <v>0.1152302751168639</v>
      </c>
      <c r="F56" s="137"/>
      <c r="G56" s="137"/>
    </row>
    <row r="57" spans="2:7" ht="12.75">
      <c r="B57" s="138" t="s">
        <v>304</v>
      </c>
      <c r="C57" s="139">
        <v>0.00234543771216953</v>
      </c>
      <c r="D57" s="140">
        <v>0.003506239553238953</v>
      </c>
      <c r="F57" s="137"/>
      <c r="G57" s="137"/>
    </row>
    <row r="58" spans="2:7" ht="12.75">
      <c r="B58" s="138" t="s">
        <v>305</v>
      </c>
      <c r="C58" s="139">
        <v>0.0007200905256660837</v>
      </c>
      <c r="D58" s="140">
        <v>0.0018401357836926194</v>
      </c>
      <c r="F58" s="137"/>
      <c r="G58" s="137"/>
    </row>
    <row r="59" spans="2:7" ht="12.75">
      <c r="B59" s="138" t="s">
        <v>306</v>
      </c>
      <c r="C59" s="139">
        <v>0.00037033227034255733</v>
      </c>
      <c r="D59" s="140">
        <v>0.0010276278511456211</v>
      </c>
      <c r="F59" s="137"/>
      <c r="G59" s="137"/>
    </row>
    <row r="60" spans="2:7" ht="12.75">
      <c r="B60" s="138" t="s">
        <v>307</v>
      </c>
      <c r="C60" s="139">
        <v>0.00016459212015224772</v>
      </c>
      <c r="D60" s="140">
        <v>0.00012326371335701086</v>
      </c>
      <c r="F60" s="137"/>
      <c r="G60" s="137"/>
    </row>
    <row r="61" spans="2:7" ht="12.75">
      <c r="B61" s="138" t="s">
        <v>308</v>
      </c>
      <c r="C61" s="139">
        <v>0.00047320234543771217</v>
      </c>
      <c r="D61" s="140">
        <v>0.0002981562071776912</v>
      </c>
      <c r="F61" s="137"/>
      <c r="G61" s="137"/>
    </row>
    <row r="62" spans="2:7" ht="21">
      <c r="B62" s="138" t="s">
        <v>309</v>
      </c>
      <c r="C62" s="139">
        <v>0</v>
      </c>
      <c r="D62" s="140">
        <v>1.075599592993114E-06</v>
      </c>
      <c r="F62" s="137"/>
      <c r="G62" s="137"/>
    </row>
    <row r="63" spans="2:7" ht="21">
      <c r="B63" s="138" t="s">
        <v>310</v>
      </c>
      <c r="C63" s="139">
        <v>0</v>
      </c>
      <c r="D63" s="140">
        <v>2.366319104584851E-06</v>
      </c>
      <c r="F63" s="137"/>
      <c r="G63" s="137"/>
    </row>
    <row r="64" spans="2:7" ht="21">
      <c r="B64" s="141" t="s">
        <v>1088</v>
      </c>
      <c r="C64" s="142">
        <v>0.02991461783767102</v>
      </c>
      <c r="D64" s="143">
        <v>0.00038979729250070453</v>
      </c>
      <c r="F64" s="137"/>
      <c r="G64" s="137"/>
    </row>
    <row r="65" spans="2:7" ht="21">
      <c r="B65" s="144" t="s">
        <v>1089</v>
      </c>
      <c r="C65" s="145">
        <v>0.024421355827589752</v>
      </c>
      <c r="D65" s="146">
        <v>0.0003123541218052003</v>
      </c>
      <c r="F65" s="137"/>
      <c r="G65" s="137"/>
    </row>
    <row r="66" spans="2:7" ht="12.75">
      <c r="B66" s="147"/>
      <c r="C66" s="148"/>
      <c r="D66" s="148"/>
      <c r="F66" s="137"/>
      <c r="G66" s="137"/>
    </row>
    <row r="67" ht="12.75">
      <c r="B67" s="132" t="s">
        <v>280</v>
      </c>
    </row>
    <row r="68" ht="12.75">
      <c r="B68" s="132"/>
    </row>
    <row r="69" ht="12.75">
      <c r="B69" s="132"/>
    </row>
    <row r="70" ht="15">
      <c r="B70" s="223" t="s">
        <v>22</v>
      </c>
    </row>
    <row r="71" ht="15">
      <c r="B71" s="224" t="s">
        <v>1103</v>
      </c>
    </row>
    <row r="72" ht="15">
      <c r="B72" s="224" t="s">
        <v>1126</v>
      </c>
    </row>
    <row r="73" ht="15">
      <c r="B73" s="224"/>
    </row>
    <row r="74" spans="2:7" ht="25.5" customHeight="1">
      <c r="B74" s="202" t="s">
        <v>311</v>
      </c>
      <c r="C74" s="198" t="s">
        <v>312</v>
      </c>
      <c r="D74" s="204"/>
      <c r="E74" s="204"/>
      <c r="F74" s="198" t="s">
        <v>266</v>
      </c>
      <c r="G74" s="200" t="s">
        <v>313</v>
      </c>
    </row>
    <row r="75" spans="2:7" ht="18" customHeight="1">
      <c r="B75" s="203"/>
      <c r="C75" s="149" t="s">
        <v>624</v>
      </c>
      <c r="D75" s="149" t="s">
        <v>625</v>
      </c>
      <c r="E75" s="149" t="s">
        <v>1158</v>
      </c>
      <c r="F75" s="199"/>
      <c r="G75" s="201"/>
    </row>
    <row r="76" spans="2:8" ht="21">
      <c r="B76" s="150" t="s">
        <v>1065</v>
      </c>
      <c r="C76" s="151">
        <v>2117</v>
      </c>
      <c r="D76" s="151">
        <v>4526</v>
      </c>
      <c r="E76" s="151">
        <v>6643</v>
      </c>
      <c r="F76" s="152">
        <v>0.13667318177142268</v>
      </c>
      <c r="G76" s="152">
        <v>0.0324127836057575</v>
      </c>
      <c r="H76" s="153"/>
    </row>
    <row r="77" spans="2:8" ht="21">
      <c r="B77" s="154" t="s">
        <v>1070</v>
      </c>
      <c r="C77" s="155">
        <v>3591</v>
      </c>
      <c r="D77" s="155">
        <v>1158</v>
      </c>
      <c r="E77" s="155">
        <v>4749</v>
      </c>
      <c r="F77" s="156">
        <v>0.09770599732537805</v>
      </c>
      <c r="G77" s="156">
        <v>0.005243186011104646</v>
      </c>
      <c r="H77" s="153"/>
    </row>
    <row r="78" spans="2:8" ht="12.75">
      <c r="B78" s="154" t="s">
        <v>1074</v>
      </c>
      <c r="C78" s="155">
        <v>2258</v>
      </c>
      <c r="D78" s="155">
        <v>801</v>
      </c>
      <c r="E78" s="155">
        <v>3059</v>
      </c>
      <c r="F78" s="156">
        <v>0.06293591194321572</v>
      </c>
      <c r="G78" s="156">
        <v>0.005236776241230668</v>
      </c>
      <c r="H78" s="153"/>
    </row>
    <row r="79" spans="2:8" ht="12.75">
      <c r="B79" s="154" t="s">
        <v>1067</v>
      </c>
      <c r="C79" s="155">
        <v>1417</v>
      </c>
      <c r="D79" s="155">
        <v>523</v>
      </c>
      <c r="E79" s="155">
        <v>1940</v>
      </c>
      <c r="F79" s="156">
        <v>0.03991358913692007</v>
      </c>
      <c r="G79" s="156">
        <v>0.015773383634707948</v>
      </c>
      <c r="H79" s="153"/>
    </row>
    <row r="80" spans="2:8" ht="12.75">
      <c r="B80" s="154" t="s">
        <v>1071</v>
      </c>
      <c r="C80" s="155">
        <v>793</v>
      </c>
      <c r="D80" s="155">
        <v>827</v>
      </c>
      <c r="E80" s="155">
        <v>1620</v>
      </c>
      <c r="F80" s="156">
        <v>0.03332990433083016</v>
      </c>
      <c r="G80" s="156">
        <v>0.03691298106500786</v>
      </c>
      <c r="H80" s="153"/>
    </row>
    <row r="81" spans="2:8" ht="21">
      <c r="B81" s="154" t="s">
        <v>1073</v>
      </c>
      <c r="C81" s="155">
        <v>900</v>
      </c>
      <c r="D81" s="155">
        <v>137</v>
      </c>
      <c r="E81" s="155">
        <v>1037</v>
      </c>
      <c r="F81" s="156">
        <v>0.02133525357473511</v>
      </c>
      <c r="G81" s="156">
        <v>0.057413354002878975</v>
      </c>
      <c r="H81" s="153"/>
    </row>
    <row r="82" spans="2:8" ht="12.75">
      <c r="B82" s="154" t="s">
        <v>33</v>
      </c>
      <c r="C82" s="155">
        <v>782</v>
      </c>
      <c r="D82" s="155">
        <v>237</v>
      </c>
      <c r="E82" s="155">
        <v>1019</v>
      </c>
      <c r="F82" s="156">
        <v>0.020964921304392554</v>
      </c>
      <c r="G82" s="156">
        <v>0.09118568232662193</v>
      </c>
      <c r="H82" s="153"/>
    </row>
    <row r="83" spans="2:8" ht="12.75">
      <c r="B83" s="154" t="s">
        <v>97</v>
      </c>
      <c r="C83" s="155">
        <v>451</v>
      </c>
      <c r="D83" s="155">
        <v>561</v>
      </c>
      <c r="E83" s="155">
        <v>1012</v>
      </c>
      <c r="F83" s="156">
        <v>0.020820903199259336</v>
      </c>
      <c r="G83" s="156">
        <v>0.010727611940298507</v>
      </c>
      <c r="H83" s="153"/>
    </row>
    <row r="84" spans="2:8" ht="12.75">
      <c r="B84" s="154" t="s">
        <v>1076</v>
      </c>
      <c r="C84" s="155">
        <v>390</v>
      </c>
      <c r="D84" s="155">
        <v>608</v>
      </c>
      <c r="E84" s="155">
        <v>998</v>
      </c>
      <c r="F84" s="156">
        <v>0.020532866988992902</v>
      </c>
      <c r="G84" s="156">
        <v>0.005958066673034674</v>
      </c>
      <c r="H84" s="153"/>
    </row>
    <row r="85" spans="2:8" ht="12.75">
      <c r="B85" s="154" t="s">
        <v>1075</v>
      </c>
      <c r="C85" s="155">
        <v>763</v>
      </c>
      <c r="D85" s="155">
        <v>231</v>
      </c>
      <c r="E85" s="155">
        <v>994</v>
      </c>
      <c r="F85" s="156">
        <v>0.020450570928916778</v>
      </c>
      <c r="G85" s="156">
        <v>0.6488250652741514</v>
      </c>
      <c r="H85" s="153"/>
    </row>
    <row r="86" spans="2:8" ht="21">
      <c r="B86" s="154" t="s">
        <v>1066</v>
      </c>
      <c r="C86" s="155">
        <v>721</v>
      </c>
      <c r="D86" s="155">
        <v>265</v>
      </c>
      <c r="E86" s="155">
        <v>986</v>
      </c>
      <c r="F86" s="156">
        <v>0.02028597880876453</v>
      </c>
      <c r="G86" s="156">
        <v>0.004307219178919962</v>
      </c>
      <c r="H86" s="153"/>
    </row>
    <row r="87" spans="2:8" ht="12.75">
      <c r="B87" s="154" t="s">
        <v>1078</v>
      </c>
      <c r="C87" s="155">
        <v>573</v>
      </c>
      <c r="D87" s="155">
        <v>352</v>
      </c>
      <c r="E87" s="155">
        <v>925</v>
      </c>
      <c r="F87" s="156">
        <v>0.019030963892603642</v>
      </c>
      <c r="G87" s="156">
        <v>0.014124725140483753</v>
      </c>
      <c r="H87" s="153"/>
    </row>
    <row r="88" spans="2:8" ht="12.75">
      <c r="B88" s="154" t="s">
        <v>1097</v>
      </c>
      <c r="C88" s="155">
        <v>424</v>
      </c>
      <c r="D88" s="155">
        <v>424</v>
      </c>
      <c r="E88" s="155">
        <v>848</v>
      </c>
      <c r="F88" s="156">
        <v>0.017446764736138258</v>
      </c>
      <c r="G88" s="156">
        <v>0.00972320957644415</v>
      </c>
      <c r="H88" s="153"/>
    </row>
    <row r="89" spans="2:8" ht="12.75">
      <c r="B89" s="154" t="s">
        <v>1080</v>
      </c>
      <c r="C89" s="155">
        <v>618</v>
      </c>
      <c r="D89" s="155">
        <v>213</v>
      </c>
      <c r="E89" s="155">
        <v>831</v>
      </c>
      <c r="F89" s="156">
        <v>0.01709700648081473</v>
      </c>
      <c r="G89" s="156">
        <v>0.04159159159159159</v>
      </c>
      <c r="H89" s="153"/>
    </row>
    <row r="90" spans="2:8" ht="12.75">
      <c r="B90" s="157" t="s">
        <v>34</v>
      </c>
      <c r="C90" s="158">
        <v>732</v>
      </c>
      <c r="D90" s="158">
        <v>17</v>
      </c>
      <c r="E90" s="158">
        <v>749</v>
      </c>
      <c r="F90" s="159">
        <v>0.015409937249254192</v>
      </c>
      <c r="G90" s="159">
        <v>0.004987946351273958</v>
      </c>
      <c r="H90" s="153"/>
    </row>
    <row r="91" spans="2:8" ht="12.75">
      <c r="B91" s="163"/>
      <c r="C91" s="184"/>
      <c r="D91" s="184"/>
      <c r="E91" s="184"/>
      <c r="F91" s="185"/>
      <c r="G91" s="185"/>
      <c r="H91" s="153"/>
    </row>
    <row r="92" spans="2:5" ht="12.75">
      <c r="B92" s="132" t="s">
        <v>280</v>
      </c>
      <c r="E92" s="160"/>
    </row>
    <row r="93" spans="2:5" ht="12.75">
      <c r="B93" s="132"/>
      <c r="E93" s="160"/>
    </row>
    <row r="94" spans="2:5" ht="12.75">
      <c r="B94" s="132"/>
      <c r="E94" s="160"/>
    </row>
    <row r="95" spans="2:5" ht="15">
      <c r="B95" s="223" t="s">
        <v>17</v>
      </c>
      <c r="E95" s="160"/>
    </row>
    <row r="96" spans="2:5" ht="15">
      <c r="B96" s="224" t="s">
        <v>23</v>
      </c>
      <c r="E96" s="160"/>
    </row>
    <row r="97" ht="15">
      <c r="B97" s="224" t="s">
        <v>1177</v>
      </c>
    </row>
    <row r="99" spans="2:5" ht="56.25">
      <c r="B99" s="149" t="s">
        <v>314</v>
      </c>
      <c r="C99" s="161" t="s">
        <v>315</v>
      </c>
      <c r="D99" s="161" t="s">
        <v>313</v>
      </c>
      <c r="E99" s="161" t="s">
        <v>266</v>
      </c>
    </row>
    <row r="100" spans="2:7" ht="18.75" customHeight="1">
      <c r="B100" s="225" t="s">
        <v>0</v>
      </c>
      <c r="C100" s="226">
        <v>3915</v>
      </c>
      <c r="D100" s="227">
        <v>0.06727035293309049</v>
      </c>
      <c r="E100" s="227">
        <f>C100/$C$19</f>
        <v>0.08054726879950623</v>
      </c>
      <c r="G100" s="162"/>
    </row>
    <row r="101" spans="2:7" ht="21">
      <c r="B101" s="225" t="s">
        <v>1159</v>
      </c>
      <c r="C101" s="228">
        <v>720</v>
      </c>
      <c r="D101" s="229">
        <v>0.05493247882810712</v>
      </c>
      <c r="E101" s="229">
        <f>C101/$C$19</f>
        <v>0.014813290813702295</v>
      </c>
      <c r="G101" s="162"/>
    </row>
    <row r="102" spans="2:7" ht="21">
      <c r="B102" s="225" t="s">
        <v>318</v>
      </c>
      <c r="C102" s="228">
        <v>6107</v>
      </c>
      <c r="D102" s="229">
        <v>0.0498026487473904</v>
      </c>
      <c r="E102" s="229">
        <f aca="true" t="shared" si="0" ref="E102:E125">C102/$C$19</f>
        <v>0.1256455097212221</v>
      </c>
      <c r="G102" s="162"/>
    </row>
    <row r="103" spans="2:7" ht="21">
      <c r="B103" s="225" t="s">
        <v>1160</v>
      </c>
      <c r="C103" s="228">
        <v>317</v>
      </c>
      <c r="D103" s="229">
        <v>0.04391189915500762</v>
      </c>
      <c r="E103" s="229">
        <f t="shared" si="0"/>
        <v>0.006521962761032816</v>
      </c>
      <c r="G103" s="162"/>
    </row>
    <row r="104" spans="2:7" ht="21">
      <c r="B104" s="225" t="s">
        <v>1161</v>
      </c>
      <c r="C104" s="228">
        <v>11</v>
      </c>
      <c r="D104" s="229">
        <v>0.04059040590405904</v>
      </c>
      <c r="E104" s="229">
        <f t="shared" si="0"/>
        <v>0.0002263141652093406</v>
      </c>
      <c r="G104" s="162"/>
    </row>
    <row r="105" spans="2:7" ht="12.75">
      <c r="B105" s="225" t="s">
        <v>8</v>
      </c>
      <c r="C105" s="228">
        <v>1024</v>
      </c>
      <c r="D105" s="229">
        <v>0.03170278637770898</v>
      </c>
      <c r="E105" s="229">
        <f t="shared" si="0"/>
        <v>0.021067791379487708</v>
      </c>
      <c r="G105" s="162"/>
    </row>
    <row r="106" spans="2:7" ht="31.5">
      <c r="B106" s="225" t="s">
        <v>10</v>
      </c>
      <c r="C106" s="228">
        <v>2511</v>
      </c>
      <c r="D106" s="229">
        <v>0.027418650360340687</v>
      </c>
      <c r="E106" s="229">
        <f t="shared" si="0"/>
        <v>0.05166135171278675</v>
      </c>
      <c r="G106" s="162"/>
    </row>
    <row r="107" spans="2:7" ht="12.75">
      <c r="B107" s="225" t="s">
        <v>1162</v>
      </c>
      <c r="C107" s="228">
        <v>531</v>
      </c>
      <c r="D107" s="229">
        <v>0.025100449066414558</v>
      </c>
      <c r="E107" s="229">
        <f t="shared" si="0"/>
        <v>0.010924801975105442</v>
      </c>
      <c r="G107" s="162"/>
    </row>
    <row r="108" spans="2:7" ht="21">
      <c r="B108" s="225" t="s">
        <v>1163</v>
      </c>
      <c r="C108" s="228">
        <v>4482</v>
      </c>
      <c r="D108" s="229">
        <v>0.024545588968176168</v>
      </c>
      <c r="E108" s="229">
        <f t="shared" si="0"/>
        <v>0.09221273531529678</v>
      </c>
      <c r="G108" s="162"/>
    </row>
    <row r="109" spans="2:7" ht="21">
      <c r="B109" s="225" t="s">
        <v>1090</v>
      </c>
      <c r="C109" s="228">
        <v>1106</v>
      </c>
      <c r="D109" s="229">
        <v>0.02138520437758614</v>
      </c>
      <c r="E109" s="229">
        <f t="shared" si="0"/>
        <v>0.022754860611048245</v>
      </c>
      <c r="G109" s="162"/>
    </row>
    <row r="110" spans="2:7" ht="21">
      <c r="B110" s="225" t="s">
        <v>1164</v>
      </c>
      <c r="C110" s="228">
        <v>490</v>
      </c>
      <c r="D110" s="229">
        <v>0.0213089802130898</v>
      </c>
      <c r="E110" s="229">
        <f t="shared" si="0"/>
        <v>0.010081267359325172</v>
      </c>
      <c r="G110" s="162"/>
    </row>
    <row r="111" spans="2:7" ht="21">
      <c r="B111" s="225" t="s">
        <v>1165</v>
      </c>
      <c r="C111" s="228">
        <v>396</v>
      </c>
      <c r="D111" s="229">
        <v>0.01838866960761551</v>
      </c>
      <c r="E111" s="229">
        <f t="shared" si="0"/>
        <v>0.008147309947536261</v>
      </c>
      <c r="G111" s="162"/>
    </row>
    <row r="112" spans="2:7" ht="21">
      <c r="B112" s="225" t="s">
        <v>1094</v>
      </c>
      <c r="C112" s="228">
        <v>14</v>
      </c>
      <c r="D112" s="229">
        <v>0.016412661195779603</v>
      </c>
      <c r="E112" s="229">
        <f t="shared" si="0"/>
        <v>0.0002880362102664335</v>
      </c>
      <c r="G112" s="162"/>
    </row>
    <row r="113" spans="2:7" ht="21">
      <c r="B113" s="225" t="s">
        <v>1166</v>
      </c>
      <c r="C113" s="228">
        <v>59</v>
      </c>
      <c r="D113" s="229">
        <v>0.015396659707724426</v>
      </c>
      <c r="E113" s="229">
        <f t="shared" si="0"/>
        <v>0.0012138668861228269</v>
      </c>
      <c r="G113" s="162"/>
    </row>
    <row r="114" spans="2:7" ht="12.75">
      <c r="B114" s="225" t="s">
        <v>11</v>
      </c>
      <c r="C114" s="228">
        <v>323</v>
      </c>
      <c r="D114" s="229">
        <v>0.01494609226782657</v>
      </c>
      <c r="E114" s="229">
        <f t="shared" si="0"/>
        <v>0.006645406851147001</v>
      </c>
      <c r="G114" s="162"/>
    </row>
    <row r="115" spans="2:7" ht="21">
      <c r="B115" s="225" t="s">
        <v>1167</v>
      </c>
      <c r="C115" s="228">
        <v>107</v>
      </c>
      <c r="D115" s="229">
        <v>0.013048780487804877</v>
      </c>
      <c r="E115" s="229">
        <f t="shared" si="0"/>
        <v>0.002201419607036313</v>
      </c>
      <c r="G115" s="162"/>
    </row>
    <row r="116" spans="2:7" ht="21">
      <c r="B116" s="225" t="s">
        <v>1168</v>
      </c>
      <c r="C116" s="228">
        <v>344</v>
      </c>
      <c r="D116" s="229">
        <v>0.01292795670637754</v>
      </c>
      <c r="E116" s="229">
        <f t="shared" si="0"/>
        <v>0.007077461166546652</v>
      </c>
      <c r="G116" s="162"/>
    </row>
    <row r="117" spans="2:7" ht="12.75">
      <c r="B117" s="225" t="s">
        <v>1169</v>
      </c>
      <c r="C117" s="228">
        <v>1061</v>
      </c>
      <c r="D117" s="229">
        <v>0.012704000383155525</v>
      </c>
      <c r="E117" s="229">
        <f t="shared" si="0"/>
        <v>0.021829029935191854</v>
      </c>
      <c r="G117" s="162"/>
    </row>
    <row r="118" spans="2:7" ht="12.75">
      <c r="B118" s="225" t="s">
        <v>1170</v>
      </c>
      <c r="C118" s="228">
        <v>1348</v>
      </c>
      <c r="D118" s="229">
        <v>0.012681091251175917</v>
      </c>
      <c r="E118" s="229">
        <f t="shared" si="0"/>
        <v>0.02773377224565374</v>
      </c>
      <c r="G118" s="162"/>
    </row>
    <row r="119" spans="2:7" ht="21">
      <c r="B119" s="225" t="s">
        <v>1171</v>
      </c>
      <c r="C119" s="228">
        <v>79</v>
      </c>
      <c r="D119" s="229">
        <v>0.01266025641025641</v>
      </c>
      <c r="E119" s="229">
        <f t="shared" si="0"/>
        <v>0.0016253471865034462</v>
      </c>
      <c r="G119" s="162"/>
    </row>
    <row r="120" spans="2:7" ht="31.5">
      <c r="B120" s="225" t="s">
        <v>1172</v>
      </c>
      <c r="C120" s="228">
        <v>152</v>
      </c>
      <c r="D120" s="229">
        <v>0.012598425196850394</v>
      </c>
      <c r="E120" s="229">
        <f t="shared" si="0"/>
        <v>0.0031272502828927065</v>
      </c>
      <c r="G120" s="162"/>
    </row>
    <row r="121" spans="2:7" ht="12.75">
      <c r="B121" s="225" t="s">
        <v>1173</v>
      </c>
      <c r="C121" s="228">
        <v>23</v>
      </c>
      <c r="D121" s="229">
        <v>0.011892450879007239</v>
      </c>
      <c r="E121" s="229">
        <f t="shared" si="0"/>
        <v>0.00047320234543771217</v>
      </c>
      <c r="G121" s="162"/>
    </row>
    <row r="122" spans="2:7" ht="12.75">
      <c r="B122" s="225" t="s">
        <v>1174</v>
      </c>
      <c r="C122" s="228">
        <v>30</v>
      </c>
      <c r="D122" s="229">
        <v>0.011476664116296864</v>
      </c>
      <c r="E122" s="229">
        <f t="shared" si="0"/>
        <v>0.0006172204505709289</v>
      </c>
      <c r="G122" s="162"/>
    </row>
    <row r="123" spans="2:7" ht="12.75">
      <c r="B123" s="225" t="s">
        <v>16</v>
      </c>
      <c r="C123" s="228">
        <v>277</v>
      </c>
      <c r="D123" s="229">
        <v>0.010933491217683047</v>
      </c>
      <c r="E123" s="229">
        <f t="shared" si="0"/>
        <v>0.005699002160271577</v>
      </c>
      <c r="G123" s="162"/>
    </row>
    <row r="124" spans="2:7" ht="15.75" customHeight="1">
      <c r="B124" s="225" t="s">
        <v>1175</v>
      </c>
      <c r="C124" s="228">
        <v>35</v>
      </c>
      <c r="D124" s="229">
        <v>0.0109204368174727</v>
      </c>
      <c r="E124" s="229">
        <f t="shared" si="0"/>
        <v>0.0007200905256660837</v>
      </c>
      <c r="G124" s="162"/>
    </row>
    <row r="125" spans="2:7" ht="21">
      <c r="B125" s="230" t="s">
        <v>1176</v>
      </c>
      <c r="C125" s="231">
        <v>29</v>
      </c>
      <c r="D125" s="232">
        <v>0.01080074487895717</v>
      </c>
      <c r="E125" s="232">
        <f t="shared" si="0"/>
        <v>0.000596646435551898</v>
      </c>
      <c r="G125" s="162"/>
    </row>
    <row r="126" spans="2:5" ht="12.75">
      <c r="B126" s="163"/>
      <c r="C126" s="164"/>
      <c r="D126" s="165"/>
      <c r="E126" s="165"/>
    </row>
    <row r="127" ht="12.75" customHeight="1">
      <c r="B127" s="132" t="s">
        <v>280</v>
      </c>
    </row>
    <row r="128" ht="12.75" customHeight="1">
      <c r="B128" s="132"/>
    </row>
    <row r="129" ht="12.75" customHeight="1">
      <c r="B129" s="132"/>
    </row>
    <row r="130" ht="12.75" customHeight="1">
      <c r="B130" s="223" t="s">
        <v>24</v>
      </c>
    </row>
    <row r="131" ht="12.75" customHeight="1">
      <c r="B131" s="224" t="s">
        <v>1127</v>
      </c>
    </row>
    <row r="133" spans="2:4" ht="78.75">
      <c r="B133" s="245" t="s">
        <v>147</v>
      </c>
      <c r="C133" s="245" t="s">
        <v>265</v>
      </c>
      <c r="D133" s="245" t="s">
        <v>316</v>
      </c>
    </row>
    <row r="134" spans="2:8" ht="12.75">
      <c r="B134" s="233" t="s">
        <v>239</v>
      </c>
      <c r="C134" s="234">
        <v>4921</v>
      </c>
      <c r="D134" s="235">
        <v>0.01295023855702605</v>
      </c>
      <c r="H134" s="137"/>
    </row>
    <row r="135" spans="2:8" ht="12.75">
      <c r="B135" s="236" t="s">
        <v>976</v>
      </c>
      <c r="C135" s="237">
        <v>4292</v>
      </c>
      <c r="D135" s="238">
        <v>0.01563906267649513</v>
      </c>
      <c r="H135" s="137"/>
    </row>
    <row r="136" spans="2:8" ht="12.75">
      <c r="B136" s="236" t="s">
        <v>718</v>
      </c>
      <c r="C136" s="237">
        <v>2160</v>
      </c>
      <c r="D136" s="238">
        <v>0.014446421166682273</v>
      </c>
      <c r="H136" s="137"/>
    </row>
    <row r="137" spans="2:8" ht="12.75">
      <c r="B137" s="236" t="s">
        <v>587</v>
      </c>
      <c r="C137" s="237">
        <v>1791</v>
      </c>
      <c r="D137" s="238">
        <v>0.011877681763016706</v>
      </c>
      <c r="H137" s="137"/>
    </row>
    <row r="138" spans="2:8" ht="12.75">
      <c r="B138" s="239" t="s">
        <v>916</v>
      </c>
      <c r="C138" s="121">
        <v>1554</v>
      </c>
      <c r="D138" s="122">
        <v>0.023594072634519615</v>
      </c>
      <c r="H138" s="137"/>
    </row>
    <row r="139" spans="2:8" ht="12.75">
      <c r="B139" s="236" t="s">
        <v>642</v>
      </c>
      <c r="C139" s="237">
        <v>1351</v>
      </c>
      <c r="D139" s="238">
        <v>0.01250104098231718</v>
      </c>
      <c r="H139" s="137"/>
    </row>
    <row r="140" spans="2:8" ht="12.75">
      <c r="B140" s="236" t="s">
        <v>664</v>
      </c>
      <c r="C140" s="237">
        <v>1279</v>
      </c>
      <c r="D140" s="238">
        <v>0.016869122515464463</v>
      </c>
      <c r="H140" s="137"/>
    </row>
    <row r="141" spans="2:8" ht="12.75">
      <c r="B141" s="239" t="s">
        <v>637</v>
      </c>
      <c r="C141" s="121">
        <v>1207</v>
      </c>
      <c r="D141" s="122">
        <v>0.017321795037384652</v>
      </c>
      <c r="H141" s="137"/>
    </row>
    <row r="142" spans="2:8" ht="12.75">
      <c r="B142" s="236" t="s">
        <v>398</v>
      </c>
      <c r="C142" s="237">
        <v>985</v>
      </c>
      <c r="D142" s="238">
        <v>0.03841503841503841</v>
      </c>
      <c r="H142" s="137"/>
    </row>
    <row r="143" spans="2:8" ht="12.75">
      <c r="B143" s="236" t="s">
        <v>436</v>
      </c>
      <c r="C143" s="237">
        <v>827</v>
      </c>
      <c r="D143" s="238">
        <v>0.014867950308325693</v>
      </c>
      <c r="H143" s="137"/>
    </row>
    <row r="144" spans="2:8" ht="12.75">
      <c r="B144" s="239" t="s">
        <v>1010</v>
      </c>
      <c r="C144" s="121">
        <v>609</v>
      </c>
      <c r="D144" s="122">
        <v>0.014359143638592852</v>
      </c>
      <c r="H144" s="137"/>
    </row>
    <row r="145" spans="2:8" ht="12.75">
      <c r="B145" s="239" t="s">
        <v>347</v>
      </c>
      <c r="C145" s="121">
        <v>536</v>
      </c>
      <c r="D145" s="122">
        <v>0.006786871961102107</v>
      </c>
      <c r="H145" s="137"/>
    </row>
    <row r="146" spans="2:8" ht="12.75">
      <c r="B146" s="239" t="s">
        <v>243</v>
      </c>
      <c r="C146" s="121">
        <v>471</v>
      </c>
      <c r="D146" s="122">
        <v>0.019265379581151834</v>
      </c>
      <c r="H146" s="137"/>
    </row>
    <row r="147" spans="2:8" ht="12.75">
      <c r="B147" s="239" t="s">
        <v>709</v>
      </c>
      <c r="C147" s="121">
        <v>467</v>
      </c>
      <c r="D147" s="122">
        <v>0.007232236882859444</v>
      </c>
      <c r="H147" s="137"/>
    </row>
    <row r="148" spans="2:8" ht="12.75">
      <c r="B148" s="239" t="s">
        <v>652</v>
      </c>
      <c r="C148" s="121">
        <v>450</v>
      </c>
      <c r="D148" s="122">
        <v>0.014129172030519012</v>
      </c>
      <c r="H148" s="137"/>
    </row>
    <row r="149" spans="2:8" ht="12.75">
      <c r="B149" s="239" t="s">
        <v>338</v>
      </c>
      <c r="C149" s="121">
        <v>437</v>
      </c>
      <c r="D149" s="122">
        <v>0.01415292936489944</v>
      </c>
      <c r="H149" s="137"/>
    </row>
    <row r="150" spans="2:8" ht="12.75">
      <c r="B150" s="239" t="s">
        <v>504</v>
      </c>
      <c r="C150" s="121">
        <v>424</v>
      </c>
      <c r="D150" s="122">
        <v>0.003914074976690945</v>
      </c>
      <c r="H150" s="137"/>
    </row>
    <row r="151" spans="2:8" ht="12.75">
      <c r="B151" s="239" t="s">
        <v>417</v>
      </c>
      <c r="C151" s="121">
        <v>421</v>
      </c>
      <c r="D151" s="122">
        <v>0.010278069383071702</v>
      </c>
      <c r="H151" s="137"/>
    </row>
    <row r="152" spans="2:8" ht="12.75">
      <c r="B152" s="239" t="s">
        <v>640</v>
      </c>
      <c r="C152" s="121">
        <v>402</v>
      </c>
      <c r="D152" s="122">
        <v>0.012633960841006946</v>
      </c>
      <c r="H152" s="137"/>
    </row>
    <row r="153" spans="2:8" ht="12.75">
      <c r="B153" s="239" t="s">
        <v>649</v>
      </c>
      <c r="C153" s="121">
        <v>359</v>
      </c>
      <c r="D153" s="122">
        <v>0.021834326724242792</v>
      </c>
      <c r="H153" s="137"/>
    </row>
    <row r="154" spans="2:8" ht="12.75">
      <c r="B154" s="239" t="s">
        <v>1053</v>
      </c>
      <c r="C154" s="121">
        <v>353</v>
      </c>
      <c r="D154" s="122">
        <v>0.01081329453208761</v>
      </c>
      <c r="H154" s="137"/>
    </row>
    <row r="155" spans="2:8" ht="12.75">
      <c r="B155" s="239" t="s">
        <v>648</v>
      </c>
      <c r="C155" s="121">
        <v>351</v>
      </c>
      <c r="D155" s="122">
        <v>0.008640425374787682</v>
      </c>
      <c r="H155" s="137"/>
    </row>
    <row r="156" spans="2:8" ht="12.75">
      <c r="B156" s="239" t="s">
        <v>634</v>
      </c>
      <c r="C156" s="121">
        <v>339</v>
      </c>
      <c r="D156" s="122">
        <v>0.01926683716965047</v>
      </c>
      <c r="H156" s="137"/>
    </row>
    <row r="157" spans="2:8" ht="12.75">
      <c r="B157" s="239" t="s">
        <v>319</v>
      </c>
      <c r="C157" s="121">
        <v>338</v>
      </c>
      <c r="D157" s="122">
        <v>0.01076090417064629</v>
      </c>
      <c r="H157" s="137"/>
    </row>
    <row r="158" spans="2:8" ht="12.75">
      <c r="B158" s="240" t="s">
        <v>395</v>
      </c>
      <c r="C158" s="125">
        <v>332</v>
      </c>
      <c r="D158" s="126">
        <v>0.018277912354107025</v>
      </c>
      <c r="H158" s="137"/>
    </row>
    <row r="159" spans="2:4" ht="12.75">
      <c r="B159" s="166"/>
      <c r="C159" s="167"/>
      <c r="D159" s="168"/>
    </row>
    <row r="160" ht="12.75">
      <c r="B160" s="133" t="s">
        <v>280</v>
      </c>
    </row>
    <row r="163" ht="15">
      <c r="B163" s="223" t="s">
        <v>25</v>
      </c>
    </row>
    <row r="164" ht="15">
      <c r="B164" s="224" t="s">
        <v>26</v>
      </c>
    </row>
    <row r="165" ht="15">
      <c r="B165" s="224" t="s">
        <v>1128</v>
      </c>
    </row>
    <row r="167" spans="1:3" ht="45">
      <c r="A167" s="132"/>
      <c r="B167" s="245" t="s">
        <v>314</v>
      </c>
      <c r="C167" s="245" t="s">
        <v>317</v>
      </c>
    </row>
    <row r="168" spans="2:3" ht="22.5">
      <c r="B168" s="196" t="s">
        <v>1178</v>
      </c>
      <c r="C168" s="197">
        <v>0.1757993447068128</v>
      </c>
    </row>
    <row r="169" spans="2:3" ht="12.75">
      <c r="B169" s="194" t="s">
        <v>90</v>
      </c>
      <c r="C169" s="195">
        <v>0.15303355553044853</v>
      </c>
    </row>
    <row r="170" spans="2:3" ht="22.5">
      <c r="B170" s="169" t="s">
        <v>318</v>
      </c>
      <c r="C170" s="170">
        <v>0.08400180770534403</v>
      </c>
    </row>
    <row r="171" spans="2:4" ht="22.5">
      <c r="B171" s="169" t="s">
        <v>1104</v>
      </c>
      <c r="C171" s="170">
        <v>0.06197039882499153</v>
      </c>
      <c r="D171" s="171"/>
    </row>
    <row r="172" spans="2:4" ht="12.75">
      <c r="B172" s="169" t="s">
        <v>2</v>
      </c>
      <c r="C172" s="170">
        <v>0.05377923398486047</v>
      </c>
      <c r="D172" s="171"/>
    </row>
    <row r="173" spans="2:3" ht="22.5">
      <c r="B173" s="169" t="s">
        <v>1</v>
      </c>
      <c r="C173" s="170">
        <v>0.051237148344819794</v>
      </c>
    </row>
    <row r="174" spans="2:3" ht="30" customHeight="1">
      <c r="B174" s="169" t="s">
        <v>4</v>
      </c>
      <c r="C174" s="170">
        <v>0.037961812224607386</v>
      </c>
    </row>
    <row r="175" spans="2:3" ht="27" customHeight="1">
      <c r="B175" s="169" t="s">
        <v>3</v>
      </c>
      <c r="C175" s="170">
        <v>0.03502429104056039</v>
      </c>
    </row>
    <row r="176" spans="2:3" ht="33.75">
      <c r="B176" s="169" t="s">
        <v>10</v>
      </c>
      <c r="C176" s="170">
        <v>0.027285052536436562</v>
      </c>
    </row>
    <row r="177" spans="2:3" ht="22.5">
      <c r="B177" s="169" t="s">
        <v>6</v>
      </c>
      <c r="C177" s="170">
        <v>0.026776635408428427</v>
      </c>
    </row>
    <row r="178" spans="2:4" ht="12.75">
      <c r="B178" s="169" t="s">
        <v>5</v>
      </c>
      <c r="C178" s="170">
        <v>0.026324709072421196</v>
      </c>
      <c r="D178" s="171"/>
    </row>
    <row r="179" spans="2:3" ht="33.75">
      <c r="B179" s="169" t="s">
        <v>9</v>
      </c>
      <c r="C179" s="170">
        <v>0.022652807592362444</v>
      </c>
    </row>
    <row r="180" spans="2:4" ht="12.75">
      <c r="B180" s="169" t="s">
        <v>7</v>
      </c>
      <c r="C180" s="170">
        <v>0.02231386284035702</v>
      </c>
      <c r="D180" s="171"/>
    </row>
    <row r="181" spans="2:6" ht="12.75">
      <c r="B181" s="169" t="s">
        <v>8</v>
      </c>
      <c r="C181" s="170">
        <v>0.020280194328324484</v>
      </c>
      <c r="D181" s="171"/>
      <c r="E181" s="172"/>
      <c r="F181" s="173"/>
    </row>
    <row r="182" spans="2:7" ht="22.5">
      <c r="B182" s="169" t="s">
        <v>1090</v>
      </c>
      <c r="C182" s="170">
        <v>0.017229691560275675</v>
      </c>
      <c r="D182" s="171"/>
      <c r="G182" s="174"/>
    </row>
    <row r="183" spans="2:7" ht="12.75">
      <c r="B183" s="169" t="s">
        <v>1179</v>
      </c>
      <c r="C183" s="170">
        <v>0.01231499265619704</v>
      </c>
      <c r="D183" s="171"/>
      <c r="G183" s="174"/>
    </row>
    <row r="184" spans="2:3" ht="12.75">
      <c r="B184" s="175" t="s">
        <v>12</v>
      </c>
      <c r="C184" s="176">
        <v>0.17201446164275222</v>
      </c>
    </row>
    <row r="185" spans="2:3" ht="18" customHeight="1">
      <c r="B185" s="177" t="s">
        <v>1105</v>
      </c>
      <c r="C185" s="178">
        <v>1</v>
      </c>
    </row>
    <row r="186" spans="2:3" ht="12.75">
      <c r="B186" s="179"/>
      <c r="C186" s="180"/>
    </row>
    <row r="187" ht="12.75">
      <c r="B187" s="133" t="s">
        <v>280</v>
      </c>
    </row>
    <row r="189" spans="2:6" ht="12.75">
      <c r="B189" s="241" t="s">
        <v>1106</v>
      </c>
      <c r="C189" s="241"/>
      <c r="D189" s="241"/>
      <c r="E189" s="241"/>
      <c r="F189" s="241"/>
    </row>
    <row r="190" spans="2:6" ht="12.75">
      <c r="B190" s="241"/>
      <c r="C190" s="241"/>
      <c r="D190" s="241"/>
      <c r="E190" s="241"/>
      <c r="F190" s="241"/>
    </row>
    <row r="192" ht="15">
      <c r="B192" s="223" t="s">
        <v>27</v>
      </c>
    </row>
    <row r="193" ht="15">
      <c r="B193" s="224" t="s">
        <v>28</v>
      </c>
    </row>
    <row r="194" ht="15">
      <c r="B194" s="224" t="s">
        <v>1129</v>
      </c>
    </row>
    <row r="196" spans="2:4" ht="56.25">
      <c r="B196" s="253" t="s">
        <v>13</v>
      </c>
      <c r="C196" s="253" t="s">
        <v>14</v>
      </c>
      <c r="D196" s="253" t="s">
        <v>15</v>
      </c>
    </row>
    <row r="197" spans="2:8" ht="23.25">
      <c r="B197" s="181" t="s">
        <v>0</v>
      </c>
      <c r="C197" s="186">
        <v>1097</v>
      </c>
      <c r="D197" s="187">
        <v>0.10097569955817379</v>
      </c>
      <c r="H197" s="137"/>
    </row>
    <row r="198" spans="2:8" ht="12.75">
      <c r="B198" s="182" t="s">
        <v>16</v>
      </c>
      <c r="C198" s="188">
        <v>134</v>
      </c>
      <c r="D198" s="189">
        <v>0.05100875523410735</v>
      </c>
      <c r="H198" s="137"/>
    </row>
    <row r="199" spans="2:8" ht="23.25">
      <c r="B199" s="182" t="s">
        <v>318</v>
      </c>
      <c r="C199" s="188">
        <v>1487</v>
      </c>
      <c r="D199" s="189">
        <v>0.03872294992317908</v>
      </c>
      <c r="H199" s="137"/>
    </row>
    <row r="200" spans="2:8" ht="23.25">
      <c r="B200" s="182" t="s">
        <v>1093</v>
      </c>
      <c r="C200" s="188">
        <v>1</v>
      </c>
      <c r="D200" s="189">
        <v>0.037037037037037035</v>
      </c>
      <c r="H200" s="137"/>
    </row>
    <row r="201" spans="2:8" ht="23.25">
      <c r="B201" s="182" t="s">
        <v>1090</v>
      </c>
      <c r="C201" s="188">
        <v>305</v>
      </c>
      <c r="D201" s="189">
        <v>0.03688029020556227</v>
      </c>
      <c r="H201" s="137"/>
    </row>
    <row r="202" spans="2:8" ht="34.5">
      <c r="B202" s="192" t="s">
        <v>10</v>
      </c>
      <c r="C202" s="188">
        <v>483</v>
      </c>
      <c r="D202" s="189">
        <v>0.03452466047176555</v>
      </c>
      <c r="H202" s="137"/>
    </row>
    <row r="203" spans="2:8" ht="24" thickBot="1">
      <c r="B203" s="182" t="s">
        <v>1178</v>
      </c>
      <c r="C203" s="188">
        <v>3112</v>
      </c>
      <c r="D203" s="189">
        <v>0.032000987176982326</v>
      </c>
      <c r="H203" s="137"/>
    </row>
    <row r="204" spans="2:4" ht="17.25" customHeight="1" thickTop="1">
      <c r="B204" s="183" t="s">
        <v>1091</v>
      </c>
      <c r="C204" s="190">
        <v>0</v>
      </c>
      <c r="D204" s="191">
        <v>0</v>
      </c>
    </row>
    <row r="205" spans="2:4" ht="23.25">
      <c r="B205" s="182" t="s">
        <v>1107</v>
      </c>
      <c r="C205" s="188">
        <v>0</v>
      </c>
      <c r="D205" s="189">
        <v>0</v>
      </c>
    </row>
    <row r="206" spans="2:4" ht="12.75">
      <c r="B206" s="182" t="s">
        <v>1180</v>
      </c>
      <c r="C206" s="188">
        <v>0</v>
      </c>
      <c r="D206" s="189">
        <v>0</v>
      </c>
    </row>
    <row r="207" spans="2:4" ht="12.75">
      <c r="B207" s="182" t="s">
        <v>1095</v>
      </c>
      <c r="C207" s="188">
        <v>0</v>
      </c>
      <c r="D207" s="189">
        <v>0</v>
      </c>
    </row>
    <row r="208" spans="2:4" ht="34.5">
      <c r="B208" s="182" t="s">
        <v>1092</v>
      </c>
      <c r="C208" s="188">
        <v>0</v>
      </c>
      <c r="D208" s="189">
        <v>0</v>
      </c>
    </row>
    <row r="209" spans="2:6" ht="12.75">
      <c r="B209" s="171"/>
      <c r="C209" s="172"/>
      <c r="D209" s="173"/>
      <c r="F209" s="174"/>
    </row>
    <row r="210" ht="12.75">
      <c r="B210" s="133" t="s">
        <v>280</v>
      </c>
    </row>
  </sheetData>
  <sheetProtection/>
  <mergeCells count="5">
    <mergeCell ref="F74:F75"/>
    <mergeCell ref="G74:G75"/>
    <mergeCell ref="B74:B75"/>
    <mergeCell ref="C74:E74"/>
    <mergeCell ref="B189:F19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L260"/>
  <sheetViews>
    <sheetView zoomScaleSheetLayoutView="100" zoomScalePageLayoutView="0" workbookViewId="0" topLeftCell="A1">
      <selection activeCell="H10" sqref="H10"/>
    </sheetView>
  </sheetViews>
  <sheetFormatPr defaultColWidth="11.421875" defaultRowHeight="12.75"/>
  <cols>
    <col min="1" max="1" width="54.00390625" style="1" customWidth="1"/>
    <col min="2" max="2" width="12.28125" style="1" bestFit="1" customWidth="1"/>
    <col min="3" max="3" width="12.7109375" style="1" bestFit="1" customWidth="1"/>
    <col min="4" max="4" width="12.421875" style="1" bestFit="1" customWidth="1"/>
    <col min="5" max="5" width="9.140625" style="1" bestFit="1" customWidth="1"/>
    <col min="6" max="6" width="13.00390625" style="1" customWidth="1"/>
    <col min="7" max="7" width="11.28125" style="1" customWidth="1"/>
    <col min="8" max="9" width="8.8515625" style="63" customWidth="1"/>
    <col min="10" max="12" width="11.421875" style="63" customWidth="1"/>
    <col min="13" max="16384" width="11.421875" style="1" customWidth="1"/>
  </cols>
  <sheetData>
    <row r="1" ht="15.75">
      <c r="A1" s="36" t="s">
        <v>143</v>
      </c>
    </row>
    <row r="2" ht="12.75"/>
    <row r="3" ht="12.75"/>
    <row r="4" spans="1:7" ht="26.25" customHeight="1">
      <c r="A4" s="215" t="s">
        <v>56</v>
      </c>
      <c r="B4" s="217" t="s">
        <v>57</v>
      </c>
      <c r="C4" s="218"/>
      <c r="D4" s="219" t="s">
        <v>54</v>
      </c>
      <c r="E4" s="220"/>
      <c r="F4" s="213" t="s">
        <v>622</v>
      </c>
      <c r="G4" s="213" t="s">
        <v>113</v>
      </c>
    </row>
    <row r="5" spans="1:8" ht="18" customHeight="1">
      <c r="A5" s="216"/>
      <c r="B5" s="30" t="s">
        <v>116</v>
      </c>
      <c r="C5" s="31" t="s">
        <v>53</v>
      </c>
      <c r="D5" s="16" t="s">
        <v>116</v>
      </c>
      <c r="E5" s="17" t="s">
        <v>55</v>
      </c>
      <c r="F5" s="214"/>
      <c r="G5" s="214"/>
      <c r="H5" s="63" t="s">
        <v>41</v>
      </c>
    </row>
    <row r="6" spans="1:10" ht="12.75">
      <c r="A6" s="28" t="s">
        <v>60</v>
      </c>
      <c r="B6" s="25">
        <v>967283</v>
      </c>
      <c r="C6" s="66" t="e">
        <f>DEVSQ(#REF!)</f>
        <v>#REF!</v>
      </c>
      <c r="D6" s="64">
        <f>B6/I6-1</f>
        <v>0.013704587898210718</v>
      </c>
      <c r="E6" s="66" t="e">
        <f>DEVSQ(#REF!)</f>
        <v>#REF!</v>
      </c>
      <c r="F6" s="42" t="e">
        <f>SUM(#REF!)</f>
        <v>#REF!</v>
      </c>
      <c r="G6" s="42">
        <f>B6/H6</f>
        <v>0.509036303088478</v>
      </c>
      <c r="H6" s="92">
        <v>1900224</v>
      </c>
      <c r="I6" s="93">
        <v>954206</v>
      </c>
      <c r="J6" s="92">
        <v>4130720</v>
      </c>
    </row>
    <row r="7" spans="1:10" ht="12.75">
      <c r="A7" s="29" t="s">
        <v>58</v>
      </c>
      <c r="B7" s="15">
        <v>36315</v>
      </c>
      <c r="C7" s="34" t="e">
        <f>DEVSQ(#REF!)</f>
        <v>#REF!</v>
      </c>
      <c r="D7" s="65">
        <f>B7/I7-1</f>
        <v>0.1530401651055724</v>
      </c>
      <c r="E7" s="34" t="e">
        <f>DEVSQ(#REF!)</f>
        <v>#REF!</v>
      </c>
      <c r="F7" s="101" t="e">
        <f>SUM(#REF!)</f>
        <v>#REF!</v>
      </c>
      <c r="G7" s="43">
        <f>B7/H7</f>
        <v>0.5044240412262303</v>
      </c>
      <c r="H7" s="92">
        <v>71993</v>
      </c>
      <c r="I7" s="63">
        <v>31495</v>
      </c>
      <c r="J7" s="92">
        <v>292428</v>
      </c>
    </row>
    <row r="8" spans="1:6" ht="12.75">
      <c r="A8" s="21"/>
      <c r="B8" s="22" t="e">
        <f>SUM(#REF!)</f>
        <v>#REF!</v>
      </c>
      <c r="C8" s="22"/>
      <c r="D8" s="21"/>
      <c r="E8" s="22"/>
      <c r="F8" s="22"/>
    </row>
    <row r="9" spans="1:6" ht="12.75">
      <c r="A9" s="21"/>
      <c r="B9" s="22"/>
      <c r="C9" s="22"/>
      <c r="D9" s="21"/>
      <c r="E9" s="22"/>
      <c r="F9" s="22"/>
    </row>
    <row r="10" spans="1:6" ht="12.75">
      <c r="A10" s="21"/>
      <c r="B10" s="22"/>
      <c r="C10" s="22"/>
      <c r="D10" s="21"/>
      <c r="E10" s="22"/>
      <c r="F10" s="22"/>
    </row>
    <row r="11" spans="1:7" ht="27" customHeight="1">
      <c r="A11" s="215" t="s">
        <v>61</v>
      </c>
      <c r="B11" s="217" t="s">
        <v>62</v>
      </c>
      <c r="C11" s="218"/>
      <c r="D11" s="219" t="s">
        <v>54</v>
      </c>
      <c r="E11" s="220"/>
      <c r="F11" s="213" t="s">
        <v>622</v>
      </c>
      <c r="G11" s="213" t="s">
        <v>113</v>
      </c>
    </row>
    <row r="12" spans="1:8" ht="18.75" customHeight="1">
      <c r="A12" s="216"/>
      <c r="B12" s="16" t="s">
        <v>116</v>
      </c>
      <c r="C12" s="17" t="s">
        <v>53</v>
      </c>
      <c r="D12" s="16" t="s">
        <v>116</v>
      </c>
      <c r="E12" s="17" t="s">
        <v>55</v>
      </c>
      <c r="F12" s="214"/>
      <c r="G12" s="214"/>
      <c r="H12" s="63" t="s">
        <v>41</v>
      </c>
    </row>
    <row r="13" spans="1:10" ht="15" customHeight="1">
      <c r="A13" s="2" t="s">
        <v>111</v>
      </c>
      <c r="B13" s="33">
        <v>319679.4166666667</v>
      </c>
      <c r="C13" s="66" t="e">
        <f>DEVSQ(#REF!)</f>
        <v>#REF!</v>
      </c>
      <c r="D13" s="56">
        <f>B13/I13-1</f>
        <v>-0.015967824765121597</v>
      </c>
      <c r="E13" s="66" t="e">
        <f>DEVSQ(#REF!)</f>
        <v>#REF!</v>
      </c>
      <c r="F13" s="42" t="e">
        <f>SUM(#REF!)</f>
        <v>#REF!</v>
      </c>
      <c r="G13" s="57">
        <f>B13/H13</f>
        <v>0.45040743457288673</v>
      </c>
      <c r="H13" s="88">
        <v>709756.0833333334</v>
      </c>
      <c r="I13" s="63">
        <v>324866.8333333333</v>
      </c>
      <c r="J13" s="63">
        <v>1322117</v>
      </c>
    </row>
    <row r="14" spans="1:10" ht="12.75">
      <c r="A14" s="24" t="s">
        <v>91</v>
      </c>
      <c r="B14" s="7">
        <v>211058</v>
      </c>
      <c r="C14" s="66" t="e">
        <f>DEVSQ(#REF!)</f>
        <v>#REF!</v>
      </c>
      <c r="D14" s="54">
        <f>B14/I14-1</f>
        <v>-0.018459668693282416</v>
      </c>
      <c r="E14" s="66" t="e">
        <f>DEVSQ(#REF!)</f>
        <v>#REF!</v>
      </c>
      <c r="F14" s="42" t="e">
        <f>SUM(#REF!)</f>
        <v>#REF!</v>
      </c>
      <c r="G14" s="58">
        <f>B14/H14</f>
        <v>0.42903039688635275</v>
      </c>
      <c r="H14" s="88">
        <v>491941.8333333333</v>
      </c>
      <c r="I14" s="63">
        <v>215027.33333333334</v>
      </c>
      <c r="J14" s="63">
        <v>850602.1666666667</v>
      </c>
    </row>
    <row r="15" spans="1:10" ht="12.75">
      <c r="A15" s="9" t="s">
        <v>64</v>
      </c>
      <c r="B15" s="13">
        <v>32137.666666666664</v>
      </c>
      <c r="C15" s="66" t="e">
        <f>DEVSQ(#REF!)</f>
        <v>#REF!</v>
      </c>
      <c r="D15" s="55">
        <f>B15/I15-1</f>
        <v>-0.014776361908460212</v>
      </c>
      <c r="E15" s="66" t="e">
        <f>DEVSQ(#REF!)</f>
        <v>#REF!</v>
      </c>
      <c r="F15" s="42" t="e">
        <f>SUM(#REF!)</f>
        <v>#REF!</v>
      </c>
      <c r="G15" s="59">
        <f>B15/H15</f>
        <v>0.32061333974030165</v>
      </c>
      <c r="H15" s="63">
        <v>100238.08333333333</v>
      </c>
      <c r="I15" s="63">
        <v>32619.666666666668</v>
      </c>
      <c r="J15" s="63">
        <v>160376.6666666667</v>
      </c>
    </row>
    <row r="16" spans="1:10" ht="12.75">
      <c r="A16" s="9" t="s">
        <v>65</v>
      </c>
      <c r="B16" s="10">
        <v>66990.83333333333</v>
      </c>
      <c r="C16" s="66" t="e">
        <f>DEVSQ(#REF!)</f>
        <v>#REF!</v>
      </c>
      <c r="D16" s="54">
        <f>B16/I16-1</f>
        <v>-0.01902186513853943</v>
      </c>
      <c r="E16" s="66" t="e">
        <f>DEVSQ(#REF!)</f>
        <v>#REF!</v>
      </c>
      <c r="F16" s="42" t="e">
        <f>SUM(#REF!)</f>
        <v>#REF!</v>
      </c>
      <c r="G16" s="58">
        <f>B16/H16</f>
        <v>0.6264665336152299</v>
      </c>
      <c r="H16" s="88">
        <v>106934.41666666667</v>
      </c>
      <c r="I16" s="63">
        <v>68289.83333333333</v>
      </c>
      <c r="J16" s="63">
        <v>282360.3333333333</v>
      </c>
    </row>
    <row r="17" spans="1:10" ht="12.75">
      <c r="A17" s="9" t="s">
        <v>66</v>
      </c>
      <c r="B17" s="10">
        <v>27.75</v>
      </c>
      <c r="C17" s="66" t="e">
        <f>DEVSQ(#REF!)</f>
        <v>#REF!</v>
      </c>
      <c r="D17" s="62">
        <f>B17/I17-1</f>
        <v>-0.25835189309576834</v>
      </c>
      <c r="E17" s="66" t="e">
        <f>DEVSQ(#REF!)</f>
        <v>#REF!</v>
      </c>
      <c r="F17" s="98" t="e">
        <f>SUM(#REF!)</f>
        <v>#REF!</v>
      </c>
      <c r="G17" s="58">
        <f>B17/H17</f>
        <v>0.06692122186495177</v>
      </c>
      <c r="H17" s="63">
        <v>414.6666666666667</v>
      </c>
      <c r="I17" s="63">
        <v>37.416666666666664</v>
      </c>
      <c r="J17" s="63">
        <v>415.25</v>
      </c>
    </row>
    <row r="18" spans="1:10" ht="12.75">
      <c r="A18" s="9" t="s">
        <v>146</v>
      </c>
      <c r="B18" s="7">
        <v>0</v>
      </c>
      <c r="C18" s="66" t="e">
        <f>DEVSQ(#REF!)</f>
        <v>#REF!</v>
      </c>
      <c r="D18" s="62" t="s">
        <v>120</v>
      </c>
      <c r="E18" s="66" t="e">
        <f>DEVSQ(#REF!)</f>
        <v>#REF!</v>
      </c>
      <c r="F18" s="42" t="e">
        <f>SUM(#REF!)</f>
        <v>#REF!</v>
      </c>
      <c r="G18" s="74" t="s">
        <v>120</v>
      </c>
      <c r="H18" s="63">
        <v>0</v>
      </c>
      <c r="I18" s="63">
        <v>0</v>
      </c>
      <c r="J18" s="63">
        <v>12.5</v>
      </c>
    </row>
    <row r="19" spans="1:10" ht="12.75">
      <c r="A19" s="35" t="s">
        <v>67</v>
      </c>
      <c r="B19" s="10">
        <v>9465.166666666668</v>
      </c>
      <c r="C19" s="66" t="e">
        <f>DEVSQ(#REF!)</f>
        <v>#REF!</v>
      </c>
      <c r="D19" s="55">
        <f aca="true" t="shared" si="0" ref="D19:D24">B19/I19-1</f>
        <v>0.06438886337865846</v>
      </c>
      <c r="E19" s="66" t="e">
        <f>DEVSQ(#REF!)</f>
        <v>#REF!</v>
      </c>
      <c r="F19" s="42" t="e">
        <f>SUM(#REF!)</f>
        <v>#REF!</v>
      </c>
      <c r="G19" s="43">
        <f aca="true" t="shared" si="1" ref="G19:G24">B19/H19</f>
        <v>0.9255001018537382</v>
      </c>
      <c r="H19" s="63">
        <v>10227.083333333332</v>
      </c>
      <c r="I19" s="63">
        <v>8892.583333333332</v>
      </c>
      <c r="J19" s="63">
        <v>28350.083333333332</v>
      </c>
    </row>
    <row r="20" spans="1:10" ht="12.75">
      <c r="A20" s="2" t="s">
        <v>112</v>
      </c>
      <c r="B20" s="33">
        <v>14494.916666666666</v>
      </c>
      <c r="C20" s="66" t="e">
        <f>DEVSQ(#REF!)</f>
        <v>#REF!</v>
      </c>
      <c r="D20" s="56">
        <f t="shared" si="0"/>
        <v>0.09155318481330399</v>
      </c>
      <c r="E20" s="66" t="e">
        <f>DEVSQ(#REF!)</f>
        <v>#REF!</v>
      </c>
      <c r="F20" s="42" t="e">
        <f>SUM(#REF!)</f>
        <v>#REF!</v>
      </c>
      <c r="G20" s="42">
        <f t="shared" si="1"/>
        <v>0.4901208825269802</v>
      </c>
      <c r="H20" s="63">
        <v>29574.166666666664</v>
      </c>
      <c r="I20" s="63">
        <v>13279.166666666666</v>
      </c>
      <c r="J20" s="63">
        <v>94789.16666666667</v>
      </c>
    </row>
    <row r="21" spans="1:10" ht="12.75">
      <c r="A21" s="24" t="s">
        <v>63</v>
      </c>
      <c r="B21" s="7">
        <v>6041.416666666667</v>
      </c>
      <c r="C21" s="66" t="e">
        <f>DEVSQ(#REF!)</f>
        <v>#REF!</v>
      </c>
      <c r="D21" s="64">
        <f t="shared" si="0"/>
        <v>-0.016149388630287476</v>
      </c>
      <c r="E21" s="66" t="e">
        <f>DEVSQ(#REF!)</f>
        <v>#REF!</v>
      </c>
      <c r="F21" s="42" t="e">
        <f>SUM(#REF!)</f>
        <v>#REF!</v>
      </c>
      <c r="G21" s="59">
        <f t="shared" si="1"/>
        <v>0.39360113796155044</v>
      </c>
      <c r="H21" s="63">
        <v>15349.083333333332</v>
      </c>
      <c r="I21" s="63">
        <v>6140.583333333333</v>
      </c>
      <c r="J21" s="63">
        <v>43542.66666666667</v>
      </c>
    </row>
    <row r="22" spans="1:10" ht="12.75">
      <c r="A22" s="9" t="s">
        <v>64</v>
      </c>
      <c r="B22" s="13">
        <v>1091.25</v>
      </c>
      <c r="C22" s="66" t="e">
        <f>DEVSQ(#REF!)</f>
        <v>#REF!</v>
      </c>
      <c r="D22" s="55">
        <f t="shared" si="0"/>
        <v>0.08474155069582512</v>
      </c>
      <c r="E22" s="66" t="e">
        <f>DEVSQ(#REF!)</f>
        <v>#REF!</v>
      </c>
      <c r="F22" s="42" t="e">
        <f>SUM(#REF!)</f>
        <v>#REF!</v>
      </c>
      <c r="G22" s="59">
        <f t="shared" si="1"/>
        <v>0.40247725596262607</v>
      </c>
      <c r="H22" s="63">
        <v>2711.333333333333</v>
      </c>
      <c r="I22" s="63">
        <v>1006</v>
      </c>
      <c r="J22" s="63">
        <v>10050.416666666666</v>
      </c>
    </row>
    <row r="23" spans="1:10" ht="12.75">
      <c r="A23" s="9" t="s">
        <v>65</v>
      </c>
      <c r="B23" s="10">
        <v>1798.5833333333333</v>
      </c>
      <c r="C23" s="66" t="e">
        <f>DEVSQ(#REF!)</f>
        <v>#REF!</v>
      </c>
      <c r="D23" s="54">
        <f t="shared" si="0"/>
        <v>0.5745969212810971</v>
      </c>
      <c r="E23" s="66" t="e">
        <f>DEVSQ(#REF!)</f>
        <v>#REF!</v>
      </c>
      <c r="F23" s="42" t="e">
        <f>SUM(#REF!)</f>
        <v>#REF!</v>
      </c>
      <c r="G23" s="58">
        <f t="shared" si="1"/>
        <v>0.3427069770396011</v>
      </c>
      <c r="H23" s="63">
        <v>5248.166666666667</v>
      </c>
      <c r="I23" s="63">
        <v>1142.25</v>
      </c>
      <c r="J23" s="63">
        <v>25167.58333333333</v>
      </c>
    </row>
    <row r="24" spans="1:10" ht="12.75">
      <c r="A24" s="9" t="s">
        <v>66</v>
      </c>
      <c r="B24" s="10">
        <v>0</v>
      </c>
      <c r="C24" s="66" t="e">
        <f>DEVSQ(#REF!)</f>
        <v>#REF!</v>
      </c>
      <c r="D24" s="62">
        <f t="shared" si="0"/>
        <v>-1</v>
      </c>
      <c r="E24" s="66" t="e">
        <f>DEVSQ(#REF!)</f>
        <v>#REF!</v>
      </c>
      <c r="F24" s="42" t="e">
        <f>SUM(#REF!)</f>
        <v>#REF!</v>
      </c>
      <c r="G24" s="58">
        <f t="shared" si="1"/>
        <v>0</v>
      </c>
      <c r="H24" s="63">
        <v>3.3333333333333335</v>
      </c>
      <c r="I24" s="63">
        <v>1.1</v>
      </c>
      <c r="J24" s="63">
        <v>19.243939393939396</v>
      </c>
    </row>
    <row r="25" spans="1:10" ht="12.75">
      <c r="A25" s="9" t="s">
        <v>146</v>
      </c>
      <c r="B25" s="7">
        <v>0</v>
      </c>
      <c r="C25" s="66" t="e">
        <f>DEVSQ(#REF!)</f>
        <v>#REF!</v>
      </c>
      <c r="D25" s="62" t="s">
        <v>120</v>
      </c>
      <c r="E25" s="66">
        <v>0</v>
      </c>
      <c r="F25" s="42" t="e">
        <f>SUM(#REF!)</f>
        <v>#REF!</v>
      </c>
      <c r="G25" s="74" t="s">
        <v>120</v>
      </c>
      <c r="H25" s="63">
        <v>0</v>
      </c>
      <c r="I25" s="63">
        <v>0</v>
      </c>
      <c r="J25" s="63">
        <v>0</v>
      </c>
    </row>
    <row r="26" spans="1:10" ht="12.75">
      <c r="A26" s="35" t="s">
        <v>67</v>
      </c>
      <c r="B26" s="15">
        <v>5563.666666666667</v>
      </c>
      <c r="C26" s="34" t="e">
        <f>DEVSQ(#REF!)</f>
        <v>#REF!</v>
      </c>
      <c r="D26" s="65">
        <f>B26/I26-1</f>
        <v>0.11509361481803149</v>
      </c>
      <c r="E26" s="34" t="e">
        <f>DEVSQ(#REF!)</f>
        <v>#REF!</v>
      </c>
      <c r="F26" s="57" t="e">
        <f>SUM(#REF!)</f>
        <v>#REF!</v>
      </c>
      <c r="G26" s="43">
        <f>B26/H26</f>
        <v>0.8884453138515177</v>
      </c>
      <c r="H26" s="63">
        <v>6262.25</v>
      </c>
      <c r="I26" s="63">
        <v>4989.416666666667</v>
      </c>
      <c r="J26" s="63">
        <v>16010.416666666668</v>
      </c>
    </row>
    <row r="27" spans="1:6" ht="12.75">
      <c r="A27" s="21"/>
      <c r="B27" s="22" t="e">
        <f>SUM(#REF!)</f>
        <v>#REF!</v>
      </c>
      <c r="C27" s="22"/>
      <c r="D27" s="26"/>
      <c r="E27" s="26"/>
      <c r="F27" s="27"/>
    </row>
    <row r="28" spans="1:6" ht="12.75">
      <c r="A28" s="21"/>
      <c r="B28" s="22"/>
      <c r="C28" s="22"/>
      <c r="D28" s="26"/>
      <c r="E28" s="26"/>
      <c r="F28" s="27"/>
    </row>
    <row r="29" spans="1:6" ht="12.75">
      <c r="A29" s="21"/>
      <c r="B29" s="22"/>
      <c r="C29" s="22"/>
      <c r="D29" s="26"/>
      <c r="E29" s="26"/>
      <c r="F29" s="27"/>
    </row>
    <row r="30" spans="1:7" ht="22.5" customHeight="1">
      <c r="A30" s="215" t="s">
        <v>68</v>
      </c>
      <c r="B30" s="217" t="s">
        <v>62</v>
      </c>
      <c r="C30" s="218"/>
      <c r="D30" s="219" t="s">
        <v>54</v>
      </c>
      <c r="E30" s="220"/>
      <c r="F30" s="213" t="s">
        <v>622</v>
      </c>
      <c r="G30" s="213" t="s">
        <v>113</v>
      </c>
    </row>
    <row r="31" spans="1:7" ht="18.75" customHeight="1">
      <c r="A31" s="216"/>
      <c r="B31" s="16" t="s">
        <v>116</v>
      </c>
      <c r="C31" s="17" t="s">
        <v>53</v>
      </c>
      <c r="D31" s="16" t="s">
        <v>116</v>
      </c>
      <c r="E31" s="17" t="s">
        <v>55</v>
      </c>
      <c r="F31" s="214"/>
      <c r="G31" s="214"/>
    </row>
    <row r="32" spans="1:7" ht="12.75">
      <c r="A32" s="24" t="s">
        <v>69</v>
      </c>
      <c r="B32" s="7">
        <v>774.475</v>
      </c>
      <c r="C32" s="66" t="e">
        <f>DEVSQ(#REF!)</f>
        <v>#REF!</v>
      </c>
      <c r="D32" s="54">
        <v>0.004148974101325864</v>
      </c>
      <c r="E32" s="66" t="e">
        <f>DEVSQ(#REF!)</f>
        <v>#REF!</v>
      </c>
      <c r="F32" s="42" t="e">
        <f>SUM(#REF!)</f>
        <v>#REF!</v>
      </c>
      <c r="G32" s="45">
        <v>0.5095397874930097</v>
      </c>
    </row>
    <row r="33" spans="1:7" ht="12.75">
      <c r="A33" s="9" t="s">
        <v>70</v>
      </c>
      <c r="B33" s="10">
        <v>383.05</v>
      </c>
      <c r="C33" s="66" t="e">
        <f>DEVSQ(#REF!)</f>
        <v>#REF!</v>
      </c>
      <c r="D33" s="55">
        <v>0.025912286575159094</v>
      </c>
      <c r="E33" s="66" t="e">
        <f>DEVSQ(#REF!)</f>
        <v>#REF!</v>
      </c>
      <c r="F33" s="42" t="e">
        <f>SUM(#REF!)</f>
        <v>#REF!</v>
      </c>
      <c r="G33" s="46">
        <v>0.4251151434437601</v>
      </c>
    </row>
    <row r="34" spans="1:7" ht="12.75">
      <c r="A34" s="9" t="s">
        <v>71</v>
      </c>
      <c r="B34" s="13">
        <v>287.275</v>
      </c>
      <c r="C34" s="66" t="e">
        <f>DEVSQ(#REF!)</f>
        <v>#REF!</v>
      </c>
      <c r="D34" s="55">
        <v>-0.04694368416687411</v>
      </c>
      <c r="E34" s="66" t="e">
        <f>DEVSQ(#REF!)</f>
        <v>#REF!</v>
      </c>
      <c r="F34" s="98" t="e">
        <f>SUM(#REF!)</f>
        <v>#REF!</v>
      </c>
      <c r="G34" s="46">
        <v>0.41730825101685065</v>
      </c>
    </row>
    <row r="35" spans="1:7" ht="12.75">
      <c r="A35" s="9" t="s">
        <v>72</v>
      </c>
      <c r="B35" s="10">
        <v>95.75</v>
      </c>
      <c r="C35" s="66" t="e">
        <f>DEVSQ(#REF!)</f>
        <v>#REF!</v>
      </c>
      <c r="D35" s="54">
        <v>0.3307852675469076</v>
      </c>
      <c r="E35" s="66" t="e">
        <f>DEVSQ(#REF!)</f>
        <v>#REF!</v>
      </c>
      <c r="F35" s="42" t="e">
        <f>SUM(#REF!)</f>
        <v>#REF!</v>
      </c>
      <c r="G35" s="45">
        <v>0.45027039736656477</v>
      </c>
    </row>
    <row r="36" spans="1:7" ht="12.75">
      <c r="A36" s="9" t="s">
        <v>73</v>
      </c>
      <c r="B36" s="10">
        <v>391.45</v>
      </c>
      <c r="C36" s="66" t="e">
        <f>DEVSQ(#REF!)</f>
        <v>#REF!</v>
      </c>
      <c r="D36" s="54">
        <v>-0.01621010304096504</v>
      </c>
      <c r="E36" s="66" t="e">
        <f>DEVSQ(#REF!)</f>
        <v>#REF!</v>
      </c>
      <c r="F36" s="42" t="e">
        <f>SUM(#REF!)</f>
        <v>#REF!</v>
      </c>
      <c r="G36" s="52">
        <v>0.6325186830943244</v>
      </c>
    </row>
    <row r="37" spans="1:7" ht="12.75">
      <c r="A37" s="2" t="s">
        <v>144</v>
      </c>
      <c r="B37" s="3"/>
      <c r="C37" s="5"/>
      <c r="D37" s="221" t="s">
        <v>145</v>
      </c>
      <c r="E37" s="222"/>
      <c r="F37" s="44"/>
      <c r="G37" s="44"/>
    </row>
    <row r="38" spans="1:7" ht="12.75">
      <c r="A38" s="9" t="s">
        <v>74</v>
      </c>
      <c r="B38" s="64">
        <v>0.3709286936311695</v>
      </c>
      <c r="C38" s="66" t="e">
        <f>DEVSQ(#REF!)</f>
        <v>#REF!</v>
      </c>
      <c r="D38" s="70">
        <v>-1.9885218397614035</v>
      </c>
      <c r="E38" s="66" t="e">
        <f>DEVSQ(#REF!)</f>
        <v>#REF!</v>
      </c>
      <c r="F38" s="71" t="s">
        <v>120</v>
      </c>
      <c r="G38" s="71" t="s">
        <v>120</v>
      </c>
    </row>
    <row r="39" spans="1:7" ht="12.75">
      <c r="A39" s="9" t="s">
        <v>75</v>
      </c>
      <c r="B39" s="54">
        <v>0.4945931114626037</v>
      </c>
      <c r="C39" s="66" t="e">
        <f>DEVSQ(#REF!)</f>
        <v>#REF!</v>
      </c>
      <c r="D39" s="69">
        <v>1.049210987432453</v>
      </c>
      <c r="E39" s="66" t="e">
        <f>DEVSQ(#REF!)</f>
        <v>#REF!</v>
      </c>
      <c r="F39" s="68" t="s">
        <v>120</v>
      </c>
      <c r="G39" s="68" t="s">
        <v>120</v>
      </c>
    </row>
    <row r="40" spans="1:7" ht="12.75">
      <c r="A40" s="14" t="s">
        <v>76</v>
      </c>
      <c r="B40" s="67">
        <v>0.24996736718444065</v>
      </c>
      <c r="C40" s="34" t="e">
        <f>DEVSQ(#REF!)</f>
        <v>#REF!</v>
      </c>
      <c r="D40" s="72">
        <v>5.726565978571283</v>
      </c>
      <c r="E40" s="34" t="e">
        <f>DEVSQ(#REF!)</f>
        <v>#REF!</v>
      </c>
      <c r="F40" s="73" t="s">
        <v>120</v>
      </c>
      <c r="G40" s="73" t="s">
        <v>120</v>
      </c>
    </row>
    <row r="41" spans="1:6" ht="12.75">
      <c r="A41" s="21"/>
      <c r="B41" s="22" t="e">
        <f>SUM(#REF!)</f>
        <v>#REF!</v>
      </c>
      <c r="C41" s="22"/>
      <c r="D41" s="26"/>
      <c r="E41" s="26"/>
      <c r="F41" s="27"/>
    </row>
    <row r="42" spans="1:6" ht="12.75">
      <c r="A42" s="21"/>
      <c r="B42" s="22"/>
      <c r="C42" s="22"/>
      <c r="D42" s="26"/>
      <c r="E42" s="26"/>
      <c r="F42" s="27"/>
    </row>
    <row r="43" spans="1:6" ht="12.75">
      <c r="A43" s="21"/>
      <c r="B43" s="22"/>
      <c r="C43" s="22"/>
      <c r="D43" s="26"/>
      <c r="E43" s="26"/>
      <c r="F43" s="27"/>
    </row>
    <row r="44" spans="1:10" ht="24" customHeight="1">
      <c r="A44" s="215" t="s">
        <v>77</v>
      </c>
      <c r="B44" s="217" t="s">
        <v>78</v>
      </c>
      <c r="C44" s="218"/>
      <c r="D44" s="219" t="s">
        <v>54</v>
      </c>
      <c r="E44" s="220"/>
      <c r="F44" s="213" t="s">
        <v>622</v>
      </c>
      <c r="G44" s="213" t="s">
        <v>113</v>
      </c>
      <c r="H44" s="94"/>
      <c r="I44" s="94"/>
      <c r="J44" s="94"/>
    </row>
    <row r="45" spans="1:12" s="23" customFormat="1" ht="23.25" customHeight="1">
      <c r="A45" s="216"/>
      <c r="B45" s="16" t="s">
        <v>116</v>
      </c>
      <c r="C45" s="17" t="s">
        <v>53</v>
      </c>
      <c r="D45" s="30" t="s">
        <v>116</v>
      </c>
      <c r="E45" s="31" t="s">
        <v>55</v>
      </c>
      <c r="F45" s="214"/>
      <c r="G45" s="214"/>
      <c r="H45" s="94" t="s">
        <v>41</v>
      </c>
      <c r="I45" s="94" t="s">
        <v>118</v>
      </c>
      <c r="J45" s="94" t="s">
        <v>119</v>
      </c>
      <c r="K45" s="94"/>
      <c r="L45" s="94"/>
    </row>
    <row r="46" spans="1:12" s="23" customFormat="1" ht="12.75">
      <c r="A46" s="2" t="s">
        <v>117</v>
      </c>
      <c r="B46" s="33">
        <v>363391</v>
      </c>
      <c r="C46" s="66" t="e">
        <f>DEVSQ(#REF!)</f>
        <v>#REF!</v>
      </c>
      <c r="D46" s="53">
        <f>B46/I46-1</f>
        <v>-0.14349521061960246</v>
      </c>
      <c r="E46" s="66" t="e">
        <f>DEVSQ(#REF!)</f>
        <v>#REF!</v>
      </c>
      <c r="F46" s="42" t="e">
        <f>SUM(#REF!)</f>
        <v>#REF!</v>
      </c>
      <c r="G46" s="58">
        <f>B46/H46</f>
        <v>0.4571145720514185</v>
      </c>
      <c r="H46" s="91">
        <v>794967</v>
      </c>
      <c r="I46" s="91">
        <v>424272</v>
      </c>
      <c r="J46" s="89">
        <v>1739955</v>
      </c>
      <c r="K46" s="94"/>
      <c r="L46" s="94"/>
    </row>
    <row r="47" spans="1:10" ht="12.75">
      <c r="A47" s="2" t="s">
        <v>47</v>
      </c>
      <c r="B47" s="37"/>
      <c r="C47" s="38"/>
      <c r="D47" s="37"/>
      <c r="E47" s="38"/>
      <c r="F47" s="44"/>
      <c r="G47" s="44"/>
      <c r="H47" s="94"/>
      <c r="I47" s="94"/>
      <c r="J47" s="94"/>
    </row>
    <row r="48" spans="1:10" ht="12.75">
      <c r="A48" s="9" t="s">
        <v>79</v>
      </c>
      <c r="B48" s="7">
        <v>78505</v>
      </c>
      <c r="C48" s="66" t="e">
        <f>DEVSQ(#REF!)</f>
        <v>#REF!</v>
      </c>
      <c r="D48" s="54">
        <f>B48/I48-1</f>
        <v>-0.2649757504260061</v>
      </c>
      <c r="E48" s="66" t="e">
        <f>DEVSQ(#REF!)</f>
        <v>#REF!</v>
      </c>
      <c r="F48" s="42" t="e">
        <f>SUM(#REF!)</f>
        <v>#REF!</v>
      </c>
      <c r="G48" s="58">
        <f>B48/H48</f>
        <v>0.4528124495304893</v>
      </c>
      <c r="H48" s="90">
        <v>173372</v>
      </c>
      <c r="I48" s="89">
        <v>106806</v>
      </c>
      <c r="J48" s="94">
        <v>389455</v>
      </c>
    </row>
    <row r="49" spans="1:10" ht="12.75">
      <c r="A49" s="9" t="s">
        <v>80</v>
      </c>
      <c r="B49" s="10">
        <v>217379</v>
      </c>
      <c r="C49" s="66" t="e">
        <f>DEVSQ(#REF!)</f>
        <v>#REF!</v>
      </c>
      <c r="D49" s="54">
        <f>B49/I49-1</f>
        <v>-0.11545379081350304</v>
      </c>
      <c r="E49" s="66" t="e">
        <f>DEVSQ(#REF!)</f>
        <v>#REF!</v>
      </c>
      <c r="F49" s="42" t="e">
        <f>SUM(#REF!)</f>
        <v>#REF!</v>
      </c>
      <c r="G49" s="59">
        <f>B49/H49</f>
        <v>0.4636152687906022</v>
      </c>
      <c r="H49" s="90">
        <v>468878</v>
      </c>
      <c r="I49" s="89">
        <v>245752</v>
      </c>
      <c r="J49" s="94">
        <v>1019066</v>
      </c>
    </row>
    <row r="50" spans="1:10" ht="12.75">
      <c r="A50" s="9" t="s">
        <v>81</v>
      </c>
      <c r="B50" s="13">
        <v>67507</v>
      </c>
      <c r="C50" s="66" t="e">
        <f>DEVSQ(#REF!)</f>
        <v>#REF!</v>
      </c>
      <c r="D50" s="54">
        <f>B50/I50-1</f>
        <v>-0.05866358033298935</v>
      </c>
      <c r="E50" s="66" t="e">
        <f>DEVSQ(#REF!)</f>
        <v>#REF!</v>
      </c>
      <c r="F50" s="42" t="e">
        <f>SUM(#REF!)</f>
        <v>#REF!</v>
      </c>
      <c r="G50" s="59">
        <f>B50/H50</f>
        <v>0.44203985149001096</v>
      </c>
      <c r="H50" s="90">
        <v>152717</v>
      </c>
      <c r="I50" s="89">
        <v>71714</v>
      </c>
      <c r="J50" s="94">
        <v>331434</v>
      </c>
    </row>
    <row r="51" spans="1:10" ht="12.75">
      <c r="A51" s="2" t="s">
        <v>48</v>
      </c>
      <c r="B51" s="3"/>
      <c r="C51" s="5"/>
      <c r="D51" s="3"/>
      <c r="E51" s="5"/>
      <c r="F51" s="44"/>
      <c r="G51" s="44"/>
      <c r="H51" s="94"/>
      <c r="I51" s="94"/>
      <c r="J51" s="94"/>
    </row>
    <row r="52" spans="1:10" ht="12.75">
      <c r="A52" s="50" t="s">
        <v>36</v>
      </c>
      <c r="B52" s="7">
        <v>37193</v>
      </c>
      <c r="C52" s="66" t="e">
        <f>DEVSQ(#REF!)</f>
        <v>#REF!</v>
      </c>
      <c r="D52" s="54">
        <f>B52/I52-1</f>
        <v>0.034806076456513235</v>
      </c>
      <c r="E52" s="66" t="e">
        <f>DEVSQ(#REF!)</f>
        <v>#REF!</v>
      </c>
      <c r="F52" s="42" t="e">
        <f>SUM(#REF!)</f>
        <v>#REF!</v>
      </c>
      <c r="G52" s="58">
        <f>B52/H52</f>
        <v>0.41691514404214775</v>
      </c>
      <c r="H52" s="90">
        <v>89210</v>
      </c>
      <c r="I52" s="89">
        <v>35942</v>
      </c>
      <c r="J52" s="89">
        <v>180803</v>
      </c>
    </row>
    <row r="53" spans="1:10" ht="12.75">
      <c r="A53" s="50" t="s">
        <v>37</v>
      </c>
      <c r="B53" s="10">
        <v>43937</v>
      </c>
      <c r="C53" s="66" t="e">
        <f>DEVSQ(#REF!)</f>
        <v>#REF!</v>
      </c>
      <c r="D53" s="55">
        <f>B53/I53-1</f>
        <v>-0.10604488392439315</v>
      </c>
      <c r="E53" s="66" t="e">
        <f>DEVSQ(#REF!)</f>
        <v>#REF!</v>
      </c>
      <c r="F53" s="42" t="e">
        <f>SUM(#REF!)</f>
        <v>#REF!</v>
      </c>
      <c r="G53" s="58">
        <f>B53/H53</f>
        <v>0.4036509292689873</v>
      </c>
      <c r="H53" s="90">
        <v>108849</v>
      </c>
      <c r="I53" s="89">
        <v>49149</v>
      </c>
      <c r="J53" s="89">
        <v>207112</v>
      </c>
    </row>
    <row r="54" spans="1:10" ht="12.75">
      <c r="A54" s="50" t="s">
        <v>39</v>
      </c>
      <c r="B54" s="10">
        <v>236407</v>
      </c>
      <c r="C54" s="66" t="e">
        <f>DEVSQ(#REF!)</f>
        <v>#REF!</v>
      </c>
      <c r="D54" s="55">
        <f>B54/I54-1</f>
        <v>-0.17410382087946252</v>
      </c>
      <c r="E54" s="66" t="e">
        <f>DEVSQ(#REF!)</f>
        <v>#REF!</v>
      </c>
      <c r="F54" s="42" t="e">
        <f>SUM(#REF!)</f>
        <v>#REF!</v>
      </c>
      <c r="G54" s="58">
        <f>B54/H54</f>
        <v>0.45605665429459924</v>
      </c>
      <c r="H54" s="90">
        <v>518372</v>
      </c>
      <c r="I54" s="89">
        <v>286243</v>
      </c>
      <c r="J54" s="89">
        <v>1168102</v>
      </c>
    </row>
    <row r="55" spans="1:10" ht="12.75">
      <c r="A55" s="50" t="s">
        <v>40</v>
      </c>
      <c r="B55" s="20">
        <v>45854</v>
      </c>
      <c r="C55" s="66" t="e">
        <f>DEVSQ(#REF!)</f>
        <v>#REF!</v>
      </c>
      <c r="D55" s="54">
        <f>B55/I55-1</f>
        <v>-0.1338169179039631</v>
      </c>
      <c r="E55" s="66" t="e">
        <f>DEVSQ(#REF!)</f>
        <v>#REF!</v>
      </c>
      <c r="F55" s="42" t="e">
        <f>SUM(#REF!)</f>
        <v>#REF!</v>
      </c>
      <c r="G55" s="58">
        <f>B55/H55</f>
        <v>0.58385963125191</v>
      </c>
      <c r="H55" s="90">
        <v>78536</v>
      </c>
      <c r="I55" s="89">
        <v>52938</v>
      </c>
      <c r="J55" s="89">
        <v>183938</v>
      </c>
    </row>
    <row r="56" spans="1:10" ht="12.75">
      <c r="A56" s="49" t="s">
        <v>49</v>
      </c>
      <c r="B56" s="3"/>
      <c r="C56" s="5"/>
      <c r="D56" s="4"/>
      <c r="E56" s="5"/>
      <c r="F56" s="44"/>
      <c r="G56" s="44"/>
      <c r="H56" s="94"/>
      <c r="I56" s="94"/>
      <c r="J56" s="94"/>
    </row>
    <row r="57" spans="1:10" ht="12.75">
      <c r="A57" s="9" t="s">
        <v>107</v>
      </c>
      <c r="B57" s="96">
        <v>33737</v>
      </c>
      <c r="C57" s="66" t="e">
        <f>DEVSQ(#REF!)</f>
        <v>#REF!</v>
      </c>
      <c r="D57" s="100" t="e">
        <f>SUM(#REF!)</f>
        <v>#REF!</v>
      </c>
      <c r="E57" s="11">
        <v>485000</v>
      </c>
      <c r="F57" s="99" t="e">
        <f>SUM(#REF!)</f>
        <v>#REF!</v>
      </c>
      <c r="G57" s="58">
        <f>B57/H58</f>
        <v>0.43460953804137786</v>
      </c>
      <c r="H57" s="90">
        <v>68778</v>
      </c>
      <c r="I57" s="94"/>
      <c r="J57" s="94"/>
    </row>
    <row r="58" spans="1:10" ht="12.75">
      <c r="A58" s="9" t="s">
        <v>108</v>
      </c>
      <c r="B58" s="96">
        <v>8400</v>
      </c>
      <c r="C58" s="66" t="e">
        <f>DEVSQ(#REF!)</f>
        <v>#REF!</v>
      </c>
      <c r="D58" s="100" t="e">
        <f>SUM(#REF!)</f>
        <v>#REF!</v>
      </c>
      <c r="E58" s="11">
        <v>55169</v>
      </c>
      <c r="F58" s="99" t="e">
        <f>SUM(#REF!)</f>
        <v>#REF!</v>
      </c>
      <c r="G58" s="58">
        <f>B58/H59</f>
        <v>0.41271557018621335</v>
      </c>
      <c r="H58" s="90">
        <v>77626</v>
      </c>
      <c r="I58" s="94"/>
      <c r="J58" s="94"/>
    </row>
    <row r="59" spans="1:10" ht="12.75">
      <c r="A59" s="9" t="s">
        <v>109</v>
      </c>
      <c r="B59" s="97">
        <v>7166</v>
      </c>
      <c r="C59" s="66" t="e">
        <f>DEVSQ(#REF!)</f>
        <v>#REF!</v>
      </c>
      <c r="D59" s="100" t="e">
        <f>SUM(#REF!)</f>
        <v>#REF!</v>
      </c>
      <c r="E59" s="8">
        <v>43168</v>
      </c>
      <c r="F59" s="99" t="e">
        <f>SUM(#REF!)</f>
        <v>#REF!</v>
      </c>
      <c r="G59" s="58">
        <f>B59/H60</f>
        <v>0.02040868636525454</v>
      </c>
      <c r="H59" s="90">
        <v>20353</v>
      </c>
      <c r="I59" s="94"/>
      <c r="J59" s="94"/>
    </row>
    <row r="60" spans="1:10" ht="12.75">
      <c r="A60" s="9" t="s">
        <v>110</v>
      </c>
      <c r="B60" s="97">
        <v>201785</v>
      </c>
      <c r="C60" s="66" t="e">
        <f>DEVSQ(#REF!)</f>
        <v>#REF!</v>
      </c>
      <c r="D60" s="100" t="e">
        <f>SUM(#REF!)</f>
        <v>#REF!</v>
      </c>
      <c r="E60" s="8">
        <v>980469</v>
      </c>
      <c r="F60" s="99" t="e">
        <f>SUM(#REF!)</f>
        <v>#REF!</v>
      </c>
      <c r="G60" s="58">
        <f>B60/H60</f>
        <v>0.5746813812744749</v>
      </c>
      <c r="H60" s="90">
        <v>351125</v>
      </c>
      <c r="I60" s="94"/>
      <c r="J60" s="94"/>
    </row>
    <row r="61" spans="1:10" ht="12.75">
      <c r="A61" s="2" t="s">
        <v>50</v>
      </c>
      <c r="B61" s="3"/>
      <c r="C61" s="5"/>
      <c r="D61" s="3"/>
      <c r="E61" s="5"/>
      <c r="F61" s="44"/>
      <c r="G61" s="44"/>
      <c r="H61" s="94"/>
      <c r="I61" s="94"/>
      <c r="J61" s="94"/>
    </row>
    <row r="62" spans="1:10" ht="12.75">
      <c r="A62" s="6" t="s">
        <v>94</v>
      </c>
      <c r="B62" s="7">
        <v>448</v>
      </c>
      <c r="C62" s="66" t="e">
        <f>DEVSQ(#REF!)</f>
        <v>#REF!</v>
      </c>
      <c r="D62" s="54">
        <f aca="true" t="shared" si="2" ref="D62:D71">B62/I62-1</f>
        <v>-0.09127789046653145</v>
      </c>
      <c r="E62" s="66" t="e">
        <f>DEVSQ(#REF!)</f>
        <v>#REF!</v>
      </c>
      <c r="F62" s="42" t="e">
        <f>SUM(#REF!)</f>
        <v>#REF!</v>
      </c>
      <c r="G62" s="58">
        <f aca="true" t="shared" si="3" ref="G62:G71">B62/H62</f>
        <v>0.5155350978135789</v>
      </c>
      <c r="H62" s="90">
        <v>869</v>
      </c>
      <c r="I62" s="89">
        <v>493</v>
      </c>
      <c r="J62" s="89">
        <v>1254</v>
      </c>
    </row>
    <row r="63" spans="1:10" ht="25.5">
      <c r="A63" s="9" t="s">
        <v>98</v>
      </c>
      <c r="B63" s="10">
        <v>785</v>
      </c>
      <c r="C63" s="66" t="e">
        <f>DEVSQ(#REF!)</f>
        <v>#REF!</v>
      </c>
      <c r="D63" s="54">
        <f t="shared" si="2"/>
        <v>0.07094133697135052</v>
      </c>
      <c r="E63" s="66" t="e">
        <f>DEVSQ(#REF!)</f>
        <v>#REF!</v>
      </c>
      <c r="F63" s="42" t="e">
        <f>SUM(#REF!)</f>
        <v>#REF!</v>
      </c>
      <c r="G63" s="58">
        <f t="shared" si="3"/>
        <v>0.3681988742964353</v>
      </c>
      <c r="H63" s="90">
        <v>2132</v>
      </c>
      <c r="I63" s="89">
        <v>733</v>
      </c>
      <c r="J63" s="89">
        <v>2617</v>
      </c>
    </row>
    <row r="64" spans="1:10" ht="12.75">
      <c r="A64" s="9" t="s">
        <v>99</v>
      </c>
      <c r="B64" s="10">
        <v>18625</v>
      </c>
      <c r="C64" s="66" t="e">
        <f>DEVSQ(#REF!)</f>
        <v>#REF!</v>
      </c>
      <c r="D64" s="54">
        <f t="shared" si="2"/>
        <v>-0.12291028961619965</v>
      </c>
      <c r="E64" s="66" t="e">
        <f>DEVSQ(#REF!)</f>
        <v>#REF!</v>
      </c>
      <c r="F64" s="42" t="e">
        <f>SUM(#REF!)</f>
        <v>#REF!</v>
      </c>
      <c r="G64" s="58">
        <f t="shared" si="3"/>
        <v>0.5290591978184297</v>
      </c>
      <c r="H64" s="90">
        <v>35204</v>
      </c>
      <c r="I64" s="89">
        <v>21235</v>
      </c>
      <c r="J64" s="89">
        <v>74997</v>
      </c>
    </row>
    <row r="65" spans="1:10" ht="12.75">
      <c r="A65" s="9" t="s">
        <v>100</v>
      </c>
      <c r="B65" s="7">
        <v>25646</v>
      </c>
      <c r="C65" s="66" t="e">
        <f>DEVSQ(#REF!)</f>
        <v>#REF!</v>
      </c>
      <c r="D65" s="54">
        <f t="shared" si="2"/>
        <v>-0.06456084038517651</v>
      </c>
      <c r="E65" s="66" t="e">
        <f>DEVSQ(#REF!)</f>
        <v>#REF!</v>
      </c>
      <c r="F65" s="42" t="e">
        <f>SUM(#REF!)</f>
        <v>#REF!</v>
      </c>
      <c r="G65" s="58">
        <f t="shared" si="3"/>
        <v>0.508334819924283</v>
      </c>
      <c r="H65" s="90">
        <v>50451</v>
      </c>
      <c r="I65" s="89">
        <v>27416</v>
      </c>
      <c r="J65" s="89">
        <v>102921</v>
      </c>
    </row>
    <row r="66" spans="1:10" ht="12.75">
      <c r="A66" s="9" t="s">
        <v>101</v>
      </c>
      <c r="B66" s="7">
        <v>37907</v>
      </c>
      <c r="C66" s="66" t="e">
        <f>DEVSQ(#REF!)</f>
        <v>#REF!</v>
      </c>
      <c r="D66" s="54">
        <f t="shared" si="2"/>
        <v>-0.2595999843743896</v>
      </c>
      <c r="E66" s="66" t="e">
        <f>DEVSQ(#REF!)</f>
        <v>#REF!</v>
      </c>
      <c r="F66" s="42" t="e">
        <f>SUM(#REF!)</f>
        <v>#REF!</v>
      </c>
      <c r="G66" s="58">
        <f t="shared" si="3"/>
        <v>0.7053514941758774</v>
      </c>
      <c r="H66" s="90">
        <v>53742</v>
      </c>
      <c r="I66" s="89">
        <v>51198</v>
      </c>
      <c r="J66" s="89">
        <v>174741</v>
      </c>
    </row>
    <row r="67" spans="1:10" ht="24.75" customHeight="1">
      <c r="A67" s="9" t="s">
        <v>106</v>
      </c>
      <c r="B67" s="7">
        <v>85505</v>
      </c>
      <c r="C67" s="66" t="e">
        <f>DEVSQ(#REF!)</f>
        <v>#REF!</v>
      </c>
      <c r="D67" s="54">
        <f t="shared" si="2"/>
        <v>-0.18904179747147587</v>
      </c>
      <c r="E67" s="66" t="e">
        <f>DEVSQ(#REF!)</f>
        <v>#REF!</v>
      </c>
      <c r="F67" s="42" t="e">
        <f>SUM(#REF!)</f>
        <v>#REF!</v>
      </c>
      <c r="G67" s="58">
        <f t="shared" si="3"/>
        <v>0.6740054074932407</v>
      </c>
      <c r="H67" s="90">
        <v>126861</v>
      </c>
      <c r="I67" s="89">
        <v>105437</v>
      </c>
      <c r="J67" s="89">
        <v>418611</v>
      </c>
    </row>
    <row r="68" spans="1:10" ht="12.75" customHeight="1">
      <c r="A68" s="9" t="s">
        <v>102</v>
      </c>
      <c r="B68" s="10">
        <v>5342</v>
      </c>
      <c r="C68" s="66" t="e">
        <f>DEVSQ(#REF!)</f>
        <v>#REF!</v>
      </c>
      <c r="D68" s="54">
        <f t="shared" si="2"/>
        <v>-0.005769588684161553</v>
      </c>
      <c r="E68" s="66" t="e">
        <f>DEVSQ(#REF!)</f>
        <v>#REF!</v>
      </c>
      <c r="F68" s="42" t="e">
        <f>SUM(#REF!)</f>
        <v>#REF!</v>
      </c>
      <c r="G68" s="58">
        <f t="shared" si="3"/>
        <v>0.36624160153571916</v>
      </c>
      <c r="H68" s="90">
        <v>14586</v>
      </c>
      <c r="I68" s="89">
        <v>5373</v>
      </c>
      <c r="J68" s="89">
        <v>163306</v>
      </c>
    </row>
    <row r="69" spans="1:10" ht="37.5" customHeight="1">
      <c r="A69" s="9" t="s">
        <v>105</v>
      </c>
      <c r="B69" s="10">
        <v>6681</v>
      </c>
      <c r="C69" s="66" t="e">
        <f>DEVSQ(#REF!)</f>
        <v>#REF!</v>
      </c>
      <c r="D69" s="54">
        <f t="shared" si="2"/>
        <v>-0.2150158618258724</v>
      </c>
      <c r="E69" s="66" t="e">
        <f>DEVSQ(#REF!)</f>
        <v>#REF!</v>
      </c>
      <c r="F69" s="42" t="e">
        <f>SUM(#REF!)</f>
        <v>#REF!</v>
      </c>
      <c r="G69" s="58">
        <f t="shared" si="3"/>
        <v>0.05592245687165708</v>
      </c>
      <c r="H69" s="90">
        <v>119469</v>
      </c>
      <c r="I69" s="89">
        <v>8511</v>
      </c>
      <c r="J69" s="89">
        <v>26940</v>
      </c>
    </row>
    <row r="70" spans="1:10" ht="12.75" customHeight="1">
      <c r="A70" s="9" t="s">
        <v>104</v>
      </c>
      <c r="B70" s="7">
        <v>3568</v>
      </c>
      <c r="C70" s="66" t="e">
        <f>DEVSQ(#REF!)</f>
        <v>#REF!</v>
      </c>
      <c r="D70" s="54">
        <f t="shared" si="2"/>
        <v>-0.17119628339140536</v>
      </c>
      <c r="E70" s="66" t="e">
        <f>DEVSQ(#REF!)</f>
        <v>#REF!</v>
      </c>
      <c r="F70" s="42" t="e">
        <f>SUM(#REF!)</f>
        <v>#REF!</v>
      </c>
      <c r="G70" s="58">
        <f t="shared" si="3"/>
        <v>0.09651068433865297</v>
      </c>
      <c r="H70" s="90">
        <v>36970</v>
      </c>
      <c r="I70" s="89">
        <v>4305</v>
      </c>
      <c r="J70" s="89">
        <v>17780</v>
      </c>
    </row>
    <row r="71" spans="1:10" ht="12.75">
      <c r="A71" s="12" t="s">
        <v>103</v>
      </c>
      <c r="B71" s="7">
        <v>178884</v>
      </c>
      <c r="C71" s="66" t="e">
        <f>DEVSQ(#REF!)</f>
        <v>#REF!</v>
      </c>
      <c r="D71" s="51">
        <f t="shared" si="2"/>
        <v>-0.10365734500503576</v>
      </c>
      <c r="E71" s="66" t="e">
        <f>DEVSQ(#REF!)</f>
        <v>#REF!</v>
      </c>
      <c r="F71" s="42" t="e">
        <f>SUM(#REF!)</f>
        <v>#REF!</v>
      </c>
      <c r="G71" s="58">
        <f t="shared" si="3"/>
        <v>0.5043489538545687</v>
      </c>
      <c r="H71" s="90">
        <v>354683</v>
      </c>
      <c r="I71" s="89">
        <v>199571</v>
      </c>
      <c r="J71" s="89">
        <v>756788</v>
      </c>
    </row>
    <row r="72" spans="1:10" ht="12.75">
      <c r="A72" s="2" t="s">
        <v>82</v>
      </c>
      <c r="B72" s="3"/>
      <c r="C72" s="5"/>
      <c r="D72" s="3"/>
      <c r="E72" s="5"/>
      <c r="F72" s="44"/>
      <c r="G72" s="44"/>
      <c r="H72" s="94"/>
      <c r="I72" s="94"/>
      <c r="J72" s="94"/>
    </row>
    <row r="73" spans="1:10" ht="12.75">
      <c r="A73" s="6" t="s">
        <v>83</v>
      </c>
      <c r="B73" s="7">
        <v>17974</v>
      </c>
      <c r="C73" s="66" t="e">
        <f>DEVSQ(#REF!)</f>
        <v>#REF!</v>
      </c>
      <c r="D73" s="54">
        <f>B73/I73-1</f>
        <v>-0.28398996135920007</v>
      </c>
      <c r="E73" s="66" t="e">
        <f>DEVSQ(#REF!)</f>
        <v>#REF!</v>
      </c>
      <c r="F73" s="42" t="e">
        <f>SUM(#REF!)</f>
        <v>#REF!</v>
      </c>
      <c r="G73" s="59">
        <f>B73/H73</f>
        <v>0.45990481551609436</v>
      </c>
      <c r="H73" s="90">
        <v>39082</v>
      </c>
      <c r="I73" s="89">
        <v>25103</v>
      </c>
      <c r="J73" s="89">
        <v>94655</v>
      </c>
    </row>
    <row r="74" spans="1:12" s="23" customFormat="1" ht="12.75">
      <c r="A74" s="14" t="s">
        <v>84</v>
      </c>
      <c r="B74" s="10">
        <v>345417</v>
      </c>
      <c r="C74" s="66" t="e">
        <f>DEVSQ(#REF!)</f>
        <v>#REF!</v>
      </c>
      <c r="D74" s="51">
        <f>B74/I74-1</f>
        <v>-0.134659755642347</v>
      </c>
      <c r="E74" s="66" t="e">
        <f>DEVSQ(#REF!)</f>
        <v>#REF!</v>
      </c>
      <c r="F74" s="42" t="e">
        <f>SUM(#REF!)</f>
        <v>#REF!</v>
      </c>
      <c r="G74" s="60">
        <f>B74/H74</f>
        <v>0.45697030632966656</v>
      </c>
      <c r="H74" s="90">
        <v>755885</v>
      </c>
      <c r="I74" s="89">
        <v>399169</v>
      </c>
      <c r="J74" s="89">
        <v>1645300</v>
      </c>
      <c r="K74" s="94"/>
      <c r="L74" s="94"/>
    </row>
    <row r="75" spans="1:12" s="23" customFormat="1" ht="12.75">
      <c r="A75" s="2" t="s">
        <v>85</v>
      </c>
      <c r="B75" s="33">
        <v>16415</v>
      </c>
      <c r="C75" s="34" t="e">
        <f>DEVSQ(#REF!)</f>
        <v>#REF!</v>
      </c>
      <c r="D75" s="56">
        <f>B75/I75-1</f>
        <v>-0.05590383619945938</v>
      </c>
      <c r="E75" s="34" t="e">
        <f>DEVSQ(#REF!)</f>
        <v>#REF!</v>
      </c>
      <c r="F75" s="57" t="e">
        <f>SUM(#REF!)</f>
        <v>#REF!</v>
      </c>
      <c r="G75" s="57">
        <f>B75/H75</f>
        <v>0.3643082249545031</v>
      </c>
      <c r="H75" s="90">
        <v>45058</v>
      </c>
      <c r="I75" s="89">
        <v>17387</v>
      </c>
      <c r="J75" s="89">
        <v>169827</v>
      </c>
      <c r="K75" s="94"/>
      <c r="L75" s="94"/>
    </row>
    <row r="76" spans="1:12" s="23" customFormat="1" ht="12.75">
      <c r="A76" s="21"/>
      <c r="B76" s="22"/>
      <c r="C76" s="22"/>
      <c r="H76" s="94"/>
      <c r="I76" s="94"/>
      <c r="J76" s="94"/>
      <c r="K76" s="94"/>
      <c r="L76" s="94"/>
    </row>
    <row r="77" spans="1:12" s="23" customFormat="1" ht="12.75">
      <c r="A77" s="21"/>
      <c r="B77" s="22"/>
      <c r="C77" s="22"/>
      <c r="H77" s="94"/>
      <c r="I77" s="94"/>
      <c r="J77" s="94"/>
      <c r="K77" s="94"/>
      <c r="L77" s="94"/>
    </row>
    <row r="78" ht="26.25" customHeight="1"/>
    <row r="79" spans="1:3" ht="23.25" customHeight="1">
      <c r="A79" s="215" t="s">
        <v>92</v>
      </c>
      <c r="B79" s="217" t="s">
        <v>78</v>
      </c>
      <c r="C79" s="218"/>
    </row>
    <row r="80" spans="1:3" ht="12.75">
      <c r="A80" s="216"/>
      <c r="B80" s="16" t="s">
        <v>88</v>
      </c>
      <c r="C80" s="17" t="s">
        <v>89</v>
      </c>
    </row>
    <row r="81" spans="1:3" ht="12.75">
      <c r="A81" s="18" t="s">
        <v>132</v>
      </c>
      <c r="B81" s="25">
        <v>101904</v>
      </c>
      <c r="C81" s="61">
        <v>0.28042521691511346</v>
      </c>
    </row>
    <row r="82" spans="1:3" ht="12.75">
      <c r="A82" s="39" t="s">
        <v>123</v>
      </c>
      <c r="B82" s="10">
        <v>45217</v>
      </c>
      <c r="C82" s="46">
        <v>0.12443070962131698</v>
      </c>
    </row>
    <row r="83" spans="1:3" ht="12.75">
      <c r="A83" s="39" t="s">
        <v>124</v>
      </c>
      <c r="B83" s="10">
        <v>30319</v>
      </c>
      <c r="C83" s="46">
        <v>0.08343354678569365</v>
      </c>
    </row>
    <row r="84" spans="1:3" ht="12.75">
      <c r="A84" s="39" t="s">
        <v>125</v>
      </c>
      <c r="B84" s="7">
        <v>21807</v>
      </c>
      <c r="C84" s="46">
        <v>0.06000974157312647</v>
      </c>
    </row>
    <row r="85" spans="1:3" ht="12.75">
      <c r="A85" s="39" t="s">
        <v>126</v>
      </c>
      <c r="B85" s="7">
        <v>8839</v>
      </c>
      <c r="C85" s="46">
        <v>0.024323662391198462</v>
      </c>
    </row>
    <row r="86" spans="1:3" ht="12.75">
      <c r="A86" s="39" t="s">
        <v>127</v>
      </c>
      <c r="B86" s="7">
        <v>7772</v>
      </c>
      <c r="C86" s="46">
        <v>0.021387431169181407</v>
      </c>
    </row>
    <row r="87" spans="1:3" ht="12.75">
      <c r="A87" s="39" t="s">
        <v>128</v>
      </c>
      <c r="B87" s="10">
        <v>6945</v>
      </c>
      <c r="C87" s="46">
        <v>0.019111645582857033</v>
      </c>
    </row>
    <row r="88" spans="1:3" ht="12.75">
      <c r="A88" s="39" t="s">
        <v>129</v>
      </c>
      <c r="B88" s="10">
        <v>6409</v>
      </c>
      <c r="C88" s="46">
        <v>0.01763665032981004</v>
      </c>
    </row>
    <row r="89" spans="1:3" ht="12.75">
      <c r="A89" s="39" t="s">
        <v>130</v>
      </c>
      <c r="B89" s="7">
        <v>5551</v>
      </c>
      <c r="C89" s="46">
        <v>0.015275557182208695</v>
      </c>
    </row>
    <row r="90" spans="1:3" ht="12.75">
      <c r="A90" s="19" t="s">
        <v>131</v>
      </c>
      <c r="B90" s="32">
        <v>5485</v>
      </c>
      <c r="C90" s="47">
        <v>0.015093934632393207</v>
      </c>
    </row>
    <row r="91" ht="12.75">
      <c r="D91" s="1">
        <f>LOWER(A91)</f>
      </c>
    </row>
    <row r="92" ht="12.75">
      <c r="D92" s="1">
        <f>LOWER(A92)</f>
      </c>
    </row>
    <row r="93" spans="1:3" ht="12.75">
      <c r="A93" s="215" t="s">
        <v>93</v>
      </c>
      <c r="B93" s="217" t="s">
        <v>121</v>
      </c>
      <c r="C93" s="218"/>
    </row>
    <row r="94" spans="1:4" ht="31.5">
      <c r="A94" s="216"/>
      <c r="B94" s="40" t="s">
        <v>122</v>
      </c>
      <c r="C94" s="17" t="s">
        <v>89</v>
      </c>
      <c r="D94" s="1">
        <f>LOWER(A94)</f>
      </c>
    </row>
    <row r="95" spans="1:3" ht="12.75">
      <c r="A95" s="18" t="s">
        <v>133</v>
      </c>
      <c r="B95" s="7">
        <v>1632</v>
      </c>
      <c r="C95" s="61">
        <v>0.0094994097267131</v>
      </c>
    </row>
    <row r="96" spans="1:3" ht="12.75">
      <c r="A96" s="39" t="s">
        <v>134</v>
      </c>
      <c r="B96" s="10">
        <v>1078</v>
      </c>
      <c r="C96" s="46">
        <v>0.0128649306119304</v>
      </c>
    </row>
    <row r="97" spans="1:3" ht="12.75">
      <c r="A97" s="39" t="s">
        <v>126</v>
      </c>
      <c r="B97" s="10">
        <v>767</v>
      </c>
      <c r="C97" s="46">
        <v>0.024323662391198462</v>
      </c>
    </row>
    <row r="98" spans="1:3" ht="12.75">
      <c r="A98" s="39" t="s">
        <v>135</v>
      </c>
      <c r="B98" s="7">
        <v>369</v>
      </c>
      <c r="C98" s="46">
        <v>0.0016318510915240057</v>
      </c>
    </row>
    <row r="99" spans="1:3" ht="12.75">
      <c r="A99" s="39" t="s">
        <v>136</v>
      </c>
      <c r="B99" s="7">
        <v>362</v>
      </c>
      <c r="C99" s="46">
        <v>0.0011888021442468305</v>
      </c>
    </row>
    <row r="100" spans="1:3" ht="12.75">
      <c r="A100" s="39" t="s">
        <v>137</v>
      </c>
      <c r="B100" s="7">
        <v>330</v>
      </c>
      <c r="C100" s="46">
        <v>0.0035361360077712438</v>
      </c>
    </row>
    <row r="101" spans="1:3" ht="12.75">
      <c r="A101" s="39" t="s">
        <v>130</v>
      </c>
      <c r="B101" s="10">
        <v>279</v>
      </c>
      <c r="C101" s="46">
        <v>0.015275557182208695</v>
      </c>
    </row>
    <row r="102" spans="1:3" ht="12.75">
      <c r="A102" s="39" t="s">
        <v>138</v>
      </c>
      <c r="B102" s="10">
        <v>231</v>
      </c>
      <c r="C102" s="46">
        <v>0.003943410816448399</v>
      </c>
    </row>
    <row r="103" spans="1:3" ht="12.75">
      <c r="A103" s="39" t="s">
        <v>139</v>
      </c>
      <c r="B103" s="7">
        <v>152</v>
      </c>
      <c r="C103" s="46">
        <v>0.0022895448704013032</v>
      </c>
    </row>
    <row r="104" spans="1:3" ht="12.75">
      <c r="A104" s="19" t="s">
        <v>140</v>
      </c>
      <c r="B104" s="32">
        <v>105</v>
      </c>
      <c r="C104" s="47">
        <v>0.0011117501534160174</v>
      </c>
    </row>
    <row r="109" spans="1:7" ht="27" customHeight="1">
      <c r="A109" s="215" t="s">
        <v>87</v>
      </c>
      <c r="B109" s="217" t="s">
        <v>86</v>
      </c>
      <c r="C109" s="218"/>
      <c r="D109" s="219" t="s">
        <v>54</v>
      </c>
      <c r="E109" s="220"/>
      <c r="F109" s="213" t="s">
        <v>622</v>
      </c>
      <c r="G109" s="213" t="s">
        <v>113</v>
      </c>
    </row>
    <row r="110" spans="1:7" ht="18.75" customHeight="1">
      <c r="A110" s="216"/>
      <c r="B110" s="16" t="s">
        <v>116</v>
      </c>
      <c r="C110" s="17" t="s">
        <v>53</v>
      </c>
      <c r="D110" s="16" t="s">
        <v>116</v>
      </c>
      <c r="E110" s="17" t="s">
        <v>55</v>
      </c>
      <c r="F110" s="214"/>
      <c r="G110" s="214"/>
    </row>
    <row r="111" spans="1:10" ht="12.75">
      <c r="A111" s="2" t="s">
        <v>41</v>
      </c>
      <c r="B111" s="33">
        <v>99488</v>
      </c>
      <c r="C111" s="66" t="e">
        <f>DEVSQ(#REF!)</f>
        <v>#REF!</v>
      </c>
      <c r="D111" s="53">
        <f>B111/I111-1</f>
        <v>0.15212154900870845</v>
      </c>
      <c r="E111" s="66" t="e">
        <f>DEVSQ(#REF!)</f>
        <v>#REF!</v>
      </c>
      <c r="F111" s="99" t="e">
        <f>SUM(#REF!)</f>
        <v>#REF!</v>
      </c>
      <c r="G111" s="57">
        <f>B111/H111</f>
        <v>0.49990704124856167</v>
      </c>
      <c r="H111" s="91">
        <v>199013</v>
      </c>
      <c r="I111" s="91">
        <v>86352</v>
      </c>
      <c r="J111" s="89">
        <v>360345</v>
      </c>
    </row>
    <row r="112" spans="1:8" ht="12.75">
      <c r="A112" s="2" t="s">
        <v>47</v>
      </c>
      <c r="B112" s="3"/>
      <c r="C112" s="5"/>
      <c r="D112" s="37"/>
      <c r="E112" s="38"/>
      <c r="F112" s="44"/>
      <c r="G112" s="44"/>
      <c r="H112" s="94"/>
    </row>
    <row r="113" spans="1:10" ht="12.75">
      <c r="A113" s="9" t="s">
        <v>79</v>
      </c>
      <c r="B113" s="7">
        <v>8371</v>
      </c>
      <c r="C113" s="66" t="e">
        <f>DEVSQ(#REF!)</f>
        <v>#REF!</v>
      </c>
      <c r="D113" s="54">
        <f>B113/I113-1</f>
        <v>-0.006881006050539762</v>
      </c>
      <c r="E113" s="66" t="e">
        <f>DEVSQ(#REF!)</f>
        <v>#REF!</v>
      </c>
      <c r="F113" s="99" t="e">
        <f>SUM(#REF!)</f>
        <v>#REF!</v>
      </c>
      <c r="G113" s="45">
        <f>B113/H113</f>
        <v>0.4154754814373635</v>
      </c>
      <c r="H113" s="90">
        <v>20148</v>
      </c>
      <c r="I113" s="89">
        <v>8429</v>
      </c>
      <c r="J113" s="89">
        <v>37027</v>
      </c>
    </row>
    <row r="114" spans="1:10" ht="12.75">
      <c r="A114" s="9" t="s">
        <v>80</v>
      </c>
      <c r="B114" s="10">
        <v>55760</v>
      </c>
      <c r="C114" s="66" t="e">
        <f>DEVSQ(#REF!)</f>
        <v>#REF!</v>
      </c>
      <c r="D114" s="54">
        <f>B114/I114-1</f>
        <v>0.19160576142240449</v>
      </c>
      <c r="E114" s="66" t="e">
        <f>DEVSQ(#REF!)</f>
        <v>#REF!</v>
      </c>
      <c r="F114" s="99" t="e">
        <f>SUM(#REF!)</f>
        <v>#REF!</v>
      </c>
      <c r="G114" s="45">
        <f>B114/H114</f>
        <v>0.4937965480291531</v>
      </c>
      <c r="H114" s="90">
        <v>112921</v>
      </c>
      <c r="I114" s="89">
        <v>46794</v>
      </c>
      <c r="J114" s="89">
        <v>198773</v>
      </c>
    </row>
    <row r="115" spans="1:10" ht="12.75">
      <c r="A115" s="9" t="s">
        <v>81</v>
      </c>
      <c r="B115" s="10">
        <v>35357</v>
      </c>
      <c r="C115" s="66" t="e">
        <f>DEVSQ(#REF!)</f>
        <v>#REF!</v>
      </c>
      <c r="D115" s="54">
        <f>B115/I115-1</f>
        <v>0.13582190240611647</v>
      </c>
      <c r="E115" s="66" t="e">
        <f>DEVSQ(#REF!)</f>
        <v>#REF!</v>
      </c>
      <c r="F115" s="99" t="e">
        <f>SUM(#REF!)</f>
        <v>#REF!</v>
      </c>
      <c r="G115" s="52">
        <f>B115/H115</f>
        <v>0.5361670508310081</v>
      </c>
      <c r="H115" s="90">
        <v>65944</v>
      </c>
      <c r="I115" s="89">
        <v>31129</v>
      </c>
      <c r="J115" s="89">
        <v>124545</v>
      </c>
    </row>
    <row r="116" spans="1:7" ht="12.75">
      <c r="A116" s="2" t="s">
        <v>48</v>
      </c>
      <c r="B116" s="3"/>
      <c r="C116" s="5"/>
      <c r="D116" s="3"/>
      <c r="E116" s="5"/>
      <c r="F116" s="44"/>
      <c r="G116" s="44"/>
    </row>
    <row r="117" spans="1:10" ht="12.75">
      <c r="A117" s="9" t="s">
        <v>36</v>
      </c>
      <c r="B117" s="10">
        <v>1353</v>
      </c>
      <c r="C117" s="66" t="e">
        <f>DEVSQ(#REF!)</f>
        <v>#REF!</v>
      </c>
      <c r="D117" s="54">
        <f>B117/I117-1</f>
        <v>0.09200968523002429</v>
      </c>
      <c r="E117" s="95" t="e">
        <f>DEVSQ(#REF!)</f>
        <v>#REF!</v>
      </c>
      <c r="F117" s="99" t="e">
        <f>SUM(#REF!)</f>
        <v>#REF!</v>
      </c>
      <c r="G117" s="45">
        <f>B117/H117</f>
        <v>0.5658720200752823</v>
      </c>
      <c r="H117" s="90">
        <v>2391</v>
      </c>
      <c r="I117" s="89">
        <v>1239</v>
      </c>
      <c r="J117" s="89">
        <v>4793</v>
      </c>
    </row>
    <row r="118" spans="1:10" ht="12.75">
      <c r="A118" s="9" t="s">
        <v>37</v>
      </c>
      <c r="B118" s="10">
        <v>8878</v>
      </c>
      <c r="C118" s="66" t="e">
        <f>DEVSQ(#REF!)</f>
        <v>#REF!</v>
      </c>
      <c r="D118" s="54">
        <f>B118/I118-1</f>
        <v>0.06758056758056763</v>
      </c>
      <c r="E118" s="95" t="e">
        <f>DEVSQ(#REF!)</f>
        <v>#REF!</v>
      </c>
      <c r="F118" s="99" t="e">
        <f>SUM(#REF!)</f>
        <v>#REF!</v>
      </c>
      <c r="G118" s="52">
        <f>B118/H118</f>
        <v>0.497701536046642</v>
      </c>
      <c r="H118" s="90">
        <v>17838</v>
      </c>
      <c r="I118" s="89">
        <v>8316</v>
      </c>
      <c r="J118" s="89">
        <v>40190</v>
      </c>
    </row>
    <row r="119" spans="1:10" ht="12.75">
      <c r="A119" s="9" t="s">
        <v>38</v>
      </c>
      <c r="B119" s="10">
        <v>4638</v>
      </c>
      <c r="C119" s="66" t="e">
        <f>DEVSQ(#REF!)</f>
        <v>#REF!</v>
      </c>
      <c r="D119" s="54">
        <f>B119/I119-1</f>
        <v>0.23089171974522293</v>
      </c>
      <c r="E119" s="95" t="e">
        <f>DEVSQ(#REF!)</f>
        <v>#REF!</v>
      </c>
      <c r="F119" s="99" t="e">
        <f>SUM(#REF!)</f>
        <v>#REF!</v>
      </c>
      <c r="G119" s="45">
        <f>B119/H119</f>
        <v>0.5283663704716336</v>
      </c>
      <c r="H119" s="90">
        <v>8778</v>
      </c>
      <c r="I119" s="89">
        <v>3768</v>
      </c>
      <c r="J119" s="89">
        <v>16471</v>
      </c>
    </row>
    <row r="120" spans="1:10" ht="12.75">
      <c r="A120" s="9" t="s">
        <v>39</v>
      </c>
      <c r="B120" s="10">
        <v>69394</v>
      </c>
      <c r="C120" s="66" t="e">
        <f>DEVSQ(#REF!)</f>
        <v>#REF!</v>
      </c>
      <c r="D120" s="54">
        <f>B120/I120-1</f>
        <v>0.14257018193792703</v>
      </c>
      <c r="E120" s="95" t="e">
        <f>DEVSQ(#REF!)</f>
        <v>#REF!</v>
      </c>
      <c r="F120" s="99" t="e">
        <f>SUM(#REF!)</f>
        <v>#REF!</v>
      </c>
      <c r="G120" s="45">
        <f>B120/H120</f>
        <v>0.47313660784901956</v>
      </c>
      <c r="H120" s="90">
        <v>146668</v>
      </c>
      <c r="I120" s="89">
        <v>60735</v>
      </c>
      <c r="J120" s="89">
        <v>248502</v>
      </c>
    </row>
    <row r="121" spans="1:10" ht="12.75">
      <c r="A121" s="9" t="s">
        <v>40</v>
      </c>
      <c r="B121" s="10">
        <v>15225</v>
      </c>
      <c r="C121" s="66" t="e">
        <f>DEVSQ(#REF!)</f>
        <v>#REF!</v>
      </c>
      <c r="D121" s="54">
        <f>B121/I121-1</f>
        <v>0.23840897999023913</v>
      </c>
      <c r="E121" s="95" t="e">
        <f>DEVSQ(#REF!)</f>
        <v>#REF!</v>
      </c>
      <c r="F121" s="99" t="e">
        <f>SUM(#REF!)</f>
        <v>#REF!</v>
      </c>
      <c r="G121" s="52">
        <f>B121/H121</f>
        <v>0.652369526094781</v>
      </c>
      <c r="H121" s="90">
        <v>23338</v>
      </c>
      <c r="I121" s="89">
        <v>12294</v>
      </c>
      <c r="J121" s="89">
        <v>50389</v>
      </c>
    </row>
    <row r="122" spans="1:7" ht="12.75">
      <c r="A122" s="2" t="s">
        <v>49</v>
      </c>
      <c r="B122" s="3"/>
      <c r="C122" s="5"/>
      <c r="D122" s="3"/>
      <c r="E122" s="5"/>
      <c r="F122" s="44"/>
      <c r="G122" s="44"/>
    </row>
    <row r="123" spans="1:8" ht="12.75">
      <c r="A123" s="9" t="s">
        <v>107</v>
      </c>
      <c r="B123" s="10">
        <v>4089</v>
      </c>
      <c r="C123" s="66" t="e">
        <f>DEVSQ(#REF!)</f>
        <v>#REF!</v>
      </c>
      <c r="D123" s="62" t="s">
        <v>120</v>
      </c>
      <c r="E123" s="45" t="s">
        <v>120</v>
      </c>
      <c r="F123" s="99" t="e">
        <f>SUM(#REF!)</f>
        <v>#REF!</v>
      </c>
      <c r="G123" s="45">
        <f>B123/H123</f>
        <v>0.5982443306510608</v>
      </c>
      <c r="H123" s="90">
        <v>6835</v>
      </c>
    </row>
    <row r="124" spans="1:8" ht="12.75">
      <c r="A124" s="9" t="s">
        <v>108</v>
      </c>
      <c r="B124" s="10">
        <v>4172</v>
      </c>
      <c r="C124" s="66" t="e">
        <f>DEVSQ(#REF!)</f>
        <v>#REF!</v>
      </c>
      <c r="D124" s="54" t="s">
        <v>120</v>
      </c>
      <c r="E124" s="45" t="s">
        <v>120</v>
      </c>
      <c r="F124" s="99" t="e">
        <f>SUM(#REF!)</f>
        <v>#REF!</v>
      </c>
      <c r="G124" s="45">
        <f>B124/H124</f>
        <v>0.09298800873712834</v>
      </c>
      <c r="H124" s="90">
        <v>44866</v>
      </c>
    </row>
    <row r="125" spans="1:8" ht="12.75">
      <c r="A125" s="9" t="s">
        <v>109</v>
      </c>
      <c r="B125" s="10">
        <v>8739</v>
      </c>
      <c r="C125" s="66" t="e">
        <f>DEVSQ(#REF!)</f>
        <v>#REF!</v>
      </c>
      <c r="D125" s="54" t="s">
        <v>120</v>
      </c>
      <c r="E125" s="45" t="s">
        <v>120</v>
      </c>
      <c r="F125" s="99" t="e">
        <f>SUM(#REF!)</f>
        <v>#REF!</v>
      </c>
      <c r="G125" s="52">
        <f>B125/H125</f>
        <v>0.42633427651478195</v>
      </c>
      <c r="H125" s="90">
        <v>20498</v>
      </c>
    </row>
    <row r="126" spans="1:8" ht="12.75">
      <c r="A126" s="9" t="s">
        <v>110</v>
      </c>
      <c r="B126" s="10">
        <v>67684</v>
      </c>
      <c r="C126" s="66" t="e">
        <f>DEVSQ(#REF!)</f>
        <v>#REF!</v>
      </c>
      <c r="D126" s="54" t="s">
        <v>120</v>
      </c>
      <c r="E126" s="45" t="s">
        <v>120</v>
      </c>
      <c r="F126" s="99" t="e">
        <f>SUM(#REF!)</f>
        <v>#REF!</v>
      </c>
      <c r="G126" s="45">
        <f>B126/H126</f>
        <v>0.6297474832058654</v>
      </c>
      <c r="H126" s="90">
        <v>107478</v>
      </c>
    </row>
    <row r="127" spans="1:8" ht="12.75">
      <c r="A127" s="41" t="s">
        <v>90</v>
      </c>
      <c r="B127" s="10">
        <v>14804</v>
      </c>
      <c r="C127" s="66" t="e">
        <f>DEVSQ(#REF!)</f>
        <v>#REF!</v>
      </c>
      <c r="D127" s="54" t="s">
        <v>120</v>
      </c>
      <c r="E127" s="45" t="s">
        <v>120</v>
      </c>
      <c r="F127" s="99" t="e">
        <f>SUM(#REF!)</f>
        <v>#REF!</v>
      </c>
      <c r="G127" s="45">
        <f>B127/H127</f>
        <v>0.7656185353744311</v>
      </c>
      <c r="H127" s="90">
        <v>19336</v>
      </c>
    </row>
    <row r="128" spans="1:7" ht="12.75">
      <c r="A128" s="2" t="s">
        <v>50</v>
      </c>
      <c r="B128" s="3"/>
      <c r="C128" s="5"/>
      <c r="D128" s="3"/>
      <c r="E128" s="5"/>
      <c r="F128" s="44"/>
      <c r="G128" s="44"/>
    </row>
    <row r="129" spans="1:10" ht="12.75">
      <c r="A129" s="6" t="s">
        <v>94</v>
      </c>
      <c r="B129" s="10">
        <v>39</v>
      </c>
      <c r="C129" s="66" t="e">
        <f>DEVSQ(#REF!)</f>
        <v>#REF!</v>
      </c>
      <c r="D129" s="54">
        <f aca="true" t="shared" si="4" ref="D129:D138">B129/I129-1</f>
        <v>0.30000000000000004</v>
      </c>
      <c r="E129" s="66" t="e">
        <f>DEVSQ(#REF!)</f>
        <v>#REF!</v>
      </c>
      <c r="F129" s="99" t="e">
        <f>SUM(#REF!)</f>
        <v>#REF!</v>
      </c>
      <c r="G129" s="45">
        <f aca="true" t="shared" si="5" ref="G129:G138">B129/H129</f>
        <v>0.3611111111111111</v>
      </c>
      <c r="H129" s="90">
        <v>108</v>
      </c>
      <c r="I129" s="89">
        <v>30</v>
      </c>
      <c r="J129" s="89">
        <v>207</v>
      </c>
    </row>
    <row r="130" spans="1:10" ht="25.5">
      <c r="A130" s="9" t="s">
        <v>98</v>
      </c>
      <c r="B130" s="7">
        <v>239</v>
      </c>
      <c r="C130" s="66" t="e">
        <f>DEVSQ(#REF!)</f>
        <v>#REF!</v>
      </c>
      <c r="D130" s="54">
        <f t="shared" si="4"/>
        <v>0.3131868131868132</v>
      </c>
      <c r="E130" s="66" t="e">
        <f>DEVSQ(#REF!)</f>
        <v>#REF!</v>
      </c>
      <c r="F130" s="99" t="e">
        <f>SUM(#REF!)</f>
        <v>#REF!</v>
      </c>
      <c r="G130" s="45">
        <f t="shared" si="5"/>
        <v>0.2089160839160839</v>
      </c>
      <c r="H130" s="90">
        <v>1144</v>
      </c>
      <c r="I130" s="89">
        <v>182</v>
      </c>
      <c r="J130" s="89">
        <v>745</v>
      </c>
    </row>
    <row r="131" spans="1:10" ht="12.75">
      <c r="A131" s="9" t="s">
        <v>99</v>
      </c>
      <c r="B131" s="7">
        <v>6835</v>
      </c>
      <c r="C131" s="66" t="e">
        <f>DEVSQ(#REF!)</f>
        <v>#REF!</v>
      </c>
      <c r="D131" s="54">
        <f t="shared" si="4"/>
        <v>0.17702772515929044</v>
      </c>
      <c r="E131" s="66" t="e">
        <f>DEVSQ(#REF!)</f>
        <v>#REF!</v>
      </c>
      <c r="F131" s="99" t="e">
        <f>SUM(#REF!)</f>
        <v>#REF!</v>
      </c>
      <c r="G131" s="45">
        <f t="shared" si="5"/>
        <v>0.6357548135057204</v>
      </c>
      <c r="H131" s="90">
        <v>10751</v>
      </c>
      <c r="I131" s="89">
        <v>5807</v>
      </c>
      <c r="J131" s="89">
        <v>22001</v>
      </c>
    </row>
    <row r="132" spans="1:10" ht="12.75">
      <c r="A132" s="9" t="s">
        <v>100</v>
      </c>
      <c r="B132" s="7">
        <v>6014</v>
      </c>
      <c r="C132" s="66" t="e">
        <f>DEVSQ(#REF!)</f>
        <v>#REF!</v>
      </c>
      <c r="D132" s="54">
        <f t="shared" si="4"/>
        <v>0.22086885911490062</v>
      </c>
      <c r="E132" s="66" t="e">
        <f>DEVSQ(#REF!)</f>
        <v>#REF!</v>
      </c>
      <c r="F132" s="99" t="e">
        <f>SUM(#REF!)</f>
        <v>#REF!</v>
      </c>
      <c r="G132" s="45">
        <f t="shared" si="5"/>
        <v>0.4488729661143454</v>
      </c>
      <c r="H132" s="90">
        <v>13398</v>
      </c>
      <c r="I132" s="89">
        <v>4926</v>
      </c>
      <c r="J132" s="89">
        <v>19436</v>
      </c>
    </row>
    <row r="133" spans="1:10" ht="27.75" customHeight="1">
      <c r="A133" s="9" t="s">
        <v>101</v>
      </c>
      <c r="B133" s="10">
        <v>16229</v>
      </c>
      <c r="C133" s="66" t="e">
        <f>DEVSQ(#REF!)</f>
        <v>#REF!</v>
      </c>
      <c r="D133" s="54">
        <f t="shared" si="4"/>
        <v>0.17951886038229525</v>
      </c>
      <c r="E133" s="66" t="e">
        <f>DEVSQ(#REF!)</f>
        <v>#REF!</v>
      </c>
      <c r="F133" s="99" t="e">
        <f>SUM(#REF!)</f>
        <v>#REF!</v>
      </c>
      <c r="G133" s="45">
        <f t="shared" si="5"/>
        <v>0.7735831069164403</v>
      </c>
      <c r="H133" s="90">
        <v>20979</v>
      </c>
      <c r="I133" s="89">
        <v>13759</v>
      </c>
      <c r="J133" s="89">
        <v>55205</v>
      </c>
    </row>
    <row r="134" spans="1:10" ht="25.5">
      <c r="A134" s="9" t="s">
        <v>106</v>
      </c>
      <c r="B134" s="10">
        <v>27080</v>
      </c>
      <c r="C134" s="66" t="e">
        <f>DEVSQ(#REF!)</f>
        <v>#REF!</v>
      </c>
      <c r="D134" s="54">
        <f t="shared" si="4"/>
        <v>0.163680116883675</v>
      </c>
      <c r="E134" s="66" t="e">
        <f>DEVSQ(#REF!)</f>
        <v>#REF!</v>
      </c>
      <c r="F134" s="99" t="e">
        <f>SUM(#REF!)</f>
        <v>#REF!</v>
      </c>
      <c r="G134" s="45">
        <f t="shared" si="5"/>
        <v>0.7764429280041288</v>
      </c>
      <c r="H134" s="90">
        <v>34877</v>
      </c>
      <c r="I134" s="89">
        <v>23271</v>
      </c>
      <c r="J134" s="89">
        <v>106528</v>
      </c>
    </row>
    <row r="135" spans="1:10" ht="13.5" customHeight="1">
      <c r="A135" s="9" t="s">
        <v>102</v>
      </c>
      <c r="B135" s="10">
        <v>1839</v>
      </c>
      <c r="C135" s="66" t="e">
        <f>DEVSQ(#REF!)</f>
        <v>#REF!</v>
      </c>
      <c r="D135" s="54">
        <f t="shared" si="4"/>
        <v>0.1165755919854281</v>
      </c>
      <c r="E135" s="66" t="e">
        <f>DEVSQ(#REF!)</f>
        <v>#REF!</v>
      </c>
      <c r="F135" s="99" t="e">
        <f>SUM(#REF!)</f>
        <v>#REF!</v>
      </c>
      <c r="G135" s="45">
        <f t="shared" si="5"/>
        <v>0.31679586563307494</v>
      </c>
      <c r="H135" s="90">
        <v>5805</v>
      </c>
      <c r="I135" s="89">
        <v>1647</v>
      </c>
      <c r="J135" s="89">
        <v>9935</v>
      </c>
    </row>
    <row r="136" spans="1:10" ht="38.25">
      <c r="A136" s="9" t="s">
        <v>105</v>
      </c>
      <c r="B136" s="7">
        <v>4773</v>
      </c>
      <c r="C136" s="66" t="e">
        <f>DEVSQ(#REF!)</f>
        <v>#REF!</v>
      </c>
      <c r="D136" s="54">
        <f t="shared" si="4"/>
        <v>0.05434062292909214</v>
      </c>
      <c r="E136" s="66" t="e">
        <f>DEVSQ(#REF!)</f>
        <v>#REF!</v>
      </c>
      <c r="F136" s="99" t="e">
        <f>SUM(#REF!)</f>
        <v>#REF!</v>
      </c>
      <c r="G136" s="45">
        <f t="shared" si="5"/>
        <v>0.12157102468098113</v>
      </c>
      <c r="H136" s="90">
        <v>39261</v>
      </c>
      <c r="I136" s="89">
        <v>4527</v>
      </c>
      <c r="J136" s="89">
        <v>14607</v>
      </c>
    </row>
    <row r="137" spans="1:10" ht="25.5">
      <c r="A137" s="9" t="s">
        <v>104</v>
      </c>
      <c r="B137" s="7">
        <v>1579</v>
      </c>
      <c r="C137" s="66" t="e">
        <f>DEVSQ(#REF!)</f>
        <v>#REF!</v>
      </c>
      <c r="D137" s="54">
        <f t="shared" si="4"/>
        <v>0.09652777777777777</v>
      </c>
      <c r="E137" s="66" t="e">
        <f>DEVSQ(#REF!)</f>
        <v>#REF!</v>
      </c>
      <c r="F137" s="99" t="e">
        <f>SUM(#REF!)</f>
        <v>#REF!</v>
      </c>
      <c r="G137" s="45">
        <f t="shared" si="5"/>
        <v>0.17044473229706392</v>
      </c>
      <c r="H137" s="90">
        <v>9264</v>
      </c>
      <c r="I137" s="89">
        <v>1440</v>
      </c>
      <c r="J137" s="89">
        <v>7778</v>
      </c>
    </row>
    <row r="138" spans="1:10" ht="12.75">
      <c r="A138" s="12" t="s">
        <v>103</v>
      </c>
      <c r="B138" s="7">
        <v>34861</v>
      </c>
      <c r="C138" s="66" t="e">
        <f>DEVSQ(#REF!)</f>
        <v>#REF!</v>
      </c>
      <c r="D138" s="54">
        <f t="shared" si="4"/>
        <v>0.1332119754250236</v>
      </c>
      <c r="E138" s="66" t="e">
        <f>DEVSQ(#REF!)</f>
        <v>#REF!</v>
      </c>
      <c r="F138" s="99" t="e">
        <f>SUM(#REF!)</f>
        <v>#REF!</v>
      </c>
      <c r="G138" s="45">
        <f t="shared" si="5"/>
        <v>0.5496326427647967</v>
      </c>
      <c r="H138" s="90">
        <v>63426</v>
      </c>
      <c r="I138" s="89">
        <v>30763</v>
      </c>
      <c r="J138" s="89">
        <v>123903</v>
      </c>
    </row>
    <row r="139" spans="1:7" ht="12.75">
      <c r="A139" s="2" t="s">
        <v>51</v>
      </c>
      <c r="B139" s="3"/>
      <c r="C139" s="5"/>
      <c r="D139" s="3"/>
      <c r="E139" s="5"/>
      <c r="F139" s="44"/>
      <c r="G139" s="44"/>
    </row>
    <row r="140" spans="1:10" ht="12.75">
      <c r="A140" s="9" t="s">
        <v>42</v>
      </c>
      <c r="B140" s="10">
        <v>23137</v>
      </c>
      <c r="C140" s="66" t="e">
        <f>DEVSQ(#REF!)</f>
        <v>#REF!</v>
      </c>
      <c r="D140" s="54">
        <f aca="true" t="shared" si="6" ref="D140:D145">B140/I140-1</f>
        <v>-0.06945785070785071</v>
      </c>
      <c r="E140" s="66" t="e">
        <f>DEVSQ(#REF!)</f>
        <v>#REF!</v>
      </c>
      <c r="F140" s="99" t="e">
        <f>SUM(#REF!)</f>
        <v>#REF!</v>
      </c>
      <c r="G140" s="45">
        <f aca="true" t="shared" si="7" ref="G140:G145">B140/H140</f>
        <v>0.38143361139503446</v>
      </c>
      <c r="H140" s="90">
        <v>60658</v>
      </c>
      <c r="I140" s="89">
        <v>24864</v>
      </c>
      <c r="J140" s="89">
        <v>111052</v>
      </c>
    </row>
    <row r="141" spans="1:10" ht="12.75">
      <c r="A141" s="9" t="s">
        <v>43</v>
      </c>
      <c r="B141" s="10">
        <v>14788</v>
      </c>
      <c r="C141" s="66" t="e">
        <f>DEVSQ(#REF!)</f>
        <v>#REF!</v>
      </c>
      <c r="D141" s="54">
        <f t="shared" si="6"/>
        <v>0.10663773104841723</v>
      </c>
      <c r="E141" s="66" t="e">
        <f>DEVSQ(#REF!)</f>
        <v>#REF!</v>
      </c>
      <c r="F141" s="99" t="e">
        <f>SUM(#REF!)</f>
        <v>#REF!</v>
      </c>
      <c r="G141" s="45">
        <f t="shared" si="7"/>
        <v>0.45303596593345996</v>
      </c>
      <c r="H141" s="90">
        <v>32642</v>
      </c>
      <c r="I141" s="89">
        <v>13363</v>
      </c>
      <c r="J141" s="89">
        <v>56595</v>
      </c>
    </row>
    <row r="142" spans="1:10" ht="12.75">
      <c r="A142" s="9" t="s">
        <v>44</v>
      </c>
      <c r="B142" s="10">
        <v>9341</v>
      </c>
      <c r="C142" s="66" t="e">
        <f>DEVSQ(#REF!)</f>
        <v>#REF!</v>
      </c>
      <c r="D142" s="54">
        <f t="shared" si="6"/>
        <v>0.21913338553902384</v>
      </c>
      <c r="E142" s="66" t="e">
        <f>DEVSQ(#REF!)</f>
        <v>#REF!</v>
      </c>
      <c r="F142" s="99" t="e">
        <f>SUM(#REF!)</f>
        <v>#REF!</v>
      </c>
      <c r="G142" s="45">
        <f t="shared" si="7"/>
        <v>0.47968982693986545</v>
      </c>
      <c r="H142" s="90">
        <v>19473</v>
      </c>
      <c r="I142" s="89">
        <v>7662</v>
      </c>
      <c r="J142" s="89">
        <v>33199</v>
      </c>
    </row>
    <row r="143" spans="1:10" ht="12.75">
      <c r="A143" s="9" t="s">
        <v>45</v>
      </c>
      <c r="B143" s="10">
        <v>8923</v>
      </c>
      <c r="C143" s="66" t="e">
        <f>DEVSQ(#REF!)</f>
        <v>#REF!</v>
      </c>
      <c r="D143" s="54">
        <f t="shared" si="6"/>
        <v>0.40763527370247665</v>
      </c>
      <c r="E143" s="66" t="e">
        <f>DEVSQ(#REF!)</f>
        <v>#REF!</v>
      </c>
      <c r="F143" s="99" t="e">
        <f>SUM(#REF!)</f>
        <v>#REF!</v>
      </c>
      <c r="G143" s="45">
        <f t="shared" si="7"/>
        <v>0.49303790474085535</v>
      </c>
      <c r="H143" s="90">
        <v>18098</v>
      </c>
      <c r="I143" s="89">
        <v>6339</v>
      </c>
      <c r="J143" s="89">
        <v>27266</v>
      </c>
    </row>
    <row r="144" spans="1:10" ht="12.75">
      <c r="A144" s="14" t="s">
        <v>46</v>
      </c>
      <c r="B144" s="15">
        <v>43299</v>
      </c>
      <c r="C144" s="66" t="e">
        <f>DEVSQ(#REF!)</f>
        <v>#REF!</v>
      </c>
      <c r="D144" s="51">
        <f t="shared" si="6"/>
        <v>0.2688723479076309</v>
      </c>
      <c r="E144" s="66" t="e">
        <f>DEVSQ(#REF!)</f>
        <v>#REF!</v>
      </c>
      <c r="F144" s="99" t="e">
        <f>SUM(#REF!)</f>
        <v>#REF!</v>
      </c>
      <c r="G144" s="52">
        <f t="shared" si="7"/>
        <v>0.6354230870828564</v>
      </c>
      <c r="H144" s="90">
        <v>68142</v>
      </c>
      <c r="I144" s="89">
        <v>34124</v>
      </c>
      <c r="J144" s="89">
        <v>132233</v>
      </c>
    </row>
    <row r="145" spans="1:12" ht="12.75">
      <c r="A145" s="2" t="s">
        <v>58</v>
      </c>
      <c r="B145" s="15">
        <v>3315</v>
      </c>
      <c r="C145" s="34" t="e">
        <f>DEVSQ(#REF!)</f>
        <v>#REF!</v>
      </c>
      <c r="D145" s="56">
        <f t="shared" si="6"/>
        <v>0.5047662278710849</v>
      </c>
      <c r="E145" s="34" t="e">
        <f>DEVSQ(#REF!)</f>
        <v>#REF!</v>
      </c>
      <c r="F145" s="101" t="e">
        <f>SUM(#REF!)</f>
        <v>#REF!</v>
      </c>
      <c r="G145" s="48">
        <f t="shared" si="7"/>
        <v>0.4484577922077922</v>
      </c>
      <c r="H145" s="90">
        <v>7392</v>
      </c>
      <c r="I145" s="89">
        <v>2203</v>
      </c>
      <c r="J145" s="89">
        <v>18563</v>
      </c>
      <c r="K145" s="63" t="e">
        <f>SUM(#REF!)</f>
        <v>#REF!</v>
      </c>
      <c r="L145" s="63" t="e">
        <f>#REF!-comparacion!K145</f>
        <v>#REF!</v>
      </c>
    </row>
    <row r="146" spans="8:9" ht="12.75">
      <c r="H146" s="94"/>
      <c r="I146" s="94"/>
    </row>
    <row r="154" spans="1:4" ht="30" customHeight="1">
      <c r="A154" s="75" t="s">
        <v>147</v>
      </c>
      <c r="B154" s="76" t="s">
        <v>254</v>
      </c>
      <c r="C154" s="76" t="s">
        <v>255</v>
      </c>
      <c r="D154" s="83" t="s">
        <v>256</v>
      </c>
    </row>
    <row r="155" spans="1:4" ht="12.75">
      <c r="A155" s="2" t="s">
        <v>148</v>
      </c>
      <c r="B155" s="87">
        <v>967283</v>
      </c>
      <c r="C155" s="87">
        <v>363391</v>
      </c>
      <c r="D155" s="87">
        <v>99488</v>
      </c>
    </row>
    <row r="156" spans="1:4" ht="12.75">
      <c r="A156" s="84" t="s">
        <v>149</v>
      </c>
      <c r="B156" s="7">
        <v>1054</v>
      </c>
      <c r="C156" s="77">
        <v>913</v>
      </c>
      <c r="D156" s="78">
        <v>49</v>
      </c>
    </row>
    <row r="157" spans="1:4" ht="12.75">
      <c r="A157" s="85" t="s">
        <v>150</v>
      </c>
      <c r="B157" s="10">
        <v>955</v>
      </c>
      <c r="C157" s="79">
        <v>320</v>
      </c>
      <c r="D157" s="80">
        <v>61</v>
      </c>
    </row>
    <row r="158" spans="1:4" ht="12.75">
      <c r="A158" s="85" t="s">
        <v>151</v>
      </c>
      <c r="B158" s="10">
        <v>1416</v>
      </c>
      <c r="C158" s="79">
        <v>232</v>
      </c>
      <c r="D158" s="80">
        <v>168</v>
      </c>
    </row>
    <row r="159" spans="1:4" ht="12.75">
      <c r="A159" s="85" t="s">
        <v>152</v>
      </c>
      <c r="B159" s="10">
        <v>35199</v>
      </c>
      <c r="C159" s="79">
        <v>6825</v>
      </c>
      <c r="D159" s="80">
        <v>5101</v>
      </c>
    </row>
    <row r="160" spans="1:4" ht="12.75">
      <c r="A160" s="85" t="s">
        <v>153</v>
      </c>
      <c r="B160" s="10">
        <v>5357</v>
      </c>
      <c r="C160" s="79">
        <v>1810</v>
      </c>
      <c r="D160" s="80">
        <v>383</v>
      </c>
    </row>
    <row r="161" spans="1:4" ht="12.75">
      <c r="A161" s="85" t="s">
        <v>154</v>
      </c>
      <c r="B161" s="10">
        <v>1711</v>
      </c>
      <c r="C161" s="79">
        <v>1166</v>
      </c>
      <c r="D161" s="80">
        <v>47</v>
      </c>
    </row>
    <row r="162" spans="1:4" ht="12.75">
      <c r="A162" s="85" t="s">
        <v>155</v>
      </c>
      <c r="B162" s="10">
        <v>7476</v>
      </c>
      <c r="C162" s="79">
        <v>669</v>
      </c>
      <c r="D162" s="80">
        <v>1097</v>
      </c>
    </row>
    <row r="163" spans="1:4" ht="12.75">
      <c r="A163" s="85" t="s">
        <v>156</v>
      </c>
      <c r="B163" s="10">
        <v>659</v>
      </c>
      <c r="C163" s="79">
        <v>730</v>
      </c>
      <c r="D163" s="80">
        <v>41</v>
      </c>
    </row>
    <row r="164" spans="1:4" ht="12.75">
      <c r="A164" s="85" t="s">
        <v>157</v>
      </c>
      <c r="B164" s="10">
        <v>755</v>
      </c>
      <c r="C164" s="79">
        <v>265</v>
      </c>
      <c r="D164" s="80">
        <v>93</v>
      </c>
    </row>
    <row r="165" spans="1:4" ht="12.75">
      <c r="A165" s="85" t="s">
        <v>158</v>
      </c>
      <c r="B165" s="10">
        <v>2741</v>
      </c>
      <c r="C165" s="79">
        <v>361</v>
      </c>
      <c r="D165" s="80">
        <v>280</v>
      </c>
    </row>
    <row r="166" spans="1:4" ht="12.75">
      <c r="A166" s="85" t="s">
        <v>159</v>
      </c>
      <c r="B166" s="10">
        <v>9731</v>
      </c>
      <c r="C166" s="79">
        <v>5150</v>
      </c>
      <c r="D166" s="80">
        <v>682</v>
      </c>
    </row>
    <row r="167" spans="1:4" ht="12.75">
      <c r="A167" s="85" t="s">
        <v>160</v>
      </c>
      <c r="B167" s="10">
        <v>2002</v>
      </c>
      <c r="C167" s="79">
        <v>3782</v>
      </c>
      <c r="D167" s="80">
        <v>123</v>
      </c>
    </row>
    <row r="168" spans="1:4" ht="12.75">
      <c r="A168" s="85" t="s">
        <v>161</v>
      </c>
      <c r="B168" s="10">
        <v>3009</v>
      </c>
      <c r="C168" s="79">
        <v>921</v>
      </c>
      <c r="D168" s="80">
        <v>412</v>
      </c>
    </row>
    <row r="169" spans="1:4" ht="12.75">
      <c r="A169" s="85" t="s">
        <v>162</v>
      </c>
      <c r="B169" s="10">
        <v>1558</v>
      </c>
      <c r="C169" s="79">
        <v>830</v>
      </c>
      <c r="D169" s="80">
        <v>33</v>
      </c>
    </row>
    <row r="170" spans="1:4" ht="12.75">
      <c r="A170" s="85" t="s">
        <v>163</v>
      </c>
      <c r="B170" s="10">
        <v>3166</v>
      </c>
      <c r="C170" s="79">
        <v>1125</v>
      </c>
      <c r="D170" s="80">
        <v>255</v>
      </c>
    </row>
    <row r="171" spans="1:4" ht="12.75">
      <c r="A171" s="85" t="s">
        <v>164</v>
      </c>
      <c r="B171" s="10">
        <v>4378</v>
      </c>
      <c r="C171" s="79">
        <v>3142</v>
      </c>
      <c r="D171" s="80">
        <v>495</v>
      </c>
    </row>
    <row r="172" spans="1:4" ht="12.75">
      <c r="A172" s="85" t="s">
        <v>165</v>
      </c>
      <c r="B172" s="10">
        <v>9348</v>
      </c>
      <c r="C172" s="79">
        <v>2468</v>
      </c>
      <c r="D172" s="80">
        <v>1026</v>
      </c>
    </row>
    <row r="173" spans="1:4" ht="12.75">
      <c r="A173" s="85" t="s">
        <v>166</v>
      </c>
      <c r="B173" s="10">
        <v>6199</v>
      </c>
      <c r="C173" s="79">
        <v>5403</v>
      </c>
      <c r="D173" s="80">
        <v>370</v>
      </c>
    </row>
    <row r="174" spans="1:4" ht="12.75">
      <c r="A174" s="85" t="s">
        <v>167</v>
      </c>
      <c r="B174" s="10">
        <v>2856</v>
      </c>
      <c r="C174" s="79">
        <v>494</v>
      </c>
      <c r="D174" s="80">
        <v>309</v>
      </c>
    </row>
    <row r="175" spans="1:4" ht="12.75">
      <c r="A175" s="85" t="s">
        <v>168</v>
      </c>
      <c r="B175" s="10">
        <v>8095</v>
      </c>
      <c r="C175" s="79">
        <v>3879</v>
      </c>
      <c r="D175" s="80">
        <v>662</v>
      </c>
    </row>
    <row r="176" spans="1:4" ht="12.75">
      <c r="A176" s="85" t="s">
        <v>169</v>
      </c>
      <c r="B176" s="10">
        <v>13265</v>
      </c>
      <c r="C176" s="79">
        <v>2333</v>
      </c>
      <c r="D176" s="80">
        <v>1824</v>
      </c>
    </row>
    <row r="177" spans="1:4" ht="12.75">
      <c r="A177" s="85" t="s">
        <v>170</v>
      </c>
      <c r="B177" s="10">
        <v>2726</v>
      </c>
      <c r="C177" s="79">
        <v>977</v>
      </c>
      <c r="D177" s="80">
        <v>78</v>
      </c>
    </row>
    <row r="178" spans="1:4" ht="12.75">
      <c r="A178" s="85" t="s">
        <v>171</v>
      </c>
      <c r="B178" s="10">
        <v>5207</v>
      </c>
      <c r="C178" s="79">
        <v>2735</v>
      </c>
      <c r="D178" s="80">
        <v>326</v>
      </c>
    </row>
    <row r="179" spans="1:4" ht="12.75">
      <c r="A179" s="85" t="s">
        <v>172</v>
      </c>
      <c r="B179" s="10">
        <v>14023</v>
      </c>
      <c r="C179" s="79">
        <v>6133</v>
      </c>
      <c r="D179" s="80">
        <v>1404</v>
      </c>
    </row>
    <row r="180" spans="1:4" ht="12.75">
      <c r="A180" s="85" t="s">
        <v>173</v>
      </c>
      <c r="B180" s="10">
        <v>1286</v>
      </c>
      <c r="C180" s="79">
        <v>212</v>
      </c>
      <c r="D180" s="80">
        <v>80</v>
      </c>
    </row>
    <row r="181" spans="1:4" ht="12.75">
      <c r="A181" s="85" t="s">
        <v>174</v>
      </c>
      <c r="B181" s="10">
        <v>2745</v>
      </c>
      <c r="C181" s="79">
        <v>1299</v>
      </c>
      <c r="D181" s="80">
        <v>135</v>
      </c>
    </row>
    <row r="182" spans="1:4" ht="12.75">
      <c r="A182" s="85" t="s">
        <v>175</v>
      </c>
      <c r="B182" s="10">
        <v>2543</v>
      </c>
      <c r="C182" s="79">
        <v>450</v>
      </c>
      <c r="D182" s="80">
        <v>305</v>
      </c>
    </row>
    <row r="183" spans="1:4" ht="12.75">
      <c r="A183" s="85" t="s">
        <v>176</v>
      </c>
      <c r="B183" s="10">
        <v>1338</v>
      </c>
      <c r="C183" s="79">
        <v>134</v>
      </c>
      <c r="D183" s="80">
        <v>129</v>
      </c>
    </row>
    <row r="184" spans="1:4" ht="12.75">
      <c r="A184" s="85" t="s">
        <v>177</v>
      </c>
      <c r="B184" s="10">
        <v>8738</v>
      </c>
      <c r="C184" s="79">
        <v>2342</v>
      </c>
      <c r="D184" s="80">
        <v>1117</v>
      </c>
    </row>
    <row r="185" spans="1:4" ht="12.75">
      <c r="A185" s="85" t="s">
        <v>178</v>
      </c>
      <c r="B185" s="10">
        <v>318</v>
      </c>
      <c r="C185" s="79">
        <v>117</v>
      </c>
      <c r="D185" s="80">
        <v>16</v>
      </c>
    </row>
    <row r="186" spans="1:4" ht="12.75">
      <c r="A186" s="85" t="s">
        <v>179</v>
      </c>
      <c r="B186" s="10">
        <v>781</v>
      </c>
      <c r="C186" s="79">
        <v>234</v>
      </c>
      <c r="D186" s="80">
        <v>67</v>
      </c>
    </row>
    <row r="187" spans="1:4" ht="12.75">
      <c r="A187" s="85" t="s">
        <v>180</v>
      </c>
      <c r="B187" s="10">
        <v>2543</v>
      </c>
      <c r="C187" s="79">
        <v>675</v>
      </c>
      <c r="D187" s="80">
        <v>229</v>
      </c>
    </row>
    <row r="188" spans="1:4" ht="12.75">
      <c r="A188" s="85" t="s">
        <v>181</v>
      </c>
      <c r="B188" s="10">
        <v>3304</v>
      </c>
      <c r="C188" s="79">
        <v>1301</v>
      </c>
      <c r="D188" s="80">
        <v>220</v>
      </c>
    </row>
    <row r="189" spans="1:4" ht="12.75">
      <c r="A189" s="85" t="s">
        <v>182</v>
      </c>
      <c r="B189" s="10">
        <v>13943</v>
      </c>
      <c r="C189" s="79">
        <v>2409</v>
      </c>
      <c r="D189" s="80">
        <v>1505</v>
      </c>
    </row>
    <row r="190" spans="1:4" ht="12.75">
      <c r="A190" s="85" t="s">
        <v>183</v>
      </c>
      <c r="B190" s="10">
        <v>727</v>
      </c>
      <c r="C190" s="79">
        <v>327</v>
      </c>
      <c r="D190" s="80">
        <v>53</v>
      </c>
    </row>
    <row r="191" spans="1:4" ht="12.75">
      <c r="A191" s="85" t="s">
        <v>184</v>
      </c>
      <c r="B191" s="10">
        <v>2487</v>
      </c>
      <c r="C191" s="79">
        <v>1123</v>
      </c>
      <c r="D191" s="80">
        <v>99</v>
      </c>
    </row>
    <row r="192" spans="1:4" ht="12.75">
      <c r="A192" s="85" t="s">
        <v>185</v>
      </c>
      <c r="B192" s="10">
        <v>1995</v>
      </c>
      <c r="C192" s="79">
        <v>1000</v>
      </c>
      <c r="D192" s="80">
        <v>83</v>
      </c>
    </row>
    <row r="193" spans="1:4" ht="12.75">
      <c r="A193" s="85" t="s">
        <v>186</v>
      </c>
      <c r="B193" s="10">
        <v>62008</v>
      </c>
      <c r="C193" s="79">
        <v>13846</v>
      </c>
      <c r="D193" s="80">
        <v>8489</v>
      </c>
    </row>
    <row r="194" spans="1:4" ht="12.75">
      <c r="A194" s="85" t="s">
        <v>187</v>
      </c>
      <c r="B194" s="10">
        <v>20499</v>
      </c>
      <c r="C194" s="79">
        <v>11730</v>
      </c>
      <c r="D194" s="80">
        <v>1811</v>
      </c>
    </row>
    <row r="195" spans="1:4" ht="12.75">
      <c r="A195" s="85" t="s">
        <v>188</v>
      </c>
      <c r="B195" s="10">
        <v>6307</v>
      </c>
      <c r="C195" s="79">
        <v>1613</v>
      </c>
      <c r="D195" s="80">
        <v>515</v>
      </c>
    </row>
    <row r="196" spans="1:4" ht="12.75">
      <c r="A196" s="85" t="s">
        <v>189</v>
      </c>
      <c r="B196" s="10">
        <v>6353</v>
      </c>
      <c r="C196" s="79">
        <v>4719</v>
      </c>
      <c r="D196" s="80">
        <v>660</v>
      </c>
    </row>
    <row r="197" spans="1:4" ht="12.75">
      <c r="A197" s="85" t="s">
        <v>190</v>
      </c>
      <c r="B197" s="10">
        <v>3682</v>
      </c>
      <c r="C197" s="79">
        <v>1216</v>
      </c>
      <c r="D197" s="80">
        <v>157</v>
      </c>
    </row>
    <row r="198" spans="1:4" ht="12.75">
      <c r="A198" s="85" t="s">
        <v>191</v>
      </c>
      <c r="B198" s="10">
        <v>386</v>
      </c>
      <c r="C198" s="79">
        <v>68</v>
      </c>
      <c r="D198" s="80">
        <v>42</v>
      </c>
    </row>
    <row r="199" spans="1:4" ht="12.75">
      <c r="A199" s="85" t="s">
        <v>192</v>
      </c>
      <c r="B199" s="10">
        <v>4563</v>
      </c>
      <c r="C199" s="79">
        <v>537</v>
      </c>
      <c r="D199" s="80">
        <v>428</v>
      </c>
    </row>
    <row r="200" spans="1:4" ht="12.75">
      <c r="A200" s="85" t="s">
        <v>193</v>
      </c>
      <c r="B200" s="10">
        <v>3217</v>
      </c>
      <c r="C200" s="79">
        <v>701</v>
      </c>
      <c r="D200" s="80">
        <v>420</v>
      </c>
    </row>
    <row r="201" spans="1:4" ht="12.75">
      <c r="A201" s="85" t="s">
        <v>194</v>
      </c>
      <c r="B201" s="10">
        <v>1961</v>
      </c>
      <c r="C201" s="79">
        <v>1219</v>
      </c>
      <c r="D201" s="80">
        <v>68</v>
      </c>
    </row>
    <row r="202" spans="1:4" ht="12.75">
      <c r="A202" s="85" t="s">
        <v>195</v>
      </c>
      <c r="B202" s="10">
        <v>6565</v>
      </c>
      <c r="C202" s="79">
        <v>1138</v>
      </c>
      <c r="D202" s="80">
        <v>589</v>
      </c>
    </row>
    <row r="203" spans="1:4" ht="12.75">
      <c r="A203" s="85" t="s">
        <v>196</v>
      </c>
      <c r="B203" s="10">
        <v>1498</v>
      </c>
      <c r="C203" s="79">
        <v>546</v>
      </c>
      <c r="D203" s="80">
        <v>100</v>
      </c>
    </row>
    <row r="204" spans="1:4" ht="12.75">
      <c r="A204" s="85" t="s">
        <v>197</v>
      </c>
      <c r="B204" s="10">
        <v>5537</v>
      </c>
      <c r="C204" s="79">
        <v>909</v>
      </c>
      <c r="D204" s="80">
        <v>568</v>
      </c>
    </row>
    <row r="205" spans="1:4" ht="12.75">
      <c r="A205" s="85" t="s">
        <v>198</v>
      </c>
      <c r="B205" s="10">
        <v>3280</v>
      </c>
      <c r="C205" s="79">
        <v>1418</v>
      </c>
      <c r="D205" s="80">
        <v>208</v>
      </c>
    </row>
    <row r="206" spans="1:4" ht="12.75">
      <c r="A206" s="85" t="s">
        <v>199</v>
      </c>
      <c r="B206" s="10">
        <v>1239</v>
      </c>
      <c r="C206" s="79">
        <v>664</v>
      </c>
      <c r="D206" s="80">
        <v>110</v>
      </c>
    </row>
    <row r="207" spans="1:4" ht="12.75">
      <c r="A207" s="85" t="s">
        <v>200</v>
      </c>
      <c r="B207" s="10">
        <v>1906</v>
      </c>
      <c r="C207" s="79">
        <v>927</v>
      </c>
      <c r="D207" s="80">
        <v>86</v>
      </c>
    </row>
    <row r="208" spans="1:4" ht="12.75">
      <c r="A208" s="85" t="s">
        <v>201</v>
      </c>
      <c r="B208" s="10">
        <v>13113</v>
      </c>
      <c r="C208" s="79">
        <v>7006</v>
      </c>
      <c r="D208" s="80">
        <v>1236</v>
      </c>
    </row>
    <row r="209" spans="1:4" ht="12.75">
      <c r="A209" s="85" t="s">
        <v>202</v>
      </c>
      <c r="B209" s="10">
        <v>422</v>
      </c>
      <c r="C209" s="79">
        <v>201</v>
      </c>
      <c r="D209" s="80">
        <v>23</v>
      </c>
    </row>
    <row r="210" spans="1:4" ht="12.75">
      <c r="A210" s="85" t="s">
        <v>203</v>
      </c>
      <c r="B210" s="10">
        <v>9733</v>
      </c>
      <c r="C210" s="79">
        <v>8621</v>
      </c>
      <c r="D210" s="80">
        <v>528</v>
      </c>
    </row>
    <row r="211" spans="1:4" ht="12.75">
      <c r="A211" s="85" t="s">
        <v>204</v>
      </c>
      <c r="B211" s="10">
        <v>2279</v>
      </c>
      <c r="C211" s="79">
        <v>1191</v>
      </c>
      <c r="D211" s="80">
        <v>104</v>
      </c>
    </row>
    <row r="212" spans="1:4" ht="12.75">
      <c r="A212" s="85" t="s">
        <v>205</v>
      </c>
      <c r="B212" s="10">
        <v>174</v>
      </c>
      <c r="C212" s="79">
        <v>32</v>
      </c>
      <c r="D212" s="80">
        <v>5</v>
      </c>
    </row>
    <row r="213" spans="1:4" ht="12.75">
      <c r="A213" s="85" t="s">
        <v>206</v>
      </c>
      <c r="B213" s="10">
        <v>10252</v>
      </c>
      <c r="C213" s="79">
        <v>2860</v>
      </c>
      <c r="D213" s="80">
        <v>1349</v>
      </c>
    </row>
    <row r="214" spans="1:4" ht="12.75">
      <c r="A214" s="85" t="s">
        <v>207</v>
      </c>
      <c r="B214" s="10">
        <v>20550</v>
      </c>
      <c r="C214" s="79">
        <v>6932</v>
      </c>
      <c r="D214" s="80">
        <v>2152</v>
      </c>
    </row>
    <row r="215" spans="1:4" ht="12.75">
      <c r="A215" s="85" t="s">
        <v>208</v>
      </c>
      <c r="B215" s="10">
        <v>9917</v>
      </c>
      <c r="C215" s="79">
        <v>3592</v>
      </c>
      <c r="D215" s="80">
        <v>1167</v>
      </c>
    </row>
    <row r="216" spans="1:4" ht="12.75">
      <c r="A216" s="85" t="s">
        <v>209</v>
      </c>
      <c r="B216" s="10">
        <v>1345</v>
      </c>
      <c r="C216" s="79">
        <v>531</v>
      </c>
      <c r="D216" s="80">
        <v>35</v>
      </c>
    </row>
    <row r="217" spans="1:4" ht="12.75">
      <c r="A217" s="85" t="s">
        <v>210</v>
      </c>
      <c r="B217" s="10">
        <v>1352</v>
      </c>
      <c r="C217" s="79">
        <v>775</v>
      </c>
      <c r="D217" s="80">
        <v>63</v>
      </c>
    </row>
    <row r="218" spans="1:4" ht="12.75">
      <c r="A218" s="85" t="s">
        <v>211</v>
      </c>
      <c r="B218" s="10">
        <v>1543</v>
      </c>
      <c r="C218" s="79">
        <v>346</v>
      </c>
      <c r="D218" s="80">
        <v>123</v>
      </c>
    </row>
    <row r="219" spans="1:4" ht="12.75">
      <c r="A219" s="85" t="s">
        <v>212</v>
      </c>
      <c r="B219" s="10">
        <v>3558</v>
      </c>
      <c r="C219" s="79">
        <v>1573</v>
      </c>
      <c r="D219" s="80">
        <v>172</v>
      </c>
    </row>
    <row r="220" spans="1:4" ht="12.75">
      <c r="A220" s="85" t="s">
        <v>213</v>
      </c>
      <c r="B220" s="10">
        <v>14306</v>
      </c>
      <c r="C220" s="79">
        <v>4924</v>
      </c>
      <c r="D220" s="80">
        <v>1755</v>
      </c>
    </row>
    <row r="221" spans="1:4" ht="12.75">
      <c r="A221" s="85" t="s">
        <v>214</v>
      </c>
      <c r="B221" s="10">
        <v>875</v>
      </c>
      <c r="C221" s="79">
        <v>265</v>
      </c>
      <c r="D221" s="80">
        <v>33</v>
      </c>
    </row>
    <row r="222" spans="1:4" ht="12.75">
      <c r="A222" s="85" t="s">
        <v>215</v>
      </c>
      <c r="B222" s="10">
        <v>4679</v>
      </c>
      <c r="C222" s="79">
        <v>537</v>
      </c>
      <c r="D222" s="80">
        <v>549</v>
      </c>
    </row>
    <row r="223" spans="1:4" ht="12.75">
      <c r="A223" s="85" t="s">
        <v>216</v>
      </c>
      <c r="B223" s="10">
        <v>9030</v>
      </c>
      <c r="C223" s="79">
        <v>4140</v>
      </c>
      <c r="D223" s="80">
        <v>607</v>
      </c>
    </row>
    <row r="224" spans="1:4" ht="12.75">
      <c r="A224" s="85" t="s">
        <v>217</v>
      </c>
      <c r="B224" s="10">
        <v>18238</v>
      </c>
      <c r="C224" s="79">
        <v>11627</v>
      </c>
      <c r="D224" s="80">
        <v>1404</v>
      </c>
    </row>
    <row r="225" spans="1:4" ht="12.75">
      <c r="A225" s="85" t="s">
        <v>218</v>
      </c>
      <c r="B225" s="10">
        <v>3389</v>
      </c>
      <c r="C225" s="79">
        <v>540</v>
      </c>
      <c r="D225" s="80">
        <v>277</v>
      </c>
    </row>
    <row r="226" spans="1:4" ht="12.75">
      <c r="A226" s="85" t="s">
        <v>219</v>
      </c>
      <c r="B226" s="10">
        <v>3518</v>
      </c>
      <c r="C226" s="79">
        <v>1576</v>
      </c>
      <c r="D226" s="80">
        <v>145</v>
      </c>
    </row>
    <row r="227" spans="1:4" ht="12.75">
      <c r="A227" s="85" t="s">
        <v>220</v>
      </c>
      <c r="B227" s="10">
        <v>2674</v>
      </c>
      <c r="C227" s="79">
        <v>1526</v>
      </c>
      <c r="D227" s="80">
        <v>132</v>
      </c>
    </row>
    <row r="228" spans="1:4" ht="12.75">
      <c r="A228" s="85" t="s">
        <v>221</v>
      </c>
      <c r="B228" s="10">
        <v>1138</v>
      </c>
      <c r="C228" s="79">
        <v>366</v>
      </c>
      <c r="D228" s="80">
        <v>138</v>
      </c>
    </row>
    <row r="229" spans="1:4" ht="12.75">
      <c r="A229" s="85" t="s">
        <v>222</v>
      </c>
      <c r="B229" s="10">
        <v>1892</v>
      </c>
      <c r="C229" s="79">
        <v>1384</v>
      </c>
      <c r="D229" s="80">
        <v>59</v>
      </c>
    </row>
    <row r="230" spans="1:4" ht="12.75">
      <c r="A230" s="85" t="s">
        <v>223</v>
      </c>
      <c r="B230" s="10">
        <v>6622</v>
      </c>
      <c r="C230" s="79">
        <v>1629</v>
      </c>
      <c r="D230" s="80">
        <v>386</v>
      </c>
    </row>
    <row r="231" spans="1:4" ht="12.75">
      <c r="A231" s="85" t="s">
        <v>224</v>
      </c>
      <c r="B231" s="10">
        <v>1424</v>
      </c>
      <c r="C231" s="79">
        <v>979</v>
      </c>
      <c r="D231" s="80">
        <v>42</v>
      </c>
    </row>
    <row r="232" spans="1:4" ht="12.75">
      <c r="A232" s="85" t="s">
        <v>225</v>
      </c>
      <c r="B232" s="10">
        <v>5638</v>
      </c>
      <c r="C232" s="79">
        <v>3295</v>
      </c>
      <c r="D232" s="80">
        <v>447</v>
      </c>
    </row>
    <row r="233" spans="1:4" ht="12.75">
      <c r="A233" s="85" t="s">
        <v>226</v>
      </c>
      <c r="B233" s="10">
        <v>1640</v>
      </c>
      <c r="C233" s="79">
        <v>1001</v>
      </c>
      <c r="D233" s="80">
        <v>48</v>
      </c>
    </row>
    <row r="234" spans="1:4" ht="12.75">
      <c r="A234" s="85" t="s">
        <v>227</v>
      </c>
      <c r="B234" s="10">
        <v>6126</v>
      </c>
      <c r="C234" s="79">
        <v>1074</v>
      </c>
      <c r="D234" s="80">
        <v>717</v>
      </c>
    </row>
    <row r="235" spans="1:4" ht="12.75">
      <c r="A235" s="85" t="s">
        <v>228</v>
      </c>
      <c r="B235" s="10">
        <v>839</v>
      </c>
      <c r="C235" s="79">
        <v>93</v>
      </c>
      <c r="D235" s="80">
        <v>102</v>
      </c>
    </row>
    <row r="236" spans="1:4" ht="12.75">
      <c r="A236" s="85" t="s">
        <v>229</v>
      </c>
      <c r="B236" s="10">
        <v>17973</v>
      </c>
      <c r="C236" s="79">
        <v>9381</v>
      </c>
      <c r="D236" s="80">
        <v>2078</v>
      </c>
    </row>
    <row r="237" spans="1:4" ht="12.75">
      <c r="A237" s="85" t="s">
        <v>230</v>
      </c>
      <c r="B237" s="10">
        <v>2206</v>
      </c>
      <c r="C237" s="79">
        <v>1484</v>
      </c>
      <c r="D237" s="80">
        <v>139</v>
      </c>
    </row>
    <row r="238" spans="1:4" ht="12.75">
      <c r="A238" s="85" t="s">
        <v>231</v>
      </c>
      <c r="B238" s="10">
        <v>687</v>
      </c>
      <c r="C238" s="79">
        <v>139</v>
      </c>
      <c r="D238" s="80">
        <v>57</v>
      </c>
    </row>
    <row r="239" spans="1:4" ht="12.75">
      <c r="A239" s="85" t="s">
        <v>232</v>
      </c>
      <c r="B239" s="10">
        <v>1805</v>
      </c>
      <c r="C239" s="79">
        <v>807</v>
      </c>
      <c r="D239" s="80">
        <v>86</v>
      </c>
    </row>
    <row r="240" spans="1:4" ht="12.75">
      <c r="A240" s="85" t="s">
        <v>233</v>
      </c>
      <c r="B240" s="10">
        <v>2540</v>
      </c>
      <c r="C240" s="79">
        <v>434</v>
      </c>
      <c r="D240" s="80">
        <v>247</v>
      </c>
    </row>
    <row r="241" spans="1:4" ht="12.75">
      <c r="A241" s="85" t="s">
        <v>234</v>
      </c>
      <c r="B241" s="10">
        <v>10697</v>
      </c>
      <c r="C241" s="79">
        <v>2281</v>
      </c>
      <c r="D241" s="80">
        <v>1378</v>
      </c>
    </row>
    <row r="242" spans="1:4" ht="12.75">
      <c r="A242" s="85" t="s">
        <v>235</v>
      </c>
      <c r="B242" s="10">
        <v>6395</v>
      </c>
      <c r="C242" s="79">
        <v>2041</v>
      </c>
      <c r="D242" s="80">
        <v>853</v>
      </c>
    </row>
    <row r="243" spans="1:4" ht="12.75">
      <c r="A243" s="85" t="s">
        <v>236</v>
      </c>
      <c r="B243" s="10">
        <v>329</v>
      </c>
      <c r="C243" s="79">
        <v>71</v>
      </c>
      <c r="D243" s="80">
        <v>22</v>
      </c>
    </row>
    <row r="244" spans="1:4" ht="12.75">
      <c r="A244" s="85" t="s">
        <v>237</v>
      </c>
      <c r="B244" s="10">
        <v>4066</v>
      </c>
      <c r="C244" s="79">
        <v>529</v>
      </c>
      <c r="D244" s="80">
        <v>578</v>
      </c>
    </row>
    <row r="245" spans="1:4" ht="12.75">
      <c r="A245" s="85" t="s">
        <v>238</v>
      </c>
      <c r="B245" s="10">
        <v>2240</v>
      </c>
      <c r="C245" s="79">
        <v>1015</v>
      </c>
      <c r="D245" s="80">
        <v>133</v>
      </c>
    </row>
    <row r="246" spans="1:4" ht="12.75">
      <c r="A246" s="85" t="s">
        <v>239</v>
      </c>
      <c r="B246" s="10">
        <v>368109</v>
      </c>
      <c r="C246" s="79">
        <v>140994</v>
      </c>
      <c r="D246" s="80">
        <v>38360</v>
      </c>
    </row>
    <row r="247" spans="1:4" ht="12.75">
      <c r="A247" s="85" t="s">
        <v>240</v>
      </c>
      <c r="B247" s="10">
        <v>4756</v>
      </c>
      <c r="C247" s="79">
        <v>7260</v>
      </c>
      <c r="D247" s="80">
        <v>189</v>
      </c>
    </row>
    <row r="248" spans="1:4" ht="12.75">
      <c r="A248" s="85" t="s">
        <v>241</v>
      </c>
      <c r="B248" s="10">
        <v>11520</v>
      </c>
      <c r="C248" s="79">
        <v>3123</v>
      </c>
      <c r="D248" s="80">
        <v>873</v>
      </c>
    </row>
    <row r="249" spans="1:4" ht="12.75">
      <c r="A249" s="85" t="s">
        <v>242</v>
      </c>
      <c r="B249" s="10">
        <v>3823</v>
      </c>
      <c r="C249" s="79">
        <v>752</v>
      </c>
      <c r="D249" s="80">
        <v>419</v>
      </c>
    </row>
    <row r="250" spans="1:4" ht="12.75">
      <c r="A250" s="85" t="s">
        <v>243</v>
      </c>
      <c r="B250" s="10">
        <v>25324</v>
      </c>
      <c r="C250" s="79">
        <v>8638</v>
      </c>
      <c r="D250" s="80">
        <v>3398</v>
      </c>
    </row>
    <row r="251" spans="1:4" ht="12.75">
      <c r="A251" s="85" t="s">
        <v>244</v>
      </c>
      <c r="B251" s="10">
        <v>3977</v>
      </c>
      <c r="C251" s="79">
        <v>1026</v>
      </c>
      <c r="D251" s="80">
        <v>368</v>
      </c>
    </row>
    <row r="252" spans="1:4" ht="12.75">
      <c r="A252" s="85" t="s">
        <v>245</v>
      </c>
      <c r="B252" s="10">
        <v>2083</v>
      </c>
      <c r="C252" s="79">
        <v>1320</v>
      </c>
      <c r="D252" s="80">
        <v>66</v>
      </c>
    </row>
    <row r="253" spans="1:4" ht="12.75">
      <c r="A253" s="85" t="s">
        <v>246</v>
      </c>
      <c r="B253" s="10">
        <v>3080</v>
      </c>
      <c r="C253" s="79">
        <v>401</v>
      </c>
      <c r="D253" s="80">
        <v>436</v>
      </c>
    </row>
    <row r="254" spans="1:4" ht="12.75">
      <c r="A254" s="85" t="s">
        <v>247</v>
      </c>
      <c r="B254" s="10">
        <v>2663</v>
      </c>
      <c r="C254" s="79">
        <v>367</v>
      </c>
      <c r="D254" s="80">
        <v>245</v>
      </c>
    </row>
    <row r="255" spans="1:4" ht="12.75">
      <c r="A255" s="85" t="s">
        <v>248</v>
      </c>
      <c r="B255" s="10">
        <v>702</v>
      </c>
      <c r="C255" s="79">
        <v>170</v>
      </c>
      <c r="D255" s="80">
        <v>34</v>
      </c>
    </row>
    <row r="256" spans="1:4" ht="12.75">
      <c r="A256" s="85" t="s">
        <v>249</v>
      </c>
      <c r="B256" s="10">
        <v>3596</v>
      </c>
      <c r="C256" s="79">
        <v>1747</v>
      </c>
      <c r="D256" s="80">
        <v>208</v>
      </c>
    </row>
    <row r="257" spans="1:4" ht="12.75">
      <c r="A257" s="85" t="s">
        <v>250</v>
      </c>
      <c r="B257" s="10">
        <v>9100</v>
      </c>
      <c r="C257" s="79">
        <v>2472</v>
      </c>
      <c r="D257" s="80">
        <v>1246</v>
      </c>
    </row>
    <row r="258" spans="1:4" ht="12.75">
      <c r="A258" s="85" t="s">
        <v>251</v>
      </c>
      <c r="B258" s="10">
        <v>1600</v>
      </c>
      <c r="C258" s="79">
        <v>1039</v>
      </c>
      <c r="D258" s="80">
        <v>78</v>
      </c>
    </row>
    <row r="259" spans="1:4" ht="12.75">
      <c r="A259" s="85" t="s">
        <v>252</v>
      </c>
      <c r="B259" s="10">
        <v>2907</v>
      </c>
      <c r="C259" s="79">
        <v>901</v>
      </c>
      <c r="D259" s="80">
        <v>130</v>
      </c>
    </row>
    <row r="260" spans="1:4" ht="12.75">
      <c r="A260" s="86" t="s">
        <v>253</v>
      </c>
      <c r="B260" s="15">
        <v>4204</v>
      </c>
      <c r="C260" s="81">
        <v>846</v>
      </c>
      <c r="D260" s="82">
        <v>461</v>
      </c>
    </row>
  </sheetData>
  <sheetProtection/>
  <mergeCells count="30">
    <mergeCell ref="A79:A80"/>
    <mergeCell ref="B79:C79"/>
    <mergeCell ref="G4:G5"/>
    <mergeCell ref="D44:E44"/>
    <mergeCell ref="A11:A12"/>
    <mergeCell ref="B11:C11"/>
    <mergeCell ref="B4:C4"/>
    <mergeCell ref="D4:E4"/>
    <mergeCell ref="A4:A5"/>
    <mergeCell ref="F4:F5"/>
    <mergeCell ref="A30:A31"/>
    <mergeCell ref="D11:E11"/>
    <mergeCell ref="F11:F12"/>
    <mergeCell ref="A93:A94"/>
    <mergeCell ref="B93:C93"/>
    <mergeCell ref="A44:A45"/>
    <mergeCell ref="B44:C44"/>
    <mergeCell ref="B30:C30"/>
    <mergeCell ref="D30:E30"/>
    <mergeCell ref="F30:F31"/>
    <mergeCell ref="G30:G31"/>
    <mergeCell ref="G11:G12"/>
    <mergeCell ref="F44:F45"/>
    <mergeCell ref="G44:G45"/>
    <mergeCell ref="A109:A110"/>
    <mergeCell ref="B109:C109"/>
    <mergeCell ref="D109:E109"/>
    <mergeCell ref="F109:F110"/>
    <mergeCell ref="G109:G110"/>
    <mergeCell ref="D37:E37"/>
  </mergeCells>
  <printOptions/>
  <pageMargins left="0.7874015748031497" right="0.7874015748031497" top="0.3937007874015748" bottom="0.3937007874015748" header="0" footer="0"/>
  <pageSetup horizontalDpi="600" verticalDpi="600" orientation="portrait" paperSize="9" scale="80" r:id="rId3"/>
  <rowBreaks count="2" manualBreakCount="2">
    <brk id="40" max="6" man="1"/>
    <brk id="106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10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0.421875" style="338" customWidth="1"/>
    <col min="2" max="2" width="16.421875" style="133" customWidth="1"/>
    <col min="3" max="3" width="18.421875" style="133" customWidth="1"/>
    <col min="4" max="4" width="10.57421875" style="133" customWidth="1"/>
    <col min="5" max="5" width="12.57421875" style="133" customWidth="1"/>
    <col min="6" max="6" width="23.00390625" style="133" customWidth="1"/>
    <col min="7" max="7" width="22.7109375" style="133" customWidth="1"/>
    <col min="8" max="8" width="11.421875" style="255" customWidth="1"/>
    <col min="9" max="12" width="11.421875" style="160" customWidth="1"/>
    <col min="13" max="16384" width="11.421875" style="133" customWidth="1"/>
  </cols>
  <sheetData>
    <row r="3" ht="15">
      <c r="A3" s="254" t="s">
        <v>449</v>
      </c>
    </row>
    <row r="4" spans="1:7" ht="12.75">
      <c r="A4" s="256"/>
      <c r="B4" s="257"/>
      <c r="C4" s="257"/>
      <c r="D4" s="258"/>
      <c r="E4" s="257"/>
      <c r="F4" s="257"/>
      <c r="G4" s="257"/>
    </row>
    <row r="5" spans="1:7" ht="12.75">
      <c r="A5" s="256"/>
      <c r="B5" s="257"/>
      <c r="C5" s="257"/>
      <c r="D5" s="259"/>
      <c r="E5" s="257"/>
      <c r="F5" s="257"/>
      <c r="G5" s="257"/>
    </row>
    <row r="6" spans="1:7" ht="12.75">
      <c r="A6" s="256"/>
      <c r="B6" s="257"/>
      <c r="C6" s="257"/>
      <c r="D6" s="259"/>
      <c r="E6" s="257"/>
      <c r="F6" s="257"/>
      <c r="G6" s="257"/>
    </row>
    <row r="7" spans="1:7" ht="24" customHeight="1">
      <c r="A7" s="209" t="s">
        <v>77</v>
      </c>
      <c r="B7" s="207" t="s">
        <v>1130</v>
      </c>
      <c r="C7" s="208"/>
      <c r="D7" s="211" t="s">
        <v>54</v>
      </c>
      <c r="E7" s="212"/>
      <c r="F7" s="205" t="s">
        <v>622</v>
      </c>
      <c r="G7" s="205" t="s">
        <v>629</v>
      </c>
    </row>
    <row r="8" spans="1:12" s="132" customFormat="1" ht="15" customHeight="1">
      <c r="A8" s="210"/>
      <c r="B8" s="108" t="s">
        <v>501</v>
      </c>
      <c r="C8" s="109" t="s">
        <v>53</v>
      </c>
      <c r="D8" s="108" t="s">
        <v>501</v>
      </c>
      <c r="E8" s="110" t="s">
        <v>55</v>
      </c>
      <c r="F8" s="206"/>
      <c r="G8" s="206"/>
      <c r="H8" s="260"/>
      <c r="I8" s="260"/>
      <c r="J8" s="260"/>
      <c r="K8" s="261"/>
      <c r="L8" s="261"/>
    </row>
    <row r="9" spans="1:12" s="132" customFormat="1" ht="12.75">
      <c r="A9" s="113" t="s">
        <v>626</v>
      </c>
      <c r="B9" s="262">
        <v>3135</v>
      </c>
      <c r="C9" s="263">
        <v>48605</v>
      </c>
      <c r="D9" s="264">
        <v>0.07473431607816239</v>
      </c>
      <c r="E9" s="265">
        <v>0.05032846399861701</v>
      </c>
      <c r="F9" s="266">
        <v>0.06449953708466208</v>
      </c>
      <c r="G9" s="267">
        <v>0.009566326530612245</v>
      </c>
      <c r="H9" s="260"/>
      <c r="I9" s="260"/>
      <c r="J9" s="260"/>
      <c r="K9" s="261"/>
      <c r="L9" s="261"/>
    </row>
    <row r="10" spans="1:10" ht="12.75">
      <c r="A10" s="113" t="s">
        <v>623</v>
      </c>
      <c r="B10" s="268"/>
      <c r="C10" s="269"/>
      <c r="D10" s="270"/>
      <c r="E10" s="271"/>
      <c r="F10" s="272"/>
      <c r="G10" s="272"/>
      <c r="I10" s="255"/>
      <c r="J10" s="255"/>
    </row>
    <row r="11" spans="1:10" ht="12.75">
      <c r="A11" s="103" t="s">
        <v>624</v>
      </c>
      <c r="B11" s="273">
        <v>1798</v>
      </c>
      <c r="C11" s="274">
        <v>30956</v>
      </c>
      <c r="D11" s="275">
        <v>0.0676959619952493</v>
      </c>
      <c r="E11" s="276">
        <v>0.05385715258391777</v>
      </c>
      <c r="F11" s="267">
        <v>0.05808243959167851</v>
      </c>
      <c r="G11" s="267">
        <v>0.009378455632289428</v>
      </c>
      <c r="I11" s="255"/>
      <c r="J11" s="255"/>
    </row>
    <row r="12" spans="1:10" ht="12.75">
      <c r="A12" s="103" t="s">
        <v>625</v>
      </c>
      <c r="B12" s="277">
        <v>1337</v>
      </c>
      <c r="C12" s="278">
        <v>17649</v>
      </c>
      <c r="D12" s="279">
        <v>0.08434712084347118</v>
      </c>
      <c r="E12" s="280">
        <v>0.04419595314164004</v>
      </c>
      <c r="F12" s="267">
        <v>0.07575500028330218</v>
      </c>
      <c r="G12" s="267">
        <v>0.009831171505044266</v>
      </c>
      <c r="I12" s="255"/>
      <c r="J12" s="255"/>
    </row>
    <row r="13" spans="1:10" ht="12.75">
      <c r="A13" s="113" t="s">
        <v>47</v>
      </c>
      <c r="B13" s="270"/>
      <c r="C13" s="271"/>
      <c r="D13" s="270"/>
      <c r="E13" s="271"/>
      <c r="F13" s="272"/>
      <c r="G13" s="272"/>
      <c r="I13" s="255"/>
      <c r="J13" s="255"/>
    </row>
    <row r="14" spans="1:10" ht="12.75">
      <c r="A14" s="103" t="s">
        <v>79</v>
      </c>
      <c r="B14" s="281">
        <v>172</v>
      </c>
      <c r="C14" s="282">
        <v>2347</v>
      </c>
      <c r="D14" s="275">
        <v>-0.011494252873563204</v>
      </c>
      <c r="E14" s="276">
        <v>0.005569837189374427</v>
      </c>
      <c r="F14" s="266">
        <v>0.07328504473796335</v>
      </c>
      <c r="G14" s="267">
        <v>0.0033175812518082748</v>
      </c>
      <c r="I14" s="255"/>
      <c r="J14" s="255"/>
    </row>
    <row r="15" spans="1:10" ht="12.75">
      <c r="A15" s="103" t="s">
        <v>80</v>
      </c>
      <c r="B15" s="273">
        <v>1674</v>
      </c>
      <c r="C15" s="274">
        <v>24264</v>
      </c>
      <c r="D15" s="275">
        <v>0.050188205771643624</v>
      </c>
      <c r="E15" s="283">
        <v>0.02009585470444808</v>
      </c>
      <c r="F15" s="266">
        <v>0.06899109792284866</v>
      </c>
      <c r="G15" s="267">
        <v>0.008206485771012574</v>
      </c>
      <c r="I15" s="255"/>
      <c r="J15" s="255"/>
    </row>
    <row r="16" spans="1:10" ht="12.75">
      <c r="A16" s="103" t="s">
        <v>81</v>
      </c>
      <c r="B16" s="277">
        <v>1289</v>
      </c>
      <c r="C16" s="278">
        <v>21994</v>
      </c>
      <c r="D16" s="275">
        <v>0.12184508268059191</v>
      </c>
      <c r="E16" s="280">
        <v>0.09118872792220678</v>
      </c>
      <c r="F16" s="266">
        <v>0.05860689278894244</v>
      </c>
      <c r="G16" s="267">
        <v>0.017932166606382683</v>
      </c>
      <c r="I16" s="255"/>
      <c r="J16" s="255"/>
    </row>
    <row r="17" spans="1:10" ht="12.75">
      <c r="A17" s="113" t="s">
        <v>48</v>
      </c>
      <c r="B17" s="270"/>
      <c r="C17" s="271"/>
      <c r="D17" s="270"/>
      <c r="E17" s="271"/>
      <c r="F17" s="272"/>
      <c r="G17" s="272"/>
      <c r="I17" s="255"/>
      <c r="J17" s="255"/>
    </row>
    <row r="18" spans="1:10" ht="12.75">
      <c r="A18" s="284" t="s">
        <v>36</v>
      </c>
      <c r="B18" s="281">
        <v>277</v>
      </c>
      <c r="C18" s="282">
        <v>4232</v>
      </c>
      <c r="D18" s="285">
        <v>0.0146520146520146</v>
      </c>
      <c r="E18" s="267">
        <v>-0.08536848930192353</v>
      </c>
      <c r="F18" s="266">
        <v>0.06545368620037807</v>
      </c>
      <c r="G18" s="267">
        <v>0.005289994843687336</v>
      </c>
      <c r="I18" s="255"/>
      <c r="J18" s="255"/>
    </row>
    <row r="19" spans="1:10" ht="12.75">
      <c r="A19" s="284" t="s">
        <v>630</v>
      </c>
      <c r="B19" s="273">
        <v>1017</v>
      </c>
      <c r="C19" s="274">
        <v>14973</v>
      </c>
      <c r="D19" s="285">
        <v>0.14141414141414144</v>
      </c>
      <c r="E19" s="286">
        <v>0.07657463330457293</v>
      </c>
      <c r="F19" s="266">
        <v>0.06792226006812262</v>
      </c>
      <c r="G19" s="267">
        <v>0.008176752936636195</v>
      </c>
      <c r="I19" s="255"/>
      <c r="J19" s="255"/>
    </row>
    <row r="20" spans="1:10" ht="12.75">
      <c r="A20" s="284" t="s">
        <v>39</v>
      </c>
      <c r="B20" s="273">
        <v>1640</v>
      </c>
      <c r="C20" s="274">
        <v>27030</v>
      </c>
      <c r="D20" s="285">
        <v>0.08465608465608465</v>
      </c>
      <c r="E20" s="286">
        <v>0.06008314377598234</v>
      </c>
      <c r="F20" s="266">
        <v>0.060673325934147246</v>
      </c>
      <c r="G20" s="267">
        <v>0.012835563903889803</v>
      </c>
      <c r="I20" s="255"/>
      <c r="J20" s="255"/>
    </row>
    <row r="21" spans="1:10" ht="12.75">
      <c r="A21" s="284" t="s">
        <v>40</v>
      </c>
      <c r="B21" s="287">
        <v>201</v>
      </c>
      <c r="C21" s="288">
        <v>2370</v>
      </c>
      <c r="D21" s="285">
        <v>-0.1659751037344398</v>
      </c>
      <c r="E21" s="267">
        <v>0.056620597414177354</v>
      </c>
      <c r="F21" s="266">
        <v>0.08481012658227848</v>
      </c>
      <c r="G21" s="267">
        <v>0.00871790423317141</v>
      </c>
      <c r="I21" s="255"/>
      <c r="J21" s="255"/>
    </row>
    <row r="22" spans="1:10" ht="12.75">
      <c r="A22" s="289" t="s">
        <v>1064</v>
      </c>
      <c r="B22" s="270"/>
      <c r="C22" s="271"/>
      <c r="D22" s="290"/>
      <c r="E22" s="271"/>
      <c r="F22" s="272"/>
      <c r="G22" s="272"/>
      <c r="I22" s="255"/>
      <c r="J22" s="255"/>
    </row>
    <row r="23" spans="1:10" ht="12.75">
      <c r="A23" s="103" t="s">
        <v>107</v>
      </c>
      <c r="B23" s="273">
        <v>362</v>
      </c>
      <c r="C23" s="274">
        <v>7153</v>
      </c>
      <c r="D23" s="291">
        <v>0.22297297297297303</v>
      </c>
      <c r="E23" s="267">
        <v>0.10985259891388677</v>
      </c>
      <c r="F23" s="266">
        <v>0.05060813644624633</v>
      </c>
      <c r="G23" s="267">
        <v>0.0035062230616494747</v>
      </c>
      <c r="I23" s="255"/>
      <c r="J23" s="255"/>
    </row>
    <row r="24" spans="1:10" ht="12.75">
      <c r="A24" s="103" t="s">
        <v>108</v>
      </c>
      <c r="B24" s="273">
        <v>106</v>
      </c>
      <c r="C24" s="274">
        <v>2331</v>
      </c>
      <c r="D24" s="291">
        <v>-0.14516129032258063</v>
      </c>
      <c r="E24" s="267">
        <v>0.03738317757009346</v>
      </c>
      <c r="F24" s="266">
        <v>0.045474045474045474</v>
      </c>
      <c r="G24" s="267">
        <v>0.005897407366195616</v>
      </c>
      <c r="I24" s="255"/>
      <c r="J24" s="255"/>
    </row>
    <row r="25" spans="1:10" ht="12.75">
      <c r="A25" s="103" t="s">
        <v>109</v>
      </c>
      <c r="B25" s="281">
        <v>129</v>
      </c>
      <c r="C25" s="282">
        <v>3740</v>
      </c>
      <c r="D25" s="291">
        <v>0.41758241758241765</v>
      </c>
      <c r="E25" s="267">
        <v>0.10097144539299374</v>
      </c>
      <c r="F25" s="266">
        <v>0.03449197860962567</v>
      </c>
      <c r="G25" s="267">
        <v>0.011527120007148601</v>
      </c>
      <c r="I25" s="255"/>
      <c r="J25" s="255"/>
    </row>
    <row r="26" spans="1:10" ht="12.75">
      <c r="A26" s="103" t="s">
        <v>110</v>
      </c>
      <c r="B26" s="281">
        <v>2538</v>
      </c>
      <c r="C26" s="282">
        <v>35381</v>
      </c>
      <c r="D26" s="291">
        <v>0.05486284289276799</v>
      </c>
      <c r="E26" s="267">
        <v>0.034925556498084154</v>
      </c>
      <c r="F26" s="266">
        <v>0.071733416240355</v>
      </c>
      <c r="G26" s="267">
        <v>0.012995258625103685</v>
      </c>
      <c r="I26" s="255"/>
      <c r="J26" s="255"/>
    </row>
    <row r="27" spans="1:10" ht="12.75">
      <c r="A27" s="113" t="s">
        <v>1054</v>
      </c>
      <c r="B27" s="270"/>
      <c r="C27" s="271"/>
      <c r="D27" s="270"/>
      <c r="E27" s="271"/>
      <c r="F27" s="272"/>
      <c r="G27" s="272"/>
      <c r="I27" s="255"/>
      <c r="J27" s="255"/>
    </row>
    <row r="28" spans="1:10" ht="12.75">
      <c r="A28" s="292" t="s">
        <v>1055</v>
      </c>
      <c r="B28" s="281">
        <v>0</v>
      </c>
      <c r="C28" s="282">
        <v>0</v>
      </c>
      <c r="D28" s="293" t="s">
        <v>120</v>
      </c>
      <c r="E28" s="283" t="s">
        <v>120</v>
      </c>
      <c r="F28" s="294" t="s">
        <v>120</v>
      </c>
      <c r="G28" s="267">
        <v>0</v>
      </c>
      <c r="I28" s="255"/>
      <c r="J28" s="255"/>
    </row>
    <row r="29" spans="1:10" ht="12.75">
      <c r="A29" s="103" t="s">
        <v>1056</v>
      </c>
      <c r="B29" s="273">
        <v>6</v>
      </c>
      <c r="C29" s="274">
        <v>62</v>
      </c>
      <c r="D29" s="293">
        <v>2</v>
      </c>
      <c r="E29" s="283">
        <v>0.016393442622950838</v>
      </c>
      <c r="F29" s="266">
        <v>0.0967741935483871</v>
      </c>
      <c r="G29" s="267">
        <v>0.015665796344647518</v>
      </c>
      <c r="I29" s="255"/>
      <c r="J29" s="255"/>
    </row>
    <row r="30" spans="1:10" ht="25.5">
      <c r="A30" s="103" t="s">
        <v>99</v>
      </c>
      <c r="B30" s="273">
        <v>264</v>
      </c>
      <c r="C30" s="274">
        <v>1311</v>
      </c>
      <c r="D30" s="293">
        <v>0.05179282868525892</v>
      </c>
      <c r="E30" s="283">
        <v>0.06412337662337664</v>
      </c>
      <c r="F30" s="266">
        <v>0.20137299771167047</v>
      </c>
      <c r="G30" s="267">
        <v>0.021050952874571406</v>
      </c>
      <c r="I30" s="255"/>
      <c r="J30" s="255"/>
    </row>
    <row r="31" spans="1:10" ht="12.75">
      <c r="A31" s="103" t="s">
        <v>1057</v>
      </c>
      <c r="B31" s="281">
        <v>108</v>
      </c>
      <c r="C31" s="274">
        <v>2237</v>
      </c>
      <c r="D31" s="293">
        <v>0.16129032258064524</v>
      </c>
      <c r="E31" s="283">
        <v>0.0008948545861298118</v>
      </c>
      <c r="F31" s="266">
        <v>0.048278945015645953</v>
      </c>
      <c r="G31" s="267">
        <v>0.00962910128388017</v>
      </c>
      <c r="I31" s="255"/>
      <c r="J31" s="255"/>
    </row>
    <row r="32" spans="1:10" ht="25.5">
      <c r="A32" s="103" t="s">
        <v>1058</v>
      </c>
      <c r="B32" s="281">
        <v>137</v>
      </c>
      <c r="C32" s="274">
        <v>3800</v>
      </c>
      <c r="D32" s="293">
        <v>-0.09868421052631582</v>
      </c>
      <c r="E32" s="283">
        <v>-0.027137736815156188</v>
      </c>
      <c r="F32" s="266">
        <v>0.03605263157894737</v>
      </c>
      <c r="G32" s="267">
        <v>0.013249516441005802</v>
      </c>
      <c r="I32" s="255"/>
      <c r="J32" s="255"/>
    </row>
    <row r="33" spans="1:10" ht="38.25">
      <c r="A33" s="103" t="s">
        <v>1059</v>
      </c>
      <c r="B33" s="281">
        <v>647</v>
      </c>
      <c r="C33" s="274">
        <v>10622</v>
      </c>
      <c r="D33" s="293">
        <v>0.2811881188118812</v>
      </c>
      <c r="E33" s="283">
        <v>0.06925709683913839</v>
      </c>
      <c r="F33" s="266">
        <v>0.060911316136320844</v>
      </c>
      <c r="G33" s="267">
        <v>0.008771573053510662</v>
      </c>
      <c r="I33" s="255"/>
      <c r="J33" s="255"/>
    </row>
    <row r="34" spans="1:10" ht="25.5">
      <c r="A34" s="103" t="s">
        <v>1060</v>
      </c>
      <c r="B34" s="273">
        <v>15</v>
      </c>
      <c r="C34" s="274">
        <v>1023</v>
      </c>
      <c r="D34" s="293">
        <v>0</v>
      </c>
      <c r="E34" s="283">
        <v>0.05681818181818188</v>
      </c>
      <c r="F34" s="266">
        <v>0.01466275659824047</v>
      </c>
      <c r="G34" s="267">
        <v>0.005549389567147614</v>
      </c>
      <c r="I34" s="255"/>
      <c r="J34" s="255"/>
    </row>
    <row r="35" spans="1:10" ht="51">
      <c r="A35" s="103" t="s">
        <v>1061</v>
      </c>
      <c r="B35" s="273">
        <v>147</v>
      </c>
      <c r="C35" s="274">
        <v>3140</v>
      </c>
      <c r="D35" s="293">
        <v>-0.18333333333333335</v>
      </c>
      <c r="E35" s="283">
        <v>0.09179415855354667</v>
      </c>
      <c r="F35" s="266">
        <v>0.04681528662420382</v>
      </c>
      <c r="G35" s="267">
        <v>0.00614882670347597</v>
      </c>
      <c r="I35" s="255"/>
      <c r="J35" s="255"/>
    </row>
    <row r="36" spans="1:10" ht="27.75" customHeight="1">
      <c r="A36" s="103" t="s">
        <v>1062</v>
      </c>
      <c r="B36" s="281">
        <v>299</v>
      </c>
      <c r="C36" s="274">
        <v>3435</v>
      </c>
      <c r="D36" s="293">
        <v>0.1074074074074074</v>
      </c>
      <c r="E36" s="283">
        <v>0.17275520655513832</v>
      </c>
      <c r="F36" s="266">
        <v>0.08704512372634643</v>
      </c>
      <c r="G36" s="267">
        <v>0.012710963737618501</v>
      </c>
      <c r="I36" s="255"/>
      <c r="J36" s="255"/>
    </row>
    <row r="37" spans="1:10" ht="12.75">
      <c r="A37" s="295" t="s">
        <v>1063</v>
      </c>
      <c r="B37" s="281">
        <v>1512</v>
      </c>
      <c r="C37" s="278">
        <v>22975</v>
      </c>
      <c r="D37" s="293">
        <v>0.04347826086956519</v>
      </c>
      <c r="E37" s="283">
        <v>0.037995843498689785</v>
      </c>
      <c r="F37" s="266">
        <v>0.06581066376496192</v>
      </c>
      <c r="G37" s="267">
        <v>0.008928940515067587</v>
      </c>
      <c r="I37" s="255"/>
      <c r="J37" s="255"/>
    </row>
    <row r="38" spans="1:10" ht="12.75">
      <c r="A38" s="113" t="s">
        <v>82</v>
      </c>
      <c r="B38" s="270"/>
      <c r="C38" s="271"/>
      <c r="D38" s="270"/>
      <c r="E38" s="271"/>
      <c r="F38" s="272"/>
      <c r="G38" s="272"/>
      <c r="I38" s="255"/>
      <c r="J38" s="255"/>
    </row>
    <row r="39" spans="1:10" ht="12.75">
      <c r="A39" s="292" t="s">
        <v>83</v>
      </c>
      <c r="B39" s="281">
        <v>189</v>
      </c>
      <c r="C39" s="274">
        <v>2723</v>
      </c>
      <c r="D39" s="291">
        <v>0.4427480916030535</v>
      </c>
      <c r="E39" s="283">
        <v>0.32829268292682934</v>
      </c>
      <c r="F39" s="266">
        <v>0.06940874035989718</v>
      </c>
      <c r="G39" s="267">
        <v>0.010348226018396847</v>
      </c>
      <c r="I39" s="255"/>
      <c r="J39" s="255"/>
    </row>
    <row r="40" spans="1:12" s="132" customFormat="1" ht="12.75">
      <c r="A40" s="296" t="s">
        <v>84</v>
      </c>
      <c r="B40" s="273">
        <v>2946</v>
      </c>
      <c r="C40" s="278">
        <v>45882</v>
      </c>
      <c r="D40" s="297">
        <v>0.0574300071787508</v>
      </c>
      <c r="E40" s="298">
        <v>0.03744403744403746</v>
      </c>
      <c r="F40" s="299">
        <v>0.06420818621681705</v>
      </c>
      <c r="G40" s="267">
        <v>0.00952017786510173</v>
      </c>
      <c r="H40" s="255"/>
      <c r="I40" s="260"/>
      <c r="J40" s="260"/>
      <c r="K40" s="261"/>
      <c r="L40" s="261"/>
    </row>
    <row r="41" spans="1:12" s="132" customFormat="1" ht="25.5">
      <c r="A41" s="107" t="s">
        <v>627</v>
      </c>
      <c r="B41" s="262">
        <v>185</v>
      </c>
      <c r="C41" s="300">
        <v>989</v>
      </c>
      <c r="D41" s="301">
        <v>0.3405797101449275</v>
      </c>
      <c r="E41" s="302">
        <v>0.33829499323410017</v>
      </c>
      <c r="F41" s="303">
        <v>0.1870576339737108</v>
      </c>
      <c r="G41" s="303">
        <v>0.0016514908052133548</v>
      </c>
      <c r="H41" s="255"/>
      <c r="I41" s="260"/>
      <c r="J41" s="260"/>
      <c r="K41" s="261"/>
      <c r="L41" s="261"/>
    </row>
    <row r="42" spans="1:12" s="132" customFormat="1" ht="12.75">
      <c r="A42" s="256"/>
      <c r="B42" s="257"/>
      <c r="C42" s="257"/>
      <c r="H42" s="260"/>
      <c r="I42" s="261"/>
      <c r="J42" s="261"/>
      <c r="K42" s="261"/>
      <c r="L42" s="261"/>
    </row>
    <row r="43" spans="1:12" s="132" customFormat="1" ht="12.75">
      <c r="A43" s="256"/>
      <c r="B43" s="257"/>
      <c r="C43" s="257"/>
      <c r="H43" s="260"/>
      <c r="I43" s="261"/>
      <c r="J43" s="261"/>
      <c r="K43" s="261"/>
      <c r="L43" s="261"/>
    </row>
    <row r="44" spans="1:12" s="132" customFormat="1" ht="12.75">
      <c r="A44" s="256"/>
      <c r="B44" s="257"/>
      <c r="C44" s="257"/>
      <c r="H44" s="260"/>
      <c r="I44" s="261"/>
      <c r="J44" s="261"/>
      <c r="K44" s="261"/>
      <c r="L44" s="261"/>
    </row>
    <row r="45" spans="1:8" ht="16.5" customHeight="1">
      <c r="A45" s="209" t="s">
        <v>1131</v>
      </c>
      <c r="B45" s="207" t="s">
        <v>1130</v>
      </c>
      <c r="C45" s="208"/>
      <c r="H45" s="260"/>
    </row>
    <row r="46" spans="1:3" ht="52.5">
      <c r="A46" s="304"/>
      <c r="B46" s="114" t="s">
        <v>88</v>
      </c>
      <c r="C46" s="115" t="s">
        <v>30</v>
      </c>
    </row>
    <row r="47" spans="1:3" ht="25.5">
      <c r="A47" s="305" t="s">
        <v>1065</v>
      </c>
      <c r="B47" s="306">
        <v>436</v>
      </c>
      <c r="C47" s="307">
        <v>0.1390749601275917</v>
      </c>
    </row>
    <row r="48" spans="1:3" ht="12.75">
      <c r="A48" s="308" t="s">
        <v>1067</v>
      </c>
      <c r="B48" s="309">
        <v>274</v>
      </c>
      <c r="C48" s="286">
        <v>0.08740031897926635</v>
      </c>
    </row>
    <row r="49" spans="1:3" ht="25.5">
      <c r="A49" s="308" t="s">
        <v>1066</v>
      </c>
      <c r="B49" s="309">
        <v>206</v>
      </c>
      <c r="C49" s="286">
        <v>0.0657097288676236</v>
      </c>
    </row>
    <row r="50" spans="1:3" ht="25.5">
      <c r="A50" s="308" t="s">
        <v>1068</v>
      </c>
      <c r="B50" s="310">
        <v>141</v>
      </c>
      <c r="C50" s="286">
        <v>0.044976076555023926</v>
      </c>
    </row>
    <row r="51" spans="1:3" ht="25.5">
      <c r="A51" s="308" t="s">
        <v>1070</v>
      </c>
      <c r="B51" s="310">
        <v>139</v>
      </c>
      <c r="C51" s="286">
        <v>0.04433811802232855</v>
      </c>
    </row>
    <row r="52" spans="1:3" ht="12.75">
      <c r="A52" s="308" t="s">
        <v>1074</v>
      </c>
      <c r="B52" s="310">
        <v>131</v>
      </c>
      <c r="C52" s="286">
        <v>0.04178628389154705</v>
      </c>
    </row>
    <row r="53" spans="1:3" ht="12.75">
      <c r="A53" s="308" t="s">
        <v>1072</v>
      </c>
      <c r="B53" s="309">
        <v>109</v>
      </c>
      <c r="C53" s="286">
        <v>0.03476874003189793</v>
      </c>
    </row>
    <row r="54" spans="1:3" ht="12.75">
      <c r="A54" s="308" t="s">
        <v>129</v>
      </c>
      <c r="B54" s="309">
        <v>83</v>
      </c>
      <c r="C54" s="286">
        <v>0.026475279106858055</v>
      </c>
    </row>
    <row r="55" spans="1:3" ht="25.5">
      <c r="A55" s="308" t="s">
        <v>96</v>
      </c>
      <c r="B55" s="310">
        <v>77</v>
      </c>
      <c r="C55" s="286">
        <v>0.02456140350877193</v>
      </c>
    </row>
    <row r="56" spans="1:3" ht="25.5">
      <c r="A56" s="311" t="s">
        <v>1096</v>
      </c>
      <c r="B56" s="312">
        <v>65</v>
      </c>
      <c r="C56" s="313">
        <v>0.02073365231259968</v>
      </c>
    </row>
    <row r="57" spans="1:3" ht="12.75">
      <c r="A57" s="314"/>
      <c r="B57" s="315"/>
      <c r="C57" s="316"/>
    </row>
    <row r="58" spans="1:3" ht="12.75">
      <c r="A58" s="314"/>
      <c r="B58" s="315"/>
      <c r="C58" s="316"/>
    </row>
    <row r="59" spans="1:3" ht="12.75">
      <c r="A59" s="314"/>
      <c r="B59" s="315"/>
      <c r="C59" s="316"/>
    </row>
    <row r="60" spans="1:3" ht="14.25" customHeight="1">
      <c r="A60" s="209" t="s">
        <v>1132</v>
      </c>
      <c r="B60" s="207" t="s">
        <v>1130</v>
      </c>
      <c r="C60" s="208"/>
    </row>
    <row r="61" spans="1:3" ht="52.5">
      <c r="A61" s="304"/>
      <c r="B61" s="114" t="s">
        <v>122</v>
      </c>
      <c r="C61" s="115" t="s">
        <v>30</v>
      </c>
    </row>
    <row r="62" spans="1:5" ht="25.5">
      <c r="A62" s="305" t="s">
        <v>1065</v>
      </c>
      <c r="B62" s="306">
        <v>78</v>
      </c>
      <c r="C62" s="307">
        <v>0.1390749601275917</v>
      </c>
      <c r="E62" s="317"/>
    </row>
    <row r="63" spans="1:5" ht="12.75">
      <c r="A63" s="308" t="s">
        <v>129</v>
      </c>
      <c r="B63" s="309">
        <v>50</v>
      </c>
      <c r="C63" s="286">
        <v>0.026475279106858055</v>
      </c>
      <c r="E63" s="317"/>
    </row>
    <row r="64" spans="1:5" ht="12.75">
      <c r="A64" s="308" t="s">
        <v>1080</v>
      </c>
      <c r="B64" s="309">
        <v>43</v>
      </c>
      <c r="C64" s="286">
        <v>0.018819776714513556</v>
      </c>
      <c r="E64" s="317"/>
    </row>
    <row r="65" spans="1:5" ht="25.5">
      <c r="A65" s="308" t="s">
        <v>1096</v>
      </c>
      <c r="B65" s="310">
        <v>19</v>
      </c>
      <c r="C65" s="286">
        <v>0.02073365231259968</v>
      </c>
      <c r="E65" s="317"/>
    </row>
    <row r="66" spans="1:5" ht="12.75">
      <c r="A66" s="308" t="s">
        <v>33</v>
      </c>
      <c r="B66" s="310">
        <v>19</v>
      </c>
      <c r="C66" s="286">
        <v>0.012440191387559809</v>
      </c>
      <c r="E66" s="317"/>
    </row>
    <row r="67" spans="1:5" ht="25.5">
      <c r="A67" s="308" t="s">
        <v>1070</v>
      </c>
      <c r="B67" s="310">
        <v>17</v>
      </c>
      <c r="C67" s="286">
        <v>0.04433811802232855</v>
      </c>
      <c r="E67" s="317"/>
    </row>
    <row r="68" spans="1:5" ht="12.75">
      <c r="A68" s="308" t="s">
        <v>97</v>
      </c>
      <c r="B68" s="309">
        <v>16</v>
      </c>
      <c r="C68" s="286">
        <v>0.01467304625199362</v>
      </c>
      <c r="E68" s="317"/>
    </row>
    <row r="69" spans="1:5" ht="12.75">
      <c r="A69" s="308" t="s">
        <v>1133</v>
      </c>
      <c r="B69" s="309">
        <v>15</v>
      </c>
      <c r="C69" s="286">
        <v>0.006060606060606061</v>
      </c>
      <c r="E69" s="317"/>
    </row>
    <row r="70" spans="1:5" ht="12.75">
      <c r="A70" s="308" t="s">
        <v>1074</v>
      </c>
      <c r="B70" s="310">
        <v>15</v>
      </c>
      <c r="C70" s="286">
        <v>0.04178628389154705</v>
      </c>
      <c r="E70" s="317"/>
    </row>
    <row r="71" spans="1:5" ht="38.25">
      <c r="A71" s="311" t="s">
        <v>1069</v>
      </c>
      <c r="B71" s="318">
        <v>15</v>
      </c>
      <c r="C71" s="313">
        <v>0.013397129186602871</v>
      </c>
      <c r="E71" s="317"/>
    </row>
    <row r="72" spans="1:3" ht="12.75">
      <c r="A72" s="314"/>
      <c r="B72" s="315"/>
      <c r="C72" s="316"/>
    </row>
    <row r="73" spans="1:3" ht="12.75">
      <c r="A73" s="314"/>
      <c r="B73" s="315"/>
      <c r="C73" s="316"/>
    </row>
    <row r="75" spans="1:7" ht="20.25" customHeight="1">
      <c r="A75" s="209" t="s">
        <v>87</v>
      </c>
      <c r="B75" s="207" t="s">
        <v>1134</v>
      </c>
      <c r="C75" s="208"/>
      <c r="D75" s="211" t="s">
        <v>54</v>
      </c>
      <c r="E75" s="212"/>
      <c r="F75" s="205" t="s">
        <v>622</v>
      </c>
      <c r="G75" s="205" t="s">
        <v>629</v>
      </c>
    </row>
    <row r="76" spans="1:10" ht="20.25" customHeight="1">
      <c r="A76" s="210"/>
      <c r="B76" s="108" t="s">
        <v>501</v>
      </c>
      <c r="C76" s="109" t="s">
        <v>53</v>
      </c>
      <c r="D76" s="108" t="s">
        <v>501</v>
      </c>
      <c r="E76" s="109" t="s">
        <v>55</v>
      </c>
      <c r="F76" s="206"/>
      <c r="G76" s="206"/>
      <c r="I76" s="260"/>
      <c r="J76" s="260"/>
    </row>
    <row r="77" spans="1:10" ht="12.75">
      <c r="A77" s="113" t="s">
        <v>1051</v>
      </c>
      <c r="B77" s="262">
        <v>1344</v>
      </c>
      <c r="C77" s="282">
        <v>17702</v>
      </c>
      <c r="D77" s="319">
        <v>-0.035175879396984966</v>
      </c>
      <c r="E77" s="320">
        <v>-0.018137445227134008</v>
      </c>
      <c r="F77" s="266">
        <v>0.07592362444921477</v>
      </c>
      <c r="G77" s="266">
        <v>0.021615014715579216</v>
      </c>
      <c r="H77" s="260"/>
      <c r="I77" s="255"/>
      <c r="J77" s="255"/>
    </row>
    <row r="78" spans="1:10" ht="12.75">
      <c r="A78" s="113" t="s">
        <v>623</v>
      </c>
      <c r="B78" s="270"/>
      <c r="C78" s="271"/>
      <c r="D78" s="268"/>
      <c r="E78" s="269"/>
      <c r="F78" s="272"/>
      <c r="G78" s="272"/>
      <c r="I78" s="255"/>
      <c r="J78" s="255"/>
    </row>
    <row r="79" spans="1:10" ht="12.75">
      <c r="A79" s="103" t="s">
        <v>624</v>
      </c>
      <c r="B79" s="281">
        <v>734</v>
      </c>
      <c r="C79" s="282">
        <v>8680</v>
      </c>
      <c r="D79" s="321">
        <v>-0.021333333333333315</v>
      </c>
      <c r="E79" s="307">
        <v>-0.022632586420448186</v>
      </c>
      <c r="F79" s="266">
        <v>0.08456221198156683</v>
      </c>
      <c r="G79" s="266">
        <v>0.025292029909375967</v>
      </c>
      <c r="I79" s="255"/>
      <c r="J79" s="255"/>
    </row>
    <row r="80" spans="1:10" ht="12.75">
      <c r="A80" s="103" t="s">
        <v>625</v>
      </c>
      <c r="B80" s="273">
        <v>610</v>
      </c>
      <c r="C80" s="274">
        <v>9022</v>
      </c>
      <c r="D80" s="322">
        <v>-0.051321928460342114</v>
      </c>
      <c r="E80" s="313">
        <v>-0.013773502404897275</v>
      </c>
      <c r="F80" s="266">
        <v>0.06761250277100421</v>
      </c>
      <c r="G80" s="266">
        <v>0.018396766994390495</v>
      </c>
      <c r="H80" s="323"/>
      <c r="I80" s="255"/>
      <c r="J80" s="255"/>
    </row>
    <row r="81" spans="1:10" ht="12.75">
      <c r="A81" s="113" t="s">
        <v>47</v>
      </c>
      <c r="B81" s="270"/>
      <c r="C81" s="271"/>
      <c r="D81" s="270"/>
      <c r="E81" s="271"/>
      <c r="F81" s="272"/>
      <c r="G81" s="272"/>
      <c r="H81" s="323"/>
      <c r="I81" s="255"/>
      <c r="J81" s="255"/>
    </row>
    <row r="82" spans="1:10" ht="12.75">
      <c r="A82" s="103" t="s">
        <v>79</v>
      </c>
      <c r="B82" s="281">
        <v>53</v>
      </c>
      <c r="C82" s="282">
        <v>1031</v>
      </c>
      <c r="D82" s="321">
        <v>-0.18461538461538463</v>
      </c>
      <c r="E82" s="307">
        <v>-0.11880341880341883</v>
      </c>
      <c r="F82" s="266">
        <v>0.05140640155189137</v>
      </c>
      <c r="G82" s="266">
        <v>0.009676830381595765</v>
      </c>
      <c r="I82" s="255"/>
      <c r="J82" s="255"/>
    </row>
    <row r="83" spans="1:10" ht="12.75">
      <c r="A83" s="103" t="s">
        <v>80</v>
      </c>
      <c r="B83" s="273">
        <v>584</v>
      </c>
      <c r="C83" s="274">
        <v>8153</v>
      </c>
      <c r="D83" s="324">
        <v>-0.06109324758842438</v>
      </c>
      <c r="E83" s="286">
        <v>-0.03640231651105075</v>
      </c>
      <c r="F83" s="266">
        <v>0.071630074819085</v>
      </c>
      <c r="G83" s="266">
        <v>0.020137931034482758</v>
      </c>
      <c r="H83" s="323"/>
      <c r="I83" s="255"/>
      <c r="J83" s="255"/>
    </row>
    <row r="84" spans="1:10" ht="12.75">
      <c r="A84" s="103" t="s">
        <v>81</v>
      </c>
      <c r="B84" s="273">
        <v>707</v>
      </c>
      <c r="C84" s="274">
        <v>8518</v>
      </c>
      <c r="D84" s="322">
        <v>0.0014164305949009304</v>
      </c>
      <c r="E84" s="313">
        <v>0.014289116456299045</v>
      </c>
      <c r="F84" s="266">
        <v>0.08300070439070205</v>
      </c>
      <c r="G84" s="266">
        <v>0.02552162298750993</v>
      </c>
      <c r="H84" s="323"/>
      <c r="I84" s="255"/>
      <c r="J84" s="255"/>
    </row>
    <row r="85" spans="1:10" ht="12.75">
      <c r="A85" s="113" t="s">
        <v>48</v>
      </c>
      <c r="B85" s="270"/>
      <c r="C85" s="271"/>
      <c r="D85" s="270"/>
      <c r="E85" s="271"/>
      <c r="F85" s="272"/>
      <c r="G85" s="272"/>
      <c r="H85" s="323"/>
      <c r="I85" s="255"/>
      <c r="J85" s="255"/>
    </row>
    <row r="86" spans="1:10" ht="12.75">
      <c r="A86" s="103" t="s">
        <v>36</v>
      </c>
      <c r="B86" s="273">
        <v>30</v>
      </c>
      <c r="C86" s="274">
        <v>219</v>
      </c>
      <c r="D86" s="324">
        <v>-0.18918918918918914</v>
      </c>
      <c r="E86" s="286">
        <v>-0.07594936708860756</v>
      </c>
      <c r="F86" s="266">
        <v>0.136986301369863</v>
      </c>
      <c r="G86" s="266">
        <v>0.006455777921239509</v>
      </c>
      <c r="H86" s="260"/>
      <c r="I86" s="255"/>
      <c r="J86" s="255"/>
    </row>
    <row r="87" spans="1:10" ht="12.75">
      <c r="A87" s="103" t="s">
        <v>631</v>
      </c>
      <c r="B87" s="273">
        <v>266</v>
      </c>
      <c r="C87" s="274">
        <v>2604</v>
      </c>
      <c r="D87" s="324">
        <v>-0.053380782918149516</v>
      </c>
      <c r="E87" s="286">
        <v>-0.014383043149129415</v>
      </c>
      <c r="F87" s="266">
        <v>0.10215053763440861</v>
      </c>
      <c r="G87" s="266">
        <v>0.01557650641213328</v>
      </c>
      <c r="H87" s="260"/>
      <c r="I87" s="255"/>
      <c r="J87" s="255"/>
    </row>
    <row r="88" spans="1:10" ht="12.75">
      <c r="A88" s="103" t="s">
        <v>39</v>
      </c>
      <c r="B88" s="273">
        <v>923</v>
      </c>
      <c r="C88" s="274">
        <v>13265</v>
      </c>
      <c r="D88" s="324">
        <v>-0.03350785340314133</v>
      </c>
      <c r="E88" s="286">
        <v>-0.01893351083499739</v>
      </c>
      <c r="F88" s="266">
        <v>0.06958160572936299</v>
      </c>
      <c r="G88" s="266">
        <v>0.027701911822083494</v>
      </c>
      <c r="I88" s="255"/>
      <c r="J88" s="255"/>
    </row>
    <row r="89" spans="1:10" ht="12.75">
      <c r="A89" s="103" t="s">
        <v>40</v>
      </c>
      <c r="B89" s="273">
        <v>125</v>
      </c>
      <c r="C89" s="274">
        <v>1614</v>
      </c>
      <c r="D89" s="324">
        <v>0.04166666666666674</v>
      </c>
      <c r="E89" s="286">
        <v>-0.009208103130755041</v>
      </c>
      <c r="F89" s="266">
        <v>0.07744733581164807</v>
      </c>
      <c r="G89" s="266">
        <v>0.017516816143497756</v>
      </c>
      <c r="I89" s="255"/>
      <c r="J89" s="255"/>
    </row>
    <row r="90" spans="1:10" ht="12.75">
      <c r="A90" s="289" t="s">
        <v>1064</v>
      </c>
      <c r="B90" s="270"/>
      <c r="C90" s="271"/>
      <c r="D90" s="290"/>
      <c r="E90" s="271"/>
      <c r="F90" s="272"/>
      <c r="G90" s="272"/>
      <c r="I90" s="255"/>
      <c r="J90" s="255"/>
    </row>
    <row r="91" spans="1:10" ht="12.75">
      <c r="A91" s="103" t="s">
        <v>107</v>
      </c>
      <c r="B91" s="273">
        <v>87</v>
      </c>
      <c r="C91" s="274">
        <v>716</v>
      </c>
      <c r="D91" s="291">
        <v>-0.1869158878504673</v>
      </c>
      <c r="E91" s="267">
        <v>-0.009681881051175623</v>
      </c>
      <c r="F91" s="266">
        <v>0.12150837988826815</v>
      </c>
      <c r="G91" s="266">
        <v>0.011552250697118576</v>
      </c>
      <c r="I91" s="255"/>
      <c r="J91" s="255"/>
    </row>
    <row r="92" spans="1:10" ht="12.75">
      <c r="A92" s="103" t="s">
        <v>108</v>
      </c>
      <c r="B92" s="273">
        <v>118</v>
      </c>
      <c r="C92" s="274">
        <v>1135</v>
      </c>
      <c r="D92" s="291">
        <v>-0.13868613138686137</v>
      </c>
      <c r="E92" s="267">
        <v>-0.0749796251018745</v>
      </c>
      <c r="F92" s="266">
        <v>0.10396475770925111</v>
      </c>
      <c r="G92" s="266">
        <v>0.01598266287417039</v>
      </c>
      <c r="I92" s="255"/>
      <c r="J92" s="255"/>
    </row>
    <row r="93" spans="1:10" ht="12.75">
      <c r="A93" s="103" t="s">
        <v>109</v>
      </c>
      <c r="B93" s="281">
        <v>45</v>
      </c>
      <c r="C93" s="282">
        <v>871</v>
      </c>
      <c r="D93" s="291">
        <v>-0.04255319148936165</v>
      </c>
      <c r="E93" s="267">
        <v>-0.08122362869198307</v>
      </c>
      <c r="F93" s="266">
        <v>0.05166475315729047</v>
      </c>
      <c r="G93" s="266">
        <v>0.01593484419263456</v>
      </c>
      <c r="I93" s="255"/>
      <c r="J93" s="255"/>
    </row>
    <row r="94" spans="1:10" ht="12.75">
      <c r="A94" s="103" t="s">
        <v>110</v>
      </c>
      <c r="B94" s="281">
        <v>968</v>
      </c>
      <c r="C94" s="282">
        <v>12271</v>
      </c>
      <c r="D94" s="291">
        <v>0.012552301255230214</v>
      </c>
      <c r="E94" s="267">
        <v>-0.0034919603703101876</v>
      </c>
      <c r="F94" s="266">
        <v>0.07888517643223861</v>
      </c>
      <c r="G94" s="266">
        <v>0.025331030512377662</v>
      </c>
      <c r="I94" s="255"/>
      <c r="J94" s="255"/>
    </row>
    <row r="95" spans="1:10" ht="12.75">
      <c r="A95" s="104" t="s">
        <v>90</v>
      </c>
      <c r="B95" s="287">
        <v>126</v>
      </c>
      <c r="C95" s="288">
        <v>2709</v>
      </c>
      <c r="D95" s="291">
        <v>-0.136986301369863</v>
      </c>
      <c r="E95" s="267">
        <v>-0.03833865814696491</v>
      </c>
      <c r="F95" s="299">
        <v>0.046511627906976744</v>
      </c>
      <c r="G95" s="266">
        <v>0.020234462823189338</v>
      </c>
      <c r="I95" s="255"/>
      <c r="J95" s="255"/>
    </row>
    <row r="96" spans="1:10" ht="12.75">
      <c r="A96" s="113" t="s">
        <v>51</v>
      </c>
      <c r="B96" s="270"/>
      <c r="C96" s="271"/>
      <c r="D96" s="270"/>
      <c r="E96" s="271"/>
      <c r="F96" s="272"/>
      <c r="G96" s="272"/>
      <c r="I96" s="255"/>
      <c r="J96" s="255"/>
    </row>
    <row r="97" spans="1:10" ht="12.75">
      <c r="A97" s="103" t="s">
        <v>42</v>
      </c>
      <c r="B97" s="273">
        <v>200</v>
      </c>
      <c r="C97" s="274">
        <v>2700</v>
      </c>
      <c r="D97" s="324">
        <v>0.16279069767441867</v>
      </c>
      <c r="E97" s="286">
        <v>0.057165231010180007</v>
      </c>
      <c r="F97" s="266">
        <v>0.07407407407407407</v>
      </c>
      <c r="G97" s="266">
        <v>0.01182522320108792</v>
      </c>
      <c r="I97" s="255"/>
      <c r="J97" s="255"/>
    </row>
    <row r="98" spans="1:10" ht="12.75">
      <c r="A98" s="103" t="s">
        <v>43</v>
      </c>
      <c r="B98" s="273">
        <v>153</v>
      </c>
      <c r="C98" s="274">
        <v>1917</v>
      </c>
      <c r="D98" s="324">
        <v>0.07746478873239426</v>
      </c>
      <c r="E98" s="286">
        <v>0.0234917245061399</v>
      </c>
      <c r="F98" s="266">
        <v>0.07981220657276995</v>
      </c>
      <c r="G98" s="266">
        <v>0.016737774860518542</v>
      </c>
      <c r="I98" s="255"/>
      <c r="J98" s="255"/>
    </row>
    <row r="99" spans="1:10" ht="12.75">
      <c r="A99" s="103" t="s">
        <v>44</v>
      </c>
      <c r="B99" s="273">
        <v>104</v>
      </c>
      <c r="C99" s="274">
        <v>1130</v>
      </c>
      <c r="D99" s="324">
        <v>-0.3417721518987342</v>
      </c>
      <c r="E99" s="286">
        <v>-0.40432261465471797</v>
      </c>
      <c r="F99" s="266">
        <v>0.0920353982300885</v>
      </c>
      <c r="G99" s="266">
        <v>0.020202020202020204</v>
      </c>
      <c r="I99" s="255"/>
      <c r="J99" s="255"/>
    </row>
    <row r="100" spans="1:10" ht="12.75">
      <c r="A100" s="103" t="s">
        <v>45</v>
      </c>
      <c r="B100" s="273">
        <v>80</v>
      </c>
      <c r="C100" s="274">
        <v>1304</v>
      </c>
      <c r="D100" s="324">
        <v>0</v>
      </c>
      <c r="E100" s="286">
        <v>0.11643835616438358</v>
      </c>
      <c r="F100" s="266">
        <v>0.06134969325153374</v>
      </c>
      <c r="G100" s="266">
        <v>0.019115890083632018</v>
      </c>
      <c r="I100" s="255"/>
      <c r="J100" s="255"/>
    </row>
    <row r="101" spans="1:10" ht="12.75">
      <c r="A101" s="296" t="s">
        <v>46</v>
      </c>
      <c r="B101" s="325">
        <v>807</v>
      </c>
      <c r="C101" s="326">
        <v>10651</v>
      </c>
      <c r="D101" s="327">
        <v>-0.04042806183115344</v>
      </c>
      <c r="E101" s="328">
        <v>0.01081901869602353</v>
      </c>
      <c r="F101" s="299">
        <v>0.07576753356492348</v>
      </c>
      <c r="G101" s="299">
        <v>0.030120931621379517</v>
      </c>
      <c r="I101" s="255"/>
      <c r="J101" s="255"/>
    </row>
    <row r="102" spans="1:10" ht="12.75">
      <c r="A102" s="107" t="s">
        <v>628</v>
      </c>
      <c r="B102" s="325">
        <v>63</v>
      </c>
      <c r="C102" s="326">
        <v>355</v>
      </c>
      <c r="D102" s="319">
        <v>-0.18181818181818177</v>
      </c>
      <c r="E102" s="320">
        <v>-0.045698924731182755</v>
      </c>
      <c r="F102" s="303">
        <v>0.17746478873239438</v>
      </c>
      <c r="G102" s="303">
        <v>0.005063087679819979</v>
      </c>
      <c r="I102" s="255"/>
      <c r="J102" s="255"/>
    </row>
    <row r="106" spans="1:12" ht="21">
      <c r="A106" s="106" t="s">
        <v>147</v>
      </c>
      <c r="B106" s="111" t="s">
        <v>1135</v>
      </c>
      <c r="C106" s="111" t="s">
        <v>1136</v>
      </c>
      <c r="G106" s="329"/>
      <c r="L106" s="133"/>
    </row>
    <row r="107" spans="1:12" ht="12.75">
      <c r="A107" s="113" t="s">
        <v>1052</v>
      </c>
      <c r="B107" s="330">
        <v>3135</v>
      </c>
      <c r="C107" s="330">
        <v>1344</v>
      </c>
      <c r="G107" s="329"/>
      <c r="L107" s="133"/>
    </row>
    <row r="108" spans="1:12" ht="12.75">
      <c r="A108" s="331" t="s">
        <v>450</v>
      </c>
      <c r="B108" s="332">
        <v>6</v>
      </c>
      <c r="C108" s="333">
        <v>2</v>
      </c>
      <c r="E108" s="162"/>
      <c r="G108" s="329"/>
      <c r="L108" s="133"/>
    </row>
    <row r="109" spans="1:12" ht="12.75">
      <c r="A109" s="103" t="s">
        <v>451</v>
      </c>
      <c r="B109" s="334">
        <v>3</v>
      </c>
      <c r="C109" s="335">
        <v>0</v>
      </c>
      <c r="E109" s="162"/>
      <c r="G109" s="329"/>
      <c r="L109" s="133"/>
    </row>
    <row r="110" spans="1:12" ht="12.75">
      <c r="A110" s="103" t="s">
        <v>452</v>
      </c>
      <c r="B110" s="334">
        <v>26</v>
      </c>
      <c r="C110" s="335">
        <v>44</v>
      </c>
      <c r="E110" s="162"/>
      <c r="G110" s="329"/>
      <c r="L110" s="133"/>
    </row>
    <row r="111" spans="1:12" ht="12.75">
      <c r="A111" s="103" t="s">
        <v>453</v>
      </c>
      <c r="B111" s="334">
        <v>0</v>
      </c>
      <c r="C111" s="335">
        <v>0</v>
      </c>
      <c r="E111" s="162"/>
      <c r="G111" s="329"/>
      <c r="L111" s="133"/>
    </row>
    <row r="112" spans="1:12" ht="12.75">
      <c r="A112" s="103" t="s">
        <v>454</v>
      </c>
      <c r="B112" s="334">
        <v>2</v>
      </c>
      <c r="C112" s="335">
        <v>0</v>
      </c>
      <c r="E112" s="162"/>
      <c r="G112" s="329"/>
      <c r="L112" s="133"/>
    </row>
    <row r="113" spans="1:12" ht="12.75">
      <c r="A113" s="103" t="s">
        <v>455</v>
      </c>
      <c r="B113" s="334">
        <v>75</v>
      </c>
      <c r="C113" s="335">
        <v>13</v>
      </c>
      <c r="E113" s="162"/>
      <c r="G113" s="329"/>
      <c r="L113" s="133"/>
    </row>
    <row r="114" spans="1:12" ht="12.75">
      <c r="A114" s="103" t="s">
        <v>456</v>
      </c>
      <c r="B114" s="334">
        <v>7</v>
      </c>
      <c r="C114" s="335">
        <v>0</v>
      </c>
      <c r="E114" s="162"/>
      <c r="G114" s="329"/>
      <c r="L114" s="133"/>
    </row>
    <row r="115" spans="1:12" ht="12.75">
      <c r="A115" s="103" t="s">
        <v>660</v>
      </c>
      <c r="B115" s="334">
        <v>0</v>
      </c>
      <c r="C115" s="335">
        <v>1</v>
      </c>
      <c r="E115" s="162"/>
      <c r="G115" s="329"/>
      <c r="L115" s="133"/>
    </row>
    <row r="116" spans="1:12" ht="12.75">
      <c r="A116" s="103" t="s">
        <v>661</v>
      </c>
      <c r="B116" s="334">
        <v>1</v>
      </c>
      <c r="C116" s="335">
        <v>0</v>
      </c>
      <c r="E116" s="162"/>
      <c r="G116" s="329"/>
      <c r="L116" s="133"/>
    </row>
    <row r="117" spans="1:12" ht="12.75">
      <c r="A117" s="103" t="s">
        <v>457</v>
      </c>
      <c r="B117" s="334">
        <v>3</v>
      </c>
      <c r="C117" s="335">
        <v>0</v>
      </c>
      <c r="E117" s="162"/>
      <c r="G117" s="329"/>
      <c r="L117" s="133"/>
    </row>
    <row r="118" spans="1:12" ht="12.75">
      <c r="A118" s="103" t="s">
        <v>662</v>
      </c>
      <c r="B118" s="334">
        <v>11</v>
      </c>
      <c r="C118" s="335">
        <v>10</v>
      </c>
      <c r="E118" s="162"/>
      <c r="G118" s="329"/>
      <c r="L118" s="133"/>
    </row>
    <row r="119" spans="1:12" ht="12.75">
      <c r="A119" s="103" t="s">
        <v>663</v>
      </c>
      <c r="B119" s="334">
        <v>1</v>
      </c>
      <c r="C119" s="335">
        <v>0</v>
      </c>
      <c r="E119" s="162"/>
      <c r="G119" s="329"/>
      <c r="L119" s="133"/>
    </row>
    <row r="120" spans="1:12" ht="12.75">
      <c r="A120" s="103" t="s">
        <v>664</v>
      </c>
      <c r="B120" s="334">
        <v>1279</v>
      </c>
      <c r="C120" s="335">
        <v>560</v>
      </c>
      <c r="E120" s="162"/>
      <c r="G120" s="329"/>
      <c r="L120" s="133"/>
    </row>
    <row r="121" spans="1:12" ht="12.75">
      <c r="A121" s="103" t="s">
        <v>665</v>
      </c>
      <c r="B121" s="334">
        <v>2</v>
      </c>
      <c r="C121" s="335">
        <v>1</v>
      </c>
      <c r="E121" s="162"/>
      <c r="G121" s="329"/>
      <c r="L121" s="133"/>
    </row>
    <row r="122" spans="1:12" ht="12.75">
      <c r="A122" s="103" t="s">
        <v>458</v>
      </c>
      <c r="B122" s="334">
        <v>0</v>
      </c>
      <c r="C122" s="335">
        <v>0</v>
      </c>
      <c r="E122" s="162"/>
      <c r="G122" s="329"/>
      <c r="L122" s="133"/>
    </row>
    <row r="123" spans="1:12" ht="12.75">
      <c r="A123" s="103" t="s">
        <v>459</v>
      </c>
      <c r="B123" s="334">
        <v>33</v>
      </c>
      <c r="C123" s="335">
        <v>3</v>
      </c>
      <c r="E123" s="162"/>
      <c r="G123" s="329"/>
      <c r="L123" s="133"/>
    </row>
    <row r="124" spans="1:12" ht="12.75">
      <c r="A124" s="103" t="s">
        <v>460</v>
      </c>
      <c r="B124" s="334">
        <v>6</v>
      </c>
      <c r="C124" s="335">
        <v>2</v>
      </c>
      <c r="E124" s="162"/>
      <c r="G124" s="329"/>
      <c r="L124" s="133"/>
    </row>
    <row r="125" spans="1:12" ht="12.75">
      <c r="A125" s="103" t="s">
        <v>666</v>
      </c>
      <c r="B125" s="334">
        <v>5</v>
      </c>
      <c r="C125" s="335">
        <v>0</v>
      </c>
      <c r="E125" s="162"/>
      <c r="G125" s="329"/>
      <c r="L125" s="133"/>
    </row>
    <row r="126" spans="1:12" ht="12.75">
      <c r="A126" s="103" t="s">
        <v>461</v>
      </c>
      <c r="B126" s="334">
        <v>1</v>
      </c>
      <c r="C126" s="335">
        <v>0</v>
      </c>
      <c r="E126" s="162"/>
      <c r="G126" s="329"/>
      <c r="L126" s="133"/>
    </row>
    <row r="127" spans="1:12" ht="12.75">
      <c r="A127" s="103" t="s">
        <v>667</v>
      </c>
      <c r="B127" s="334">
        <v>0</v>
      </c>
      <c r="C127" s="335">
        <v>0</v>
      </c>
      <c r="E127" s="162"/>
      <c r="G127" s="329"/>
      <c r="L127" s="133"/>
    </row>
    <row r="128" spans="1:12" ht="12.75">
      <c r="A128" s="103" t="s">
        <v>462</v>
      </c>
      <c r="B128" s="334">
        <v>0</v>
      </c>
      <c r="C128" s="335">
        <v>0</v>
      </c>
      <c r="E128" s="162"/>
      <c r="G128" s="329"/>
      <c r="L128" s="133"/>
    </row>
    <row r="129" spans="1:12" ht="12.75">
      <c r="A129" s="103" t="s">
        <v>668</v>
      </c>
      <c r="B129" s="334">
        <v>2</v>
      </c>
      <c r="C129" s="335">
        <v>0</v>
      </c>
      <c r="E129" s="162"/>
      <c r="G129" s="329"/>
      <c r="L129" s="133"/>
    </row>
    <row r="130" spans="1:12" ht="12.75">
      <c r="A130" s="103" t="s">
        <v>463</v>
      </c>
      <c r="B130" s="334">
        <v>0</v>
      </c>
      <c r="C130" s="335">
        <v>0</v>
      </c>
      <c r="E130" s="162"/>
      <c r="G130" s="329"/>
      <c r="L130" s="133"/>
    </row>
    <row r="131" spans="1:12" ht="12.75">
      <c r="A131" s="103" t="s">
        <v>464</v>
      </c>
      <c r="B131" s="334">
        <v>14</v>
      </c>
      <c r="C131" s="335">
        <v>9</v>
      </c>
      <c r="E131" s="162"/>
      <c r="G131" s="329"/>
      <c r="L131" s="133"/>
    </row>
    <row r="132" spans="1:12" ht="12.75">
      <c r="A132" s="103" t="s">
        <v>465</v>
      </c>
      <c r="B132" s="334">
        <v>0</v>
      </c>
      <c r="C132" s="335">
        <v>0</v>
      </c>
      <c r="E132" s="162"/>
      <c r="G132" s="329"/>
      <c r="L132" s="133"/>
    </row>
    <row r="133" spans="1:12" ht="12.75">
      <c r="A133" s="103" t="s">
        <v>669</v>
      </c>
      <c r="B133" s="334">
        <v>1</v>
      </c>
      <c r="C133" s="335">
        <v>0</v>
      </c>
      <c r="E133" s="162"/>
      <c r="G133" s="329"/>
      <c r="L133" s="133"/>
    </row>
    <row r="134" spans="1:12" ht="12.75">
      <c r="A134" s="103" t="s">
        <v>466</v>
      </c>
      <c r="B134" s="334">
        <v>3</v>
      </c>
      <c r="C134" s="335">
        <v>1</v>
      </c>
      <c r="E134" s="162"/>
      <c r="G134" s="329"/>
      <c r="L134" s="133"/>
    </row>
    <row r="135" spans="1:12" ht="12.75">
      <c r="A135" s="103" t="s">
        <v>467</v>
      </c>
      <c r="B135" s="334">
        <v>57</v>
      </c>
      <c r="C135" s="335">
        <v>68</v>
      </c>
      <c r="E135" s="162"/>
      <c r="G135" s="329"/>
      <c r="L135" s="133"/>
    </row>
    <row r="136" spans="1:12" ht="12.75">
      <c r="A136" s="103" t="s">
        <v>670</v>
      </c>
      <c r="B136" s="334">
        <v>1</v>
      </c>
      <c r="C136" s="335">
        <v>1</v>
      </c>
      <c r="E136" s="162"/>
      <c r="G136" s="329"/>
      <c r="L136" s="133"/>
    </row>
    <row r="137" spans="1:12" ht="12.75">
      <c r="A137" s="103" t="s">
        <v>468</v>
      </c>
      <c r="B137" s="334">
        <v>15</v>
      </c>
      <c r="C137" s="335">
        <v>3</v>
      </c>
      <c r="E137" s="162"/>
      <c r="G137" s="329"/>
      <c r="L137" s="133"/>
    </row>
    <row r="138" spans="1:12" ht="12.75">
      <c r="A138" s="103" t="s">
        <v>469</v>
      </c>
      <c r="B138" s="334">
        <v>9</v>
      </c>
      <c r="C138" s="335">
        <v>14</v>
      </c>
      <c r="E138" s="162"/>
      <c r="G138" s="329"/>
      <c r="L138" s="133"/>
    </row>
    <row r="139" spans="1:12" ht="12.75">
      <c r="A139" s="103" t="s">
        <v>671</v>
      </c>
      <c r="B139" s="334">
        <v>0</v>
      </c>
      <c r="C139" s="335">
        <v>0</v>
      </c>
      <c r="E139" s="162"/>
      <c r="G139" s="329"/>
      <c r="L139" s="133"/>
    </row>
    <row r="140" spans="1:12" ht="12.75">
      <c r="A140" s="103" t="s">
        <v>672</v>
      </c>
      <c r="B140" s="334">
        <v>0</v>
      </c>
      <c r="C140" s="335">
        <v>0</v>
      </c>
      <c r="E140" s="162"/>
      <c r="G140" s="329"/>
      <c r="L140" s="133"/>
    </row>
    <row r="141" spans="1:12" ht="12.75">
      <c r="A141" s="103" t="s">
        <v>673</v>
      </c>
      <c r="B141" s="334">
        <v>39</v>
      </c>
      <c r="C141" s="335">
        <v>11</v>
      </c>
      <c r="E141" s="162"/>
      <c r="G141" s="329"/>
      <c r="L141" s="133"/>
    </row>
    <row r="142" spans="1:12" ht="12.75">
      <c r="A142" s="103" t="s">
        <v>470</v>
      </c>
      <c r="B142" s="334">
        <v>0</v>
      </c>
      <c r="C142" s="335">
        <v>0</v>
      </c>
      <c r="E142" s="162"/>
      <c r="G142" s="329"/>
      <c r="L142" s="133"/>
    </row>
    <row r="143" spans="1:12" ht="12.75">
      <c r="A143" s="103" t="s">
        <v>471</v>
      </c>
      <c r="B143" s="334">
        <v>8</v>
      </c>
      <c r="C143" s="335">
        <v>2</v>
      </c>
      <c r="E143" s="162"/>
      <c r="G143" s="329"/>
      <c r="L143" s="133"/>
    </row>
    <row r="144" spans="1:12" ht="12.75">
      <c r="A144" s="103" t="s">
        <v>674</v>
      </c>
      <c r="B144" s="334">
        <v>13</v>
      </c>
      <c r="C144" s="335">
        <v>4</v>
      </c>
      <c r="E144" s="162"/>
      <c r="G144" s="329"/>
      <c r="L144" s="133"/>
    </row>
    <row r="145" spans="1:12" ht="12.75">
      <c r="A145" s="103" t="s">
        <v>472</v>
      </c>
      <c r="B145" s="334">
        <v>3</v>
      </c>
      <c r="C145" s="335">
        <v>0</v>
      </c>
      <c r="E145" s="162"/>
      <c r="G145" s="329"/>
      <c r="L145" s="133"/>
    </row>
    <row r="146" spans="1:12" ht="12.75">
      <c r="A146" s="103" t="s">
        <v>473</v>
      </c>
      <c r="B146" s="334">
        <v>0</v>
      </c>
      <c r="C146" s="335">
        <v>0</v>
      </c>
      <c r="E146" s="162"/>
      <c r="G146" s="329"/>
      <c r="L146" s="133"/>
    </row>
    <row r="147" spans="1:12" ht="12.75">
      <c r="A147" s="103" t="s">
        <v>474</v>
      </c>
      <c r="B147" s="334">
        <v>7</v>
      </c>
      <c r="C147" s="335">
        <v>4</v>
      </c>
      <c r="E147" s="162"/>
      <c r="G147" s="329"/>
      <c r="L147" s="133"/>
    </row>
    <row r="148" spans="1:12" ht="12.75">
      <c r="A148" s="103" t="s">
        <v>475</v>
      </c>
      <c r="B148" s="334">
        <v>3</v>
      </c>
      <c r="C148" s="335">
        <v>5</v>
      </c>
      <c r="E148" s="162"/>
      <c r="G148" s="329"/>
      <c r="L148" s="133"/>
    </row>
    <row r="149" spans="1:12" ht="12.75">
      <c r="A149" s="103" t="s">
        <v>675</v>
      </c>
      <c r="B149" s="334">
        <v>3</v>
      </c>
      <c r="C149" s="335">
        <v>0</v>
      </c>
      <c r="E149" s="162"/>
      <c r="G149" s="329"/>
      <c r="L149" s="133"/>
    </row>
    <row r="150" spans="1:12" ht="12.75">
      <c r="A150" s="103" t="s">
        <v>676</v>
      </c>
      <c r="B150" s="334">
        <v>8</v>
      </c>
      <c r="C150" s="335">
        <v>6</v>
      </c>
      <c r="E150" s="162"/>
      <c r="G150" s="329"/>
      <c r="L150" s="133"/>
    </row>
    <row r="151" spans="1:12" ht="12.75">
      <c r="A151" s="103" t="s">
        <v>677</v>
      </c>
      <c r="B151" s="334">
        <v>4</v>
      </c>
      <c r="C151" s="335">
        <v>1</v>
      </c>
      <c r="E151" s="162"/>
      <c r="G151" s="329"/>
      <c r="L151" s="133"/>
    </row>
    <row r="152" spans="1:12" ht="12.75">
      <c r="A152" s="103" t="s">
        <v>476</v>
      </c>
      <c r="B152" s="334">
        <v>11</v>
      </c>
      <c r="C152" s="335">
        <v>7</v>
      </c>
      <c r="E152" s="162"/>
      <c r="G152" s="329"/>
      <c r="L152" s="133"/>
    </row>
    <row r="153" spans="1:12" ht="12.75">
      <c r="A153" s="103" t="s">
        <v>678</v>
      </c>
      <c r="B153" s="334">
        <v>4</v>
      </c>
      <c r="C153" s="335">
        <v>2</v>
      </c>
      <c r="E153" s="162"/>
      <c r="G153" s="329"/>
      <c r="L153" s="133"/>
    </row>
    <row r="154" spans="1:12" ht="12.75">
      <c r="A154" s="103" t="s">
        <v>679</v>
      </c>
      <c r="B154" s="334">
        <v>0</v>
      </c>
      <c r="C154" s="335">
        <v>0</v>
      </c>
      <c r="E154" s="162"/>
      <c r="G154" s="329"/>
      <c r="L154" s="133"/>
    </row>
    <row r="155" spans="1:12" ht="12.75">
      <c r="A155" s="103" t="s">
        <v>680</v>
      </c>
      <c r="B155" s="334">
        <v>52</v>
      </c>
      <c r="C155" s="335">
        <v>36</v>
      </c>
      <c r="E155" s="162"/>
      <c r="G155" s="329"/>
      <c r="L155" s="133"/>
    </row>
    <row r="156" spans="1:12" ht="12.75">
      <c r="A156" s="103" t="s">
        <v>1117</v>
      </c>
      <c r="B156" s="334">
        <v>60</v>
      </c>
      <c r="C156" s="335">
        <v>20</v>
      </c>
      <c r="E156" s="162"/>
      <c r="G156" s="329"/>
      <c r="L156" s="133"/>
    </row>
    <row r="157" spans="1:12" ht="12.75">
      <c r="A157" s="103" t="s">
        <v>477</v>
      </c>
      <c r="B157" s="334">
        <v>0</v>
      </c>
      <c r="C157" s="335">
        <v>1</v>
      </c>
      <c r="E157" s="162"/>
      <c r="G157" s="329"/>
      <c r="L157" s="133"/>
    </row>
    <row r="158" spans="1:12" ht="12.75">
      <c r="A158" s="103" t="s">
        <v>681</v>
      </c>
      <c r="B158" s="334">
        <v>1</v>
      </c>
      <c r="C158" s="335">
        <v>1</v>
      </c>
      <c r="E158" s="162"/>
      <c r="G158" s="329"/>
      <c r="L158" s="133"/>
    </row>
    <row r="159" spans="1:12" ht="12.75">
      <c r="A159" s="103" t="s">
        <v>478</v>
      </c>
      <c r="B159" s="334">
        <v>0</v>
      </c>
      <c r="C159" s="335">
        <v>1</v>
      </c>
      <c r="E159" s="162"/>
      <c r="G159" s="329"/>
      <c r="L159" s="133"/>
    </row>
    <row r="160" spans="1:12" ht="12.75">
      <c r="A160" s="103" t="s">
        <v>682</v>
      </c>
      <c r="B160" s="334">
        <v>5</v>
      </c>
      <c r="C160" s="335">
        <v>6</v>
      </c>
      <c r="E160" s="162"/>
      <c r="G160" s="329"/>
      <c r="L160" s="133"/>
    </row>
    <row r="161" spans="1:12" ht="12.75">
      <c r="A161" s="103" t="s">
        <v>683</v>
      </c>
      <c r="B161" s="334">
        <v>0</v>
      </c>
      <c r="C161" s="335">
        <v>1</v>
      </c>
      <c r="E161" s="162"/>
      <c r="G161" s="329"/>
      <c r="L161" s="133"/>
    </row>
    <row r="162" spans="1:12" ht="12.75">
      <c r="A162" s="103" t="s">
        <v>684</v>
      </c>
      <c r="B162" s="334">
        <v>1</v>
      </c>
      <c r="C162" s="335">
        <v>0</v>
      </c>
      <c r="E162" s="162"/>
      <c r="G162" s="329"/>
      <c r="L162" s="133"/>
    </row>
    <row r="163" spans="1:12" ht="12.75">
      <c r="A163" s="103" t="s">
        <v>685</v>
      </c>
      <c r="B163" s="334">
        <v>5</v>
      </c>
      <c r="C163" s="335">
        <v>1</v>
      </c>
      <c r="E163" s="162"/>
      <c r="G163" s="329"/>
      <c r="L163" s="133"/>
    </row>
    <row r="164" spans="1:12" ht="12.75">
      <c r="A164" s="103" t="s">
        <v>686</v>
      </c>
      <c r="B164" s="334">
        <v>5</v>
      </c>
      <c r="C164" s="335">
        <v>0</v>
      </c>
      <c r="E164" s="162"/>
      <c r="G164" s="329"/>
      <c r="L164" s="133"/>
    </row>
    <row r="165" spans="1:12" ht="12.75">
      <c r="A165" s="103" t="s">
        <v>479</v>
      </c>
      <c r="B165" s="334">
        <v>13</v>
      </c>
      <c r="C165" s="335">
        <v>2</v>
      </c>
      <c r="E165" s="162"/>
      <c r="G165" s="329"/>
      <c r="L165" s="133"/>
    </row>
    <row r="166" spans="1:12" ht="12.75">
      <c r="A166" s="103" t="s">
        <v>687</v>
      </c>
      <c r="B166" s="334">
        <v>4</v>
      </c>
      <c r="C166" s="335">
        <v>1</v>
      </c>
      <c r="E166" s="162"/>
      <c r="G166" s="329"/>
      <c r="L166" s="133"/>
    </row>
    <row r="167" spans="1:12" ht="12.75">
      <c r="A167" s="103" t="s">
        <v>688</v>
      </c>
      <c r="B167" s="334">
        <v>28</v>
      </c>
      <c r="C167" s="335">
        <v>7</v>
      </c>
      <c r="E167" s="162"/>
      <c r="G167" s="329"/>
      <c r="L167" s="133"/>
    </row>
    <row r="168" spans="1:12" ht="12.75">
      <c r="A168" s="103" t="s">
        <v>480</v>
      </c>
      <c r="B168" s="334">
        <v>0</v>
      </c>
      <c r="C168" s="335">
        <v>2</v>
      </c>
      <c r="E168" s="162"/>
      <c r="G168" s="329"/>
      <c r="L168" s="133"/>
    </row>
    <row r="169" spans="1:12" ht="12.75">
      <c r="A169" s="103" t="s">
        <v>689</v>
      </c>
      <c r="B169" s="334">
        <v>83</v>
      </c>
      <c r="C169" s="335">
        <v>35</v>
      </c>
      <c r="E169" s="162"/>
      <c r="G169" s="329"/>
      <c r="L169" s="133"/>
    </row>
    <row r="170" spans="1:12" ht="12.75">
      <c r="A170" s="103" t="s">
        <v>481</v>
      </c>
      <c r="B170" s="334">
        <v>0</v>
      </c>
      <c r="C170" s="335">
        <v>1</v>
      </c>
      <c r="E170" s="162"/>
      <c r="G170" s="329"/>
      <c r="L170" s="133"/>
    </row>
    <row r="171" spans="1:12" ht="12.75">
      <c r="A171" s="103" t="s">
        <v>690</v>
      </c>
      <c r="B171" s="334">
        <v>0</v>
      </c>
      <c r="C171" s="335">
        <v>1</v>
      </c>
      <c r="E171" s="162"/>
      <c r="G171" s="329"/>
      <c r="L171" s="133"/>
    </row>
    <row r="172" spans="1:12" ht="12.75">
      <c r="A172" s="103" t="s">
        <v>691</v>
      </c>
      <c r="B172" s="334">
        <v>6</v>
      </c>
      <c r="C172" s="335">
        <v>6</v>
      </c>
      <c r="E172" s="162"/>
      <c r="G172" s="329"/>
      <c r="L172" s="133"/>
    </row>
    <row r="173" spans="1:12" ht="12.75">
      <c r="A173" s="103" t="s">
        <v>482</v>
      </c>
      <c r="B173" s="334">
        <v>5</v>
      </c>
      <c r="C173" s="335">
        <v>2</v>
      </c>
      <c r="E173" s="162"/>
      <c r="G173" s="329"/>
      <c r="L173" s="133"/>
    </row>
    <row r="174" spans="1:12" ht="12.75">
      <c r="A174" s="103" t="s">
        <v>483</v>
      </c>
      <c r="B174" s="334">
        <v>0</v>
      </c>
      <c r="C174" s="335">
        <v>0</v>
      </c>
      <c r="E174" s="162"/>
      <c r="G174" s="329"/>
      <c r="L174" s="133"/>
    </row>
    <row r="175" spans="1:12" ht="12.75">
      <c r="A175" s="103" t="s">
        <v>484</v>
      </c>
      <c r="B175" s="334">
        <v>0</v>
      </c>
      <c r="C175" s="335">
        <v>0</v>
      </c>
      <c r="E175" s="162"/>
      <c r="G175" s="329"/>
      <c r="L175" s="133"/>
    </row>
    <row r="176" spans="1:12" ht="12.75">
      <c r="A176" s="103" t="s">
        <v>692</v>
      </c>
      <c r="B176" s="334">
        <v>0</v>
      </c>
      <c r="C176" s="335">
        <v>0</v>
      </c>
      <c r="E176" s="162"/>
      <c r="G176" s="329"/>
      <c r="L176" s="133"/>
    </row>
    <row r="177" spans="1:12" ht="12.75">
      <c r="A177" s="103" t="s">
        <v>485</v>
      </c>
      <c r="B177" s="334">
        <v>14</v>
      </c>
      <c r="C177" s="335">
        <v>11</v>
      </c>
      <c r="E177" s="162"/>
      <c r="G177" s="329"/>
      <c r="L177" s="133"/>
    </row>
    <row r="178" spans="1:12" ht="12.75">
      <c r="A178" s="103" t="s">
        <v>693</v>
      </c>
      <c r="B178" s="334">
        <v>135</v>
      </c>
      <c r="C178" s="335">
        <v>8</v>
      </c>
      <c r="E178" s="162"/>
      <c r="G178" s="329"/>
      <c r="L178" s="133"/>
    </row>
    <row r="179" spans="1:12" ht="12.75">
      <c r="A179" s="103" t="s">
        <v>486</v>
      </c>
      <c r="B179" s="334">
        <v>6</v>
      </c>
      <c r="C179" s="335">
        <v>3</v>
      </c>
      <c r="E179" s="162"/>
      <c r="G179" s="329"/>
      <c r="L179" s="133"/>
    </row>
    <row r="180" spans="1:12" ht="12.75">
      <c r="A180" s="103" t="s">
        <v>694</v>
      </c>
      <c r="B180" s="334">
        <v>0</v>
      </c>
      <c r="C180" s="335">
        <v>0</v>
      </c>
      <c r="E180" s="162"/>
      <c r="G180" s="329"/>
      <c r="L180" s="133"/>
    </row>
    <row r="181" spans="1:12" ht="12.75">
      <c r="A181" s="103" t="s">
        <v>487</v>
      </c>
      <c r="B181" s="334">
        <v>8</v>
      </c>
      <c r="C181" s="335">
        <v>6</v>
      </c>
      <c r="E181" s="162"/>
      <c r="G181" s="329"/>
      <c r="L181" s="133"/>
    </row>
    <row r="182" spans="1:12" ht="12.75">
      <c r="A182" s="103" t="s">
        <v>695</v>
      </c>
      <c r="B182" s="334">
        <v>199</v>
      </c>
      <c r="C182" s="335">
        <v>169</v>
      </c>
      <c r="E182" s="162"/>
      <c r="G182" s="329"/>
      <c r="L182" s="133"/>
    </row>
    <row r="183" spans="1:12" ht="12.75">
      <c r="A183" s="103" t="s">
        <v>696</v>
      </c>
      <c r="B183" s="334">
        <v>0</v>
      </c>
      <c r="C183" s="335">
        <v>2</v>
      </c>
      <c r="E183" s="162"/>
      <c r="G183" s="329"/>
      <c r="L183" s="133"/>
    </row>
    <row r="184" spans="1:12" ht="12.75">
      <c r="A184" s="103" t="s">
        <v>697</v>
      </c>
      <c r="B184" s="334">
        <v>10</v>
      </c>
      <c r="C184" s="335">
        <v>1</v>
      </c>
      <c r="E184" s="162"/>
      <c r="G184" s="329"/>
      <c r="L184" s="133"/>
    </row>
    <row r="185" spans="1:12" ht="12.75">
      <c r="A185" s="103" t="s">
        <v>698</v>
      </c>
      <c r="B185" s="334">
        <v>0</v>
      </c>
      <c r="C185" s="335">
        <v>0</v>
      </c>
      <c r="E185" s="162"/>
      <c r="G185" s="329"/>
      <c r="L185" s="133"/>
    </row>
    <row r="186" spans="1:12" ht="12.75">
      <c r="A186" s="103" t="s">
        <v>699</v>
      </c>
      <c r="B186" s="334">
        <v>4</v>
      </c>
      <c r="C186" s="335">
        <v>2</v>
      </c>
      <c r="E186" s="162"/>
      <c r="G186" s="329"/>
      <c r="L186" s="133"/>
    </row>
    <row r="187" spans="1:12" ht="12.75">
      <c r="A187" s="103" t="s">
        <v>488</v>
      </c>
      <c r="B187" s="334">
        <v>0</v>
      </c>
      <c r="C187" s="335">
        <v>0</v>
      </c>
      <c r="E187" s="162"/>
      <c r="G187" s="329"/>
      <c r="L187" s="133"/>
    </row>
    <row r="188" spans="1:12" ht="12.75">
      <c r="A188" s="103" t="s">
        <v>700</v>
      </c>
      <c r="B188" s="334">
        <v>1</v>
      </c>
      <c r="C188" s="335">
        <v>0</v>
      </c>
      <c r="E188" s="162"/>
      <c r="G188" s="329"/>
      <c r="L188" s="133"/>
    </row>
    <row r="189" spans="1:12" ht="12.75">
      <c r="A189" s="103" t="s">
        <v>489</v>
      </c>
      <c r="B189" s="334">
        <v>3</v>
      </c>
      <c r="C189" s="335">
        <v>3</v>
      </c>
      <c r="E189" s="162"/>
      <c r="G189" s="329"/>
      <c r="L189" s="133"/>
    </row>
    <row r="190" spans="1:12" ht="12.75">
      <c r="A190" s="103" t="s">
        <v>701</v>
      </c>
      <c r="B190" s="334">
        <v>0</v>
      </c>
      <c r="C190" s="335">
        <v>0</v>
      </c>
      <c r="E190" s="162"/>
      <c r="G190" s="329"/>
      <c r="L190" s="133"/>
    </row>
    <row r="191" spans="1:12" ht="12.75">
      <c r="A191" s="103" t="s">
        <v>490</v>
      </c>
      <c r="B191" s="334">
        <v>10</v>
      </c>
      <c r="C191" s="335">
        <v>9</v>
      </c>
      <c r="E191" s="162"/>
      <c r="G191" s="329"/>
      <c r="L191" s="133"/>
    </row>
    <row r="192" spans="1:12" ht="12.75">
      <c r="A192" s="103" t="s">
        <v>491</v>
      </c>
      <c r="B192" s="334">
        <v>1</v>
      </c>
      <c r="C192" s="335">
        <v>0</v>
      </c>
      <c r="E192" s="162"/>
      <c r="G192" s="329"/>
      <c r="L192" s="133"/>
    </row>
    <row r="193" spans="1:12" ht="12.75">
      <c r="A193" s="103" t="s">
        <v>492</v>
      </c>
      <c r="B193" s="334">
        <v>1</v>
      </c>
      <c r="C193" s="335">
        <v>0</v>
      </c>
      <c r="E193" s="162"/>
      <c r="G193" s="329"/>
      <c r="L193" s="133"/>
    </row>
    <row r="194" spans="1:12" ht="12.75">
      <c r="A194" s="103" t="s">
        <v>493</v>
      </c>
      <c r="B194" s="334">
        <v>4</v>
      </c>
      <c r="C194" s="335">
        <v>0</v>
      </c>
      <c r="E194" s="162"/>
      <c r="G194" s="329"/>
      <c r="L194" s="133"/>
    </row>
    <row r="195" spans="1:12" ht="12.75">
      <c r="A195" s="103" t="s">
        <v>702</v>
      </c>
      <c r="B195" s="334">
        <v>6</v>
      </c>
      <c r="C195" s="335">
        <v>5</v>
      </c>
      <c r="E195" s="162"/>
      <c r="G195" s="329"/>
      <c r="L195" s="133"/>
    </row>
    <row r="196" spans="1:12" ht="12.75">
      <c r="A196" s="103" t="s">
        <v>494</v>
      </c>
      <c r="B196" s="334">
        <v>1</v>
      </c>
      <c r="C196" s="335">
        <v>4</v>
      </c>
      <c r="E196" s="162"/>
      <c r="G196" s="329"/>
      <c r="L196" s="133"/>
    </row>
    <row r="197" spans="1:12" ht="12.75">
      <c r="A197" s="103" t="s">
        <v>495</v>
      </c>
      <c r="B197" s="334">
        <v>1</v>
      </c>
      <c r="C197" s="335">
        <v>0</v>
      </c>
      <c r="E197" s="162"/>
      <c r="G197" s="329"/>
      <c r="L197" s="133"/>
    </row>
    <row r="198" spans="1:12" ht="12.75">
      <c r="A198" s="103" t="s">
        <v>703</v>
      </c>
      <c r="B198" s="334">
        <v>2</v>
      </c>
      <c r="C198" s="335">
        <v>2</v>
      </c>
      <c r="E198" s="162"/>
      <c r="G198" s="329"/>
      <c r="L198" s="133"/>
    </row>
    <row r="199" spans="1:12" ht="12.75">
      <c r="A199" s="103" t="s">
        <v>704</v>
      </c>
      <c r="B199" s="334">
        <v>4</v>
      </c>
      <c r="C199" s="335">
        <v>0</v>
      </c>
      <c r="E199" s="162"/>
      <c r="G199" s="329"/>
      <c r="L199" s="133"/>
    </row>
    <row r="200" spans="1:12" ht="12.75">
      <c r="A200" s="103" t="s">
        <v>496</v>
      </c>
      <c r="B200" s="334">
        <v>0</v>
      </c>
      <c r="C200" s="335">
        <v>0</v>
      </c>
      <c r="E200" s="162"/>
      <c r="G200" s="329"/>
      <c r="L200" s="133"/>
    </row>
    <row r="201" spans="1:12" ht="12.75">
      <c r="A201" s="103" t="s">
        <v>705</v>
      </c>
      <c r="B201" s="334">
        <v>15</v>
      </c>
      <c r="C201" s="335">
        <v>3</v>
      </c>
      <c r="E201" s="162"/>
      <c r="G201" s="329"/>
      <c r="L201" s="133"/>
    </row>
    <row r="202" spans="1:12" ht="12.75">
      <c r="A202" s="103" t="s">
        <v>706</v>
      </c>
      <c r="B202" s="334">
        <v>17</v>
      </c>
      <c r="C202" s="335">
        <v>19</v>
      </c>
      <c r="E202" s="162"/>
      <c r="G202" s="329"/>
      <c r="L202" s="133"/>
    </row>
    <row r="203" spans="1:12" ht="12.75">
      <c r="A203" s="103" t="s">
        <v>497</v>
      </c>
      <c r="B203" s="334">
        <v>52</v>
      </c>
      <c r="C203" s="335">
        <v>17</v>
      </c>
      <c r="E203" s="162"/>
      <c r="G203" s="329"/>
      <c r="L203" s="133"/>
    </row>
    <row r="204" spans="1:12" ht="12.75">
      <c r="A204" s="103" t="s">
        <v>498</v>
      </c>
      <c r="B204" s="334">
        <v>40</v>
      </c>
      <c r="C204" s="335">
        <v>8</v>
      </c>
      <c r="E204" s="162"/>
      <c r="G204" s="329"/>
      <c r="L204" s="133"/>
    </row>
    <row r="205" spans="1:12" ht="12.75">
      <c r="A205" s="103" t="s">
        <v>707</v>
      </c>
      <c r="B205" s="334">
        <v>165</v>
      </c>
      <c r="C205" s="335">
        <v>41</v>
      </c>
      <c r="E205" s="162"/>
      <c r="G205" s="329"/>
      <c r="L205" s="133"/>
    </row>
    <row r="206" spans="1:12" ht="12.75">
      <c r="A206" s="103" t="s">
        <v>499</v>
      </c>
      <c r="B206" s="334">
        <v>6</v>
      </c>
      <c r="C206" s="335">
        <v>1</v>
      </c>
      <c r="E206" s="162"/>
      <c r="G206" s="329"/>
      <c r="L206" s="133"/>
    </row>
    <row r="207" spans="1:12" ht="12.75">
      <c r="A207" s="103" t="s">
        <v>708</v>
      </c>
      <c r="B207" s="334">
        <v>0</v>
      </c>
      <c r="C207" s="335">
        <v>2</v>
      </c>
      <c r="E207" s="162"/>
      <c r="G207" s="329"/>
      <c r="L207" s="133"/>
    </row>
    <row r="208" spans="1:12" ht="12.75">
      <c r="A208" s="103" t="s">
        <v>709</v>
      </c>
      <c r="B208" s="334">
        <v>467</v>
      </c>
      <c r="C208" s="335">
        <v>113</v>
      </c>
      <c r="E208" s="162"/>
      <c r="G208" s="329"/>
      <c r="L208" s="133"/>
    </row>
    <row r="209" spans="1:12" ht="12.75">
      <c r="A209" s="103" t="s">
        <v>710</v>
      </c>
      <c r="B209" s="334">
        <v>29</v>
      </c>
      <c r="C209" s="335">
        <v>15</v>
      </c>
      <c r="E209" s="162"/>
      <c r="G209" s="329"/>
      <c r="L209" s="133"/>
    </row>
    <row r="210" spans="1:3" ht="12.75">
      <c r="A210" s="296" t="s">
        <v>1109</v>
      </c>
      <c r="B210" s="336">
        <v>0</v>
      </c>
      <c r="C210" s="337">
        <v>2</v>
      </c>
    </row>
  </sheetData>
  <sheetProtection/>
  <mergeCells count="14">
    <mergeCell ref="A7:A8"/>
    <mergeCell ref="B7:C7"/>
    <mergeCell ref="D7:E7"/>
    <mergeCell ref="F7:F8"/>
    <mergeCell ref="G7:G8"/>
    <mergeCell ref="A45:A46"/>
    <mergeCell ref="B45:C45"/>
    <mergeCell ref="G75:G76"/>
    <mergeCell ref="A60:A61"/>
    <mergeCell ref="B60:C60"/>
    <mergeCell ref="A75:A76"/>
    <mergeCell ref="B75:C75"/>
    <mergeCell ref="D75:E75"/>
    <mergeCell ref="F75:F76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15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0.421875" style="338" customWidth="1"/>
    <col min="2" max="2" width="16.140625" style="133" customWidth="1"/>
    <col min="3" max="3" width="19.00390625" style="133" customWidth="1"/>
    <col min="4" max="4" width="10.57421875" style="133" customWidth="1"/>
    <col min="5" max="5" width="12.140625" style="133" customWidth="1"/>
    <col min="6" max="6" width="18.421875" style="133" customWidth="1"/>
    <col min="7" max="7" width="21.57421875" style="133" customWidth="1"/>
    <col min="8" max="12" width="11.421875" style="160" customWidth="1"/>
    <col min="13" max="16384" width="11.421875" style="133" customWidth="1"/>
  </cols>
  <sheetData>
    <row r="3" ht="15">
      <c r="A3" s="254" t="s">
        <v>500</v>
      </c>
    </row>
    <row r="4" spans="1:7" ht="12.75">
      <c r="A4" s="256"/>
      <c r="B4" s="257"/>
      <c r="C4" s="257"/>
      <c r="D4" s="259"/>
      <c r="E4" s="257"/>
      <c r="F4" s="257"/>
      <c r="G4" s="257"/>
    </row>
    <row r="5" spans="1:7" ht="12.75">
      <c r="A5" s="256"/>
      <c r="B5" s="257"/>
      <c r="C5" s="257"/>
      <c r="D5" s="259"/>
      <c r="E5" s="257"/>
      <c r="F5" s="257"/>
      <c r="G5" s="257"/>
    </row>
    <row r="6" spans="1:7" ht="12.75">
      <c r="A6" s="256"/>
      <c r="B6" s="257"/>
      <c r="C6" s="257"/>
      <c r="D6" s="259"/>
      <c r="E6" s="257"/>
      <c r="F6" s="257"/>
      <c r="G6" s="257"/>
    </row>
    <row r="7" spans="1:8" ht="24" customHeight="1">
      <c r="A7" s="209" t="s">
        <v>77</v>
      </c>
      <c r="B7" s="207" t="s">
        <v>1130</v>
      </c>
      <c r="C7" s="208"/>
      <c r="D7" s="211" t="s">
        <v>54</v>
      </c>
      <c r="E7" s="212"/>
      <c r="F7" s="205" t="s">
        <v>622</v>
      </c>
      <c r="G7" s="205" t="s">
        <v>629</v>
      </c>
      <c r="H7" s="255"/>
    </row>
    <row r="8" spans="1:12" s="132" customFormat="1" ht="23.25" customHeight="1">
      <c r="A8" s="210"/>
      <c r="B8" s="108" t="s">
        <v>502</v>
      </c>
      <c r="C8" s="109" t="s">
        <v>53</v>
      </c>
      <c r="D8" s="108" t="s">
        <v>502</v>
      </c>
      <c r="E8" s="110" t="s">
        <v>55</v>
      </c>
      <c r="F8" s="206"/>
      <c r="G8" s="206"/>
      <c r="H8" s="260"/>
      <c r="I8" s="260"/>
      <c r="J8" s="260"/>
      <c r="K8" s="261"/>
      <c r="L8" s="261"/>
    </row>
    <row r="9" spans="1:12" s="132" customFormat="1" ht="12.75">
      <c r="A9" s="113" t="s">
        <v>626</v>
      </c>
      <c r="B9" s="262">
        <v>7230</v>
      </c>
      <c r="C9" s="263">
        <v>48605</v>
      </c>
      <c r="D9" s="339">
        <v>0.07493309545049054</v>
      </c>
      <c r="E9" s="302">
        <v>0.05032846399861701</v>
      </c>
      <c r="F9" s="267">
        <v>0.14875012858759387</v>
      </c>
      <c r="G9" s="267">
        <v>0.011498183032625895</v>
      </c>
      <c r="H9" s="260"/>
      <c r="I9" s="260"/>
      <c r="J9" s="260"/>
      <c r="K9" s="261"/>
      <c r="L9" s="261"/>
    </row>
    <row r="10" spans="1:10" ht="12.75">
      <c r="A10" s="113" t="s">
        <v>623</v>
      </c>
      <c r="B10" s="268"/>
      <c r="C10" s="269"/>
      <c r="D10" s="268"/>
      <c r="E10" s="269"/>
      <c r="F10" s="272"/>
      <c r="G10" s="272"/>
      <c r="H10" s="255"/>
      <c r="I10" s="255"/>
      <c r="J10" s="255"/>
    </row>
    <row r="11" spans="1:10" ht="12.75">
      <c r="A11" s="103" t="s">
        <v>624</v>
      </c>
      <c r="B11" s="273">
        <v>4636</v>
      </c>
      <c r="C11" s="274">
        <v>30956</v>
      </c>
      <c r="D11" s="275">
        <v>0.07839032333100726</v>
      </c>
      <c r="E11" s="276">
        <v>0.05385715258391777</v>
      </c>
      <c r="F11" s="267">
        <v>0.1497609510272645</v>
      </c>
      <c r="G11" s="267">
        <v>0.011656471026025912</v>
      </c>
      <c r="H11" s="255"/>
      <c r="I11" s="255"/>
      <c r="J11" s="255"/>
    </row>
    <row r="12" spans="1:10" ht="12.75">
      <c r="A12" s="103" t="s">
        <v>625</v>
      </c>
      <c r="B12" s="277">
        <v>2594</v>
      </c>
      <c r="C12" s="278">
        <v>17649</v>
      </c>
      <c r="D12" s="279">
        <v>0.06880922950144219</v>
      </c>
      <c r="E12" s="280">
        <v>0.04419595314164004</v>
      </c>
      <c r="F12" s="267">
        <v>0.14697716584509038</v>
      </c>
      <c r="G12" s="267">
        <v>0.011225743911094186</v>
      </c>
      <c r="H12" s="255"/>
      <c r="I12" s="255"/>
      <c r="J12" s="255"/>
    </row>
    <row r="13" spans="1:10" ht="12.75">
      <c r="A13" s="113" t="s">
        <v>47</v>
      </c>
      <c r="B13" s="270"/>
      <c r="C13" s="271"/>
      <c r="D13" s="270"/>
      <c r="E13" s="271"/>
      <c r="F13" s="272"/>
      <c r="G13" s="272"/>
      <c r="H13" s="255"/>
      <c r="I13" s="255"/>
      <c r="J13" s="255"/>
    </row>
    <row r="14" spans="1:10" ht="15" customHeight="1">
      <c r="A14" s="103" t="s">
        <v>79</v>
      </c>
      <c r="B14" s="281">
        <v>229</v>
      </c>
      <c r="C14" s="282">
        <v>2347</v>
      </c>
      <c r="D14" s="275">
        <v>-0.061475409836065587</v>
      </c>
      <c r="E14" s="276">
        <v>0.005569837189374427</v>
      </c>
      <c r="F14" s="267">
        <v>0.09757136770345122</v>
      </c>
      <c r="G14" s="267">
        <v>0.0022290358689833066</v>
      </c>
      <c r="H14" s="255"/>
      <c r="I14" s="255"/>
      <c r="J14" s="255"/>
    </row>
    <row r="15" spans="1:10" ht="12.75">
      <c r="A15" s="103" t="s">
        <v>80</v>
      </c>
      <c r="B15" s="273">
        <v>3658</v>
      </c>
      <c r="C15" s="274">
        <v>24264</v>
      </c>
      <c r="D15" s="275">
        <v>0.041868413557391015</v>
      </c>
      <c r="E15" s="283">
        <v>0.02009585470444808</v>
      </c>
      <c r="F15" s="267">
        <v>0.1507583250906693</v>
      </c>
      <c r="G15" s="267">
        <v>0.009587385956497696</v>
      </c>
      <c r="H15" s="255"/>
      <c r="I15" s="255"/>
      <c r="J15" s="255"/>
    </row>
    <row r="16" spans="1:10" ht="12.75">
      <c r="A16" s="103" t="s">
        <v>81</v>
      </c>
      <c r="B16" s="277">
        <v>3343</v>
      </c>
      <c r="C16" s="278">
        <v>21994</v>
      </c>
      <c r="D16" s="275">
        <v>0.12521036687983833</v>
      </c>
      <c r="E16" s="280">
        <v>0.09118872792220678</v>
      </c>
      <c r="F16" s="267">
        <v>0.1519959989087933</v>
      </c>
      <c r="G16" s="267">
        <v>0.023132226658455407</v>
      </c>
      <c r="H16" s="255"/>
      <c r="I16" s="255"/>
      <c r="J16" s="255"/>
    </row>
    <row r="17" spans="1:10" ht="12.75">
      <c r="A17" s="113" t="s">
        <v>48</v>
      </c>
      <c r="B17" s="270"/>
      <c r="C17" s="271"/>
      <c r="D17" s="270"/>
      <c r="E17" s="271"/>
      <c r="F17" s="272"/>
      <c r="G17" s="272"/>
      <c r="H17" s="255"/>
      <c r="I17" s="255"/>
      <c r="J17" s="255"/>
    </row>
    <row r="18" spans="1:10" ht="12.75">
      <c r="A18" s="284" t="s">
        <v>36</v>
      </c>
      <c r="B18" s="281">
        <v>397</v>
      </c>
      <c r="C18" s="282">
        <v>4232</v>
      </c>
      <c r="D18" s="291">
        <v>-0.22156862745098038</v>
      </c>
      <c r="E18" s="283">
        <v>-0.08536848930192353</v>
      </c>
      <c r="F18" s="267">
        <v>0.09380907372400756</v>
      </c>
      <c r="G18" s="267">
        <v>0.01044379554362981</v>
      </c>
      <c r="H18" s="255"/>
      <c r="I18" s="255"/>
      <c r="J18" s="255"/>
    </row>
    <row r="19" spans="1:10" ht="12.75">
      <c r="A19" s="284" t="s">
        <v>631</v>
      </c>
      <c r="B19" s="273">
        <v>2164</v>
      </c>
      <c r="C19" s="274">
        <v>14973</v>
      </c>
      <c r="D19" s="275">
        <v>0.0359023456199139</v>
      </c>
      <c r="E19" s="283">
        <v>0.07657463330457293</v>
      </c>
      <c r="F19" s="267">
        <v>0.14452681493354705</v>
      </c>
      <c r="G19" s="267">
        <v>0.014666413641662374</v>
      </c>
      <c r="H19" s="255"/>
      <c r="I19" s="255"/>
      <c r="J19" s="255"/>
    </row>
    <row r="20" spans="1:10" ht="12.75">
      <c r="A20" s="284" t="s">
        <v>39</v>
      </c>
      <c r="B20" s="273">
        <v>4351</v>
      </c>
      <c r="C20" s="274">
        <v>27030</v>
      </c>
      <c r="D20" s="291">
        <v>0.12691012691012693</v>
      </c>
      <c r="E20" s="283">
        <v>0.06008314377598234</v>
      </c>
      <c r="F20" s="267">
        <v>0.16096929337772845</v>
      </c>
      <c r="G20" s="267">
        <v>0.011020770010131712</v>
      </c>
      <c r="H20" s="255"/>
      <c r="I20" s="255"/>
      <c r="J20" s="255"/>
    </row>
    <row r="21" spans="1:10" ht="12.75">
      <c r="A21" s="284" t="s">
        <v>40</v>
      </c>
      <c r="B21" s="287">
        <v>318</v>
      </c>
      <c r="C21" s="288">
        <v>2370</v>
      </c>
      <c r="D21" s="291">
        <v>0.19548872180451138</v>
      </c>
      <c r="E21" s="283">
        <v>0.056620597414177354</v>
      </c>
      <c r="F21" s="267">
        <v>0.1341772151898734</v>
      </c>
      <c r="G21" s="267">
        <v>0.006597510373443983</v>
      </c>
      <c r="H21" s="255"/>
      <c r="I21" s="255"/>
      <c r="J21" s="255"/>
    </row>
    <row r="22" spans="1:10" ht="12.75">
      <c r="A22" s="289" t="s">
        <v>1064</v>
      </c>
      <c r="B22" s="270"/>
      <c r="C22" s="271"/>
      <c r="D22" s="290"/>
      <c r="E22" s="271"/>
      <c r="F22" s="272"/>
      <c r="G22" s="272"/>
      <c r="H22" s="255"/>
      <c r="I22" s="255"/>
      <c r="J22" s="255"/>
    </row>
    <row r="23" spans="1:10" ht="12.75">
      <c r="A23" s="103" t="s">
        <v>107</v>
      </c>
      <c r="B23" s="273">
        <v>457</v>
      </c>
      <c r="C23" s="274">
        <v>7153</v>
      </c>
      <c r="D23" s="291">
        <v>0.03628117913832196</v>
      </c>
      <c r="E23" s="267">
        <v>0.10985259891388677</v>
      </c>
      <c r="F23" s="266">
        <v>0.0638892772263386</v>
      </c>
      <c r="G23" s="267">
        <v>0.007478317787596138</v>
      </c>
      <c r="H23" s="255"/>
      <c r="I23" s="255"/>
      <c r="J23" s="255"/>
    </row>
    <row r="24" spans="1:10" ht="12.75">
      <c r="A24" s="103" t="s">
        <v>108</v>
      </c>
      <c r="B24" s="273">
        <v>350</v>
      </c>
      <c r="C24" s="274">
        <v>2331</v>
      </c>
      <c r="D24" s="291">
        <v>0.18243243243243246</v>
      </c>
      <c r="E24" s="267">
        <v>0.03738317757009346</v>
      </c>
      <c r="F24" s="266">
        <v>0.15015015015015015</v>
      </c>
      <c r="G24" s="267">
        <v>0.0066443921330397145</v>
      </c>
      <c r="H24" s="255"/>
      <c r="I24" s="255"/>
      <c r="J24" s="255"/>
    </row>
    <row r="25" spans="1:10" ht="12.75">
      <c r="A25" s="103" t="s">
        <v>109</v>
      </c>
      <c r="B25" s="281">
        <v>416</v>
      </c>
      <c r="C25" s="282">
        <v>3740</v>
      </c>
      <c r="D25" s="275">
        <v>0.2682926829268293</v>
      </c>
      <c r="E25" s="267">
        <v>0.10097144539299374</v>
      </c>
      <c r="F25" s="266">
        <v>0.11122994652406418</v>
      </c>
      <c r="G25" s="267">
        <v>0.010233198858604744</v>
      </c>
      <c r="H25" s="255"/>
      <c r="I25" s="255"/>
      <c r="J25" s="255"/>
    </row>
    <row r="26" spans="1:10" ht="12.75">
      <c r="A26" s="103" t="s">
        <v>110</v>
      </c>
      <c r="B26" s="281">
        <v>6007</v>
      </c>
      <c r="C26" s="282">
        <v>35381</v>
      </c>
      <c r="D26" s="275">
        <v>0.06111994347288463</v>
      </c>
      <c r="E26" s="267">
        <v>0.034925556498084154</v>
      </c>
      <c r="F26" s="266">
        <v>0.16978039060512704</v>
      </c>
      <c r="G26" s="267">
        <v>0.012663458112771605</v>
      </c>
      <c r="H26" s="255"/>
      <c r="I26" s="255"/>
      <c r="J26" s="255"/>
    </row>
    <row r="27" spans="1:10" ht="12.75">
      <c r="A27" s="113" t="s">
        <v>1054</v>
      </c>
      <c r="B27" s="270"/>
      <c r="C27" s="271"/>
      <c r="D27" s="270"/>
      <c r="E27" s="271"/>
      <c r="F27" s="272"/>
      <c r="G27" s="272"/>
      <c r="H27" s="255"/>
      <c r="I27" s="255"/>
      <c r="J27" s="255"/>
    </row>
    <row r="28" spans="1:10" ht="12.75">
      <c r="A28" s="292" t="s">
        <v>1055</v>
      </c>
      <c r="B28" s="281">
        <v>0</v>
      </c>
      <c r="C28" s="282">
        <v>0</v>
      </c>
      <c r="D28" s="293" t="s">
        <v>120</v>
      </c>
      <c r="E28" s="283" t="s">
        <v>120</v>
      </c>
      <c r="F28" s="267" t="s">
        <v>120</v>
      </c>
      <c r="G28" s="267">
        <v>0</v>
      </c>
      <c r="H28" s="255"/>
      <c r="I28" s="255"/>
      <c r="J28" s="255"/>
    </row>
    <row r="29" spans="1:10" ht="12.75">
      <c r="A29" s="103" t="s">
        <v>1056</v>
      </c>
      <c r="B29" s="273">
        <v>3</v>
      </c>
      <c r="C29" s="274">
        <v>62</v>
      </c>
      <c r="D29" s="293">
        <v>-0.4</v>
      </c>
      <c r="E29" s="283">
        <v>0.016393442622950838</v>
      </c>
      <c r="F29" s="267">
        <v>0.04838709677419355</v>
      </c>
      <c r="G29" s="267">
        <v>0.005263157894736842</v>
      </c>
      <c r="H29" s="255"/>
      <c r="I29" s="255"/>
      <c r="J29" s="255"/>
    </row>
    <row r="30" spans="1:10" ht="25.5">
      <c r="A30" s="103" t="s">
        <v>99</v>
      </c>
      <c r="B30" s="273">
        <v>209</v>
      </c>
      <c r="C30" s="274">
        <v>1311</v>
      </c>
      <c r="D30" s="293">
        <v>0.27439024390243905</v>
      </c>
      <c r="E30" s="283">
        <v>0.06412337662337664</v>
      </c>
      <c r="F30" s="267">
        <v>0.15942028985507245</v>
      </c>
      <c r="G30" s="267">
        <v>0.009170688898639754</v>
      </c>
      <c r="H30" s="255"/>
      <c r="I30" s="255"/>
      <c r="J30" s="255"/>
    </row>
    <row r="31" spans="1:10" ht="12.75">
      <c r="A31" s="103" t="s">
        <v>1057</v>
      </c>
      <c r="B31" s="281">
        <v>243</v>
      </c>
      <c r="C31" s="274">
        <v>2237</v>
      </c>
      <c r="D31" s="293">
        <v>0.08000000000000007</v>
      </c>
      <c r="E31" s="283">
        <v>0.0008948545861298118</v>
      </c>
      <c r="F31" s="267">
        <v>0.1086276262852034</v>
      </c>
      <c r="G31" s="267">
        <v>0.008623136976579134</v>
      </c>
      <c r="H31" s="255"/>
      <c r="I31" s="255"/>
      <c r="J31" s="255"/>
    </row>
    <row r="32" spans="1:10" ht="25.5">
      <c r="A32" s="103" t="s">
        <v>1058</v>
      </c>
      <c r="B32" s="281">
        <v>764</v>
      </c>
      <c r="C32" s="274">
        <v>3800</v>
      </c>
      <c r="D32" s="293">
        <v>0.022757697456492698</v>
      </c>
      <c r="E32" s="283">
        <v>-0.027137736815156188</v>
      </c>
      <c r="F32" s="267">
        <v>0.20105263157894737</v>
      </c>
      <c r="G32" s="267">
        <v>0.03154548082084314</v>
      </c>
      <c r="H32" s="255"/>
      <c r="I32" s="255"/>
      <c r="J32" s="255"/>
    </row>
    <row r="33" spans="1:10" ht="38.25">
      <c r="A33" s="103" t="s">
        <v>1059</v>
      </c>
      <c r="B33" s="281">
        <v>2013</v>
      </c>
      <c r="C33" s="274">
        <v>10622</v>
      </c>
      <c r="D33" s="293">
        <v>0.06903876792352626</v>
      </c>
      <c r="E33" s="283">
        <v>0.06925709683913839</v>
      </c>
      <c r="F33" s="267">
        <v>0.1895123328939936</v>
      </c>
      <c r="G33" s="267">
        <v>0.010162098854555275</v>
      </c>
      <c r="H33" s="255"/>
      <c r="I33" s="255"/>
      <c r="J33" s="255"/>
    </row>
    <row r="34" spans="1:10" ht="25.5">
      <c r="A34" s="103" t="s">
        <v>1060</v>
      </c>
      <c r="B34" s="273">
        <v>121</v>
      </c>
      <c r="C34" s="274">
        <v>1023</v>
      </c>
      <c r="D34" s="293">
        <v>0</v>
      </c>
      <c r="E34" s="283">
        <v>0.05681818181818188</v>
      </c>
      <c r="F34" s="267">
        <v>0.11827956989247312</v>
      </c>
      <c r="G34" s="267">
        <v>0.010311914095790011</v>
      </c>
      <c r="H34" s="255"/>
      <c r="I34" s="255"/>
      <c r="J34" s="255"/>
    </row>
    <row r="35" spans="1:10" ht="52.5" customHeight="1">
      <c r="A35" s="103" t="s">
        <v>1061</v>
      </c>
      <c r="B35" s="273">
        <v>553</v>
      </c>
      <c r="C35" s="274">
        <v>3140</v>
      </c>
      <c r="D35" s="293">
        <v>0.2180616740088106</v>
      </c>
      <c r="E35" s="283">
        <v>0.09179415855354667</v>
      </c>
      <c r="F35" s="267">
        <v>0.17611464968152865</v>
      </c>
      <c r="G35" s="267">
        <v>0.007280051605429102</v>
      </c>
      <c r="H35" s="255"/>
      <c r="I35" s="255"/>
      <c r="J35" s="255"/>
    </row>
    <row r="36" spans="1:10" ht="25.5">
      <c r="A36" s="103" t="s">
        <v>1062</v>
      </c>
      <c r="B36" s="281">
        <v>599</v>
      </c>
      <c r="C36" s="274">
        <v>3435</v>
      </c>
      <c r="D36" s="293">
        <v>0.3021739130434782</v>
      </c>
      <c r="E36" s="283">
        <v>0.17275520655513832</v>
      </c>
      <c r="F36" s="267">
        <v>0.17438136826783115</v>
      </c>
      <c r="G36" s="267">
        <v>0.005628958595673502</v>
      </c>
      <c r="H36" s="255"/>
      <c r="I36" s="255"/>
      <c r="J36" s="255"/>
    </row>
    <row r="37" spans="1:10" ht="12.75">
      <c r="A37" s="295" t="s">
        <v>1063</v>
      </c>
      <c r="B37" s="281">
        <v>2725</v>
      </c>
      <c r="C37" s="278">
        <v>22975</v>
      </c>
      <c r="D37" s="293">
        <v>0.021747281589801215</v>
      </c>
      <c r="E37" s="283">
        <v>0.037995843498689785</v>
      </c>
      <c r="F37" s="267">
        <v>0.11860718171926006</v>
      </c>
      <c r="G37" s="267">
        <v>0.016942724265711657</v>
      </c>
      <c r="H37" s="255"/>
      <c r="I37" s="255"/>
      <c r="J37" s="255"/>
    </row>
    <row r="38" spans="1:10" ht="12.75">
      <c r="A38" s="113" t="s">
        <v>82</v>
      </c>
      <c r="B38" s="270"/>
      <c r="C38" s="271"/>
      <c r="D38" s="270"/>
      <c r="E38" s="271"/>
      <c r="F38" s="272"/>
      <c r="G38" s="272"/>
      <c r="H38" s="255"/>
      <c r="I38" s="255"/>
      <c r="J38" s="255"/>
    </row>
    <row r="39" spans="1:10" ht="12.75">
      <c r="A39" s="292" t="s">
        <v>83</v>
      </c>
      <c r="B39" s="281">
        <v>450</v>
      </c>
      <c r="C39" s="274">
        <v>2723</v>
      </c>
      <c r="D39" s="291">
        <v>0.3846153846153846</v>
      </c>
      <c r="E39" s="283">
        <v>0.32829268292682934</v>
      </c>
      <c r="F39" s="267">
        <v>0.1652589056188028</v>
      </c>
      <c r="G39" s="267">
        <v>0.021446954532456392</v>
      </c>
      <c r="H39" s="255"/>
      <c r="I39" s="255"/>
      <c r="J39" s="255"/>
    </row>
    <row r="40" spans="1:12" s="132" customFormat="1" ht="12.75">
      <c r="A40" s="296" t="s">
        <v>84</v>
      </c>
      <c r="B40" s="273">
        <v>6780</v>
      </c>
      <c r="C40" s="278">
        <v>45882</v>
      </c>
      <c r="D40" s="297">
        <v>0.059209498515856884</v>
      </c>
      <c r="E40" s="298">
        <v>0.03744403744403746</v>
      </c>
      <c r="F40" s="340">
        <v>0.14777036746436512</v>
      </c>
      <c r="G40" s="340">
        <v>0.011154746607920528</v>
      </c>
      <c r="H40" s="260"/>
      <c r="I40" s="260"/>
      <c r="J40" s="260"/>
      <c r="K40" s="261"/>
      <c r="L40" s="261"/>
    </row>
    <row r="41" spans="1:12" s="132" customFormat="1" ht="25.5">
      <c r="A41" s="107" t="s">
        <v>627</v>
      </c>
      <c r="B41" s="262">
        <v>108</v>
      </c>
      <c r="C41" s="300">
        <v>989</v>
      </c>
      <c r="D41" s="301">
        <v>1.1176470588235294</v>
      </c>
      <c r="E41" s="302">
        <v>0.33829499323410017</v>
      </c>
      <c r="F41" s="303">
        <v>0.10920121334681497</v>
      </c>
      <c r="G41" s="303">
        <v>0.006576143213785544</v>
      </c>
      <c r="H41" s="260"/>
      <c r="I41" s="260"/>
      <c r="J41" s="260"/>
      <c r="K41" s="261"/>
      <c r="L41" s="261"/>
    </row>
    <row r="42" spans="1:12" s="132" customFormat="1" ht="12.75">
      <c r="A42" s="256"/>
      <c r="B42" s="341"/>
      <c r="C42" s="341"/>
      <c r="H42" s="260"/>
      <c r="I42" s="261"/>
      <c r="J42" s="261"/>
      <c r="K42" s="261"/>
      <c r="L42" s="261"/>
    </row>
    <row r="43" spans="1:12" s="132" customFormat="1" ht="12.75">
      <c r="A43" s="256"/>
      <c r="B43" s="341"/>
      <c r="C43" s="341"/>
      <c r="H43" s="261"/>
      <c r="I43" s="261"/>
      <c r="J43" s="261"/>
      <c r="K43" s="261"/>
      <c r="L43" s="261"/>
    </row>
    <row r="44" spans="1:12" s="132" customFormat="1" ht="12.75">
      <c r="A44" s="256"/>
      <c r="B44" s="341"/>
      <c r="C44" s="341"/>
      <c r="H44" s="261"/>
      <c r="I44" s="261"/>
      <c r="J44" s="261"/>
      <c r="K44" s="261"/>
      <c r="L44" s="261"/>
    </row>
    <row r="45" spans="1:3" ht="23.25" customHeight="1">
      <c r="A45" s="209" t="s">
        <v>1131</v>
      </c>
      <c r="B45" s="207" t="s">
        <v>1130</v>
      </c>
      <c r="C45" s="208"/>
    </row>
    <row r="46" spans="1:3" ht="42">
      <c r="A46" s="304"/>
      <c r="B46" s="114" t="s">
        <v>88</v>
      </c>
      <c r="C46" s="115" t="s">
        <v>30</v>
      </c>
    </row>
    <row r="47" spans="1:6" ht="25.5">
      <c r="A47" s="342" t="s">
        <v>1065</v>
      </c>
      <c r="B47" s="343">
        <v>916</v>
      </c>
      <c r="C47" s="307">
        <v>0.12669432918395573</v>
      </c>
      <c r="E47" s="162"/>
      <c r="F47" s="257"/>
    </row>
    <row r="48" spans="1:6" ht="12.75">
      <c r="A48" s="344" t="s">
        <v>1074</v>
      </c>
      <c r="B48" s="345">
        <v>790</v>
      </c>
      <c r="C48" s="286">
        <v>0.10926694329183956</v>
      </c>
      <c r="E48" s="162"/>
      <c r="F48" s="257"/>
    </row>
    <row r="49" spans="1:6" ht="12.75">
      <c r="A49" s="344" t="s">
        <v>1075</v>
      </c>
      <c r="B49" s="345">
        <v>395</v>
      </c>
      <c r="C49" s="286">
        <v>0.05463347164591978</v>
      </c>
      <c r="E49" s="162"/>
      <c r="F49" s="257"/>
    </row>
    <row r="50" spans="1:6" ht="12.75">
      <c r="A50" s="344" t="s">
        <v>1067</v>
      </c>
      <c r="B50" s="346">
        <v>359</v>
      </c>
      <c r="C50" s="286">
        <v>0.04965421853388658</v>
      </c>
      <c r="E50" s="162"/>
      <c r="F50" s="257"/>
    </row>
    <row r="51" spans="1:6" ht="12.75">
      <c r="A51" s="344" t="s">
        <v>97</v>
      </c>
      <c r="B51" s="346">
        <v>237</v>
      </c>
      <c r="C51" s="286">
        <v>0.03278008298755187</v>
      </c>
      <c r="E51" s="162"/>
      <c r="F51" s="257"/>
    </row>
    <row r="52" spans="1:6" ht="12.75">
      <c r="A52" s="344" t="s">
        <v>1076</v>
      </c>
      <c r="B52" s="346">
        <v>236</v>
      </c>
      <c r="C52" s="286">
        <v>0.0326417704011065</v>
      </c>
      <c r="E52" s="162"/>
      <c r="F52" s="257"/>
    </row>
    <row r="53" spans="1:6" ht="25.5">
      <c r="A53" s="344" t="s">
        <v>1070</v>
      </c>
      <c r="B53" s="345">
        <v>235</v>
      </c>
      <c r="C53" s="286">
        <v>0.03250345781466114</v>
      </c>
      <c r="E53" s="162"/>
      <c r="F53" s="257"/>
    </row>
    <row r="54" spans="1:6" ht="12.75">
      <c r="A54" s="344" t="s">
        <v>1097</v>
      </c>
      <c r="B54" s="345">
        <v>195</v>
      </c>
      <c r="C54" s="286">
        <v>0.026970954356846474</v>
      </c>
      <c r="E54" s="162"/>
      <c r="F54" s="257"/>
    </row>
    <row r="55" spans="1:6" ht="12.75">
      <c r="A55" s="344" t="s">
        <v>1077</v>
      </c>
      <c r="B55" s="346">
        <v>171</v>
      </c>
      <c r="C55" s="286">
        <v>0.023651452282157676</v>
      </c>
      <c r="E55" s="162"/>
      <c r="F55" s="257"/>
    </row>
    <row r="56" spans="1:6" ht="25.5">
      <c r="A56" s="347" t="s">
        <v>1098</v>
      </c>
      <c r="B56" s="348">
        <v>166</v>
      </c>
      <c r="C56" s="313">
        <v>0.022959889349930845</v>
      </c>
      <c r="E56" s="162"/>
      <c r="F56" s="257"/>
    </row>
    <row r="57" spans="1:3" ht="12.75">
      <c r="A57" s="133"/>
      <c r="B57" s="341"/>
      <c r="C57" s="316"/>
    </row>
    <row r="58" spans="1:3" ht="12.75">
      <c r="A58" s="349"/>
      <c r="B58" s="341"/>
      <c r="C58" s="316"/>
    </row>
    <row r="59" spans="1:3" ht="12.75">
      <c r="A59" s="349"/>
      <c r="B59" s="341"/>
      <c r="C59" s="316"/>
    </row>
    <row r="60" spans="1:8" ht="12.75" customHeight="1">
      <c r="A60" s="209" t="s">
        <v>1132</v>
      </c>
      <c r="B60" s="207" t="s">
        <v>1130</v>
      </c>
      <c r="C60" s="208"/>
      <c r="H60" s="255"/>
    </row>
    <row r="61" spans="1:8" ht="42">
      <c r="A61" s="304"/>
      <c r="B61" s="114" t="s">
        <v>122</v>
      </c>
      <c r="C61" s="115" t="s">
        <v>30</v>
      </c>
      <c r="E61" s="350"/>
      <c r="H61" s="255"/>
    </row>
    <row r="62" spans="1:8" ht="12.75">
      <c r="A62" s="305" t="s">
        <v>1067</v>
      </c>
      <c r="B62" s="306">
        <v>205</v>
      </c>
      <c r="C62" s="307">
        <v>0.04965421853388658</v>
      </c>
      <c r="E62" s="317"/>
      <c r="H62" s="255"/>
    </row>
    <row r="63" spans="1:8" ht="25.5">
      <c r="A63" s="308" t="s">
        <v>1065</v>
      </c>
      <c r="B63" s="309">
        <v>165</v>
      </c>
      <c r="C63" s="286">
        <v>0.12669432918395573</v>
      </c>
      <c r="E63" s="317"/>
      <c r="H63" s="255"/>
    </row>
    <row r="64" spans="1:8" ht="12.75">
      <c r="A64" s="308" t="s">
        <v>1074</v>
      </c>
      <c r="B64" s="309">
        <v>144</v>
      </c>
      <c r="C64" s="286">
        <v>0.10926694329183956</v>
      </c>
      <c r="E64" s="317"/>
      <c r="H64" s="255"/>
    </row>
    <row r="65" spans="1:8" ht="25.5">
      <c r="A65" s="308" t="s">
        <v>1098</v>
      </c>
      <c r="B65" s="310">
        <v>85</v>
      </c>
      <c r="C65" s="286">
        <v>0.022959889349930845</v>
      </c>
      <c r="E65" s="317"/>
      <c r="H65" s="255"/>
    </row>
    <row r="66" spans="1:8" ht="12.75">
      <c r="A66" s="308" t="s">
        <v>34</v>
      </c>
      <c r="B66" s="310">
        <v>51</v>
      </c>
      <c r="C66" s="286">
        <v>0.018533886583679115</v>
      </c>
      <c r="E66" s="317"/>
      <c r="H66" s="255"/>
    </row>
    <row r="67" spans="1:8" ht="12.75">
      <c r="A67" s="308" t="s">
        <v>1077</v>
      </c>
      <c r="B67" s="310">
        <v>46</v>
      </c>
      <c r="C67" s="286">
        <v>0.023651452282157676</v>
      </c>
      <c r="E67" s="317"/>
      <c r="H67" s="255"/>
    </row>
    <row r="68" spans="1:8" ht="12.75">
      <c r="A68" s="308" t="s">
        <v>1076</v>
      </c>
      <c r="B68" s="309">
        <v>40</v>
      </c>
      <c r="C68" s="286">
        <v>0.0326417704011065</v>
      </c>
      <c r="E68" s="317"/>
      <c r="H68" s="255"/>
    </row>
    <row r="69" spans="1:8" ht="25.5">
      <c r="A69" s="308" t="s">
        <v>1137</v>
      </c>
      <c r="B69" s="309">
        <v>34</v>
      </c>
      <c r="C69" s="286">
        <v>0.008713692946058092</v>
      </c>
      <c r="E69" s="317"/>
      <c r="H69" s="255"/>
    </row>
    <row r="70" spans="1:8" ht="12.75">
      <c r="A70" s="308" t="s">
        <v>1081</v>
      </c>
      <c r="B70" s="310">
        <v>30</v>
      </c>
      <c r="C70" s="286">
        <v>0.01313969571230982</v>
      </c>
      <c r="E70" s="317"/>
      <c r="H70" s="255"/>
    </row>
    <row r="71" spans="1:8" ht="25.5">
      <c r="A71" s="311" t="s">
        <v>1114</v>
      </c>
      <c r="B71" s="318">
        <v>27</v>
      </c>
      <c r="C71" s="313">
        <v>0.007468879668049793</v>
      </c>
      <c r="E71" s="317"/>
      <c r="H71" s="255"/>
    </row>
    <row r="72" spans="1:8" ht="12.75">
      <c r="A72" s="314"/>
      <c r="B72" s="315"/>
      <c r="C72" s="316"/>
      <c r="E72" s="350"/>
      <c r="H72" s="255"/>
    </row>
    <row r="73" ht="12.75">
      <c r="H73" s="255"/>
    </row>
    <row r="75" spans="1:8" ht="20.25" customHeight="1">
      <c r="A75" s="209" t="s">
        <v>87</v>
      </c>
      <c r="B75" s="207" t="s">
        <v>1134</v>
      </c>
      <c r="C75" s="208"/>
      <c r="D75" s="211" t="s">
        <v>54</v>
      </c>
      <c r="E75" s="212"/>
      <c r="F75" s="205" t="s">
        <v>622</v>
      </c>
      <c r="G75" s="205" t="s">
        <v>629</v>
      </c>
      <c r="H75" s="255"/>
    </row>
    <row r="76" spans="1:10" ht="20.25" customHeight="1">
      <c r="A76" s="210"/>
      <c r="B76" s="108" t="s">
        <v>502</v>
      </c>
      <c r="C76" s="109" t="s">
        <v>53</v>
      </c>
      <c r="D76" s="108" t="s">
        <v>502</v>
      </c>
      <c r="E76" s="109" t="s">
        <v>55</v>
      </c>
      <c r="F76" s="206"/>
      <c r="G76" s="206"/>
      <c r="H76" s="260"/>
      <c r="I76" s="260"/>
      <c r="J76" s="260"/>
    </row>
    <row r="77" spans="1:10" ht="12.75">
      <c r="A77" s="113" t="s">
        <v>41</v>
      </c>
      <c r="B77" s="262">
        <v>2969</v>
      </c>
      <c r="C77" s="282">
        <v>17702</v>
      </c>
      <c r="D77" s="319">
        <v>-0.029421379535796044</v>
      </c>
      <c r="E77" s="320">
        <v>-0.018137445227134008</v>
      </c>
      <c r="F77" s="267">
        <v>0.16772116145068353</v>
      </c>
      <c r="G77" s="267">
        <v>0.01739257783896195</v>
      </c>
      <c r="H77" s="255"/>
      <c r="I77" s="255"/>
      <c r="J77" s="255"/>
    </row>
    <row r="78" spans="1:10" ht="12.75">
      <c r="A78" s="113" t="s">
        <v>623</v>
      </c>
      <c r="B78" s="270"/>
      <c r="C78" s="271"/>
      <c r="D78" s="268"/>
      <c r="E78" s="269"/>
      <c r="F78" s="272"/>
      <c r="G78" s="272"/>
      <c r="H78" s="255"/>
      <c r="I78" s="255"/>
      <c r="J78" s="255"/>
    </row>
    <row r="79" spans="1:10" ht="12.75">
      <c r="A79" s="103" t="s">
        <v>624</v>
      </c>
      <c r="B79" s="281">
        <v>1427</v>
      </c>
      <c r="C79" s="282">
        <v>8680</v>
      </c>
      <c r="D79" s="321">
        <v>-0.03776129467296019</v>
      </c>
      <c r="E79" s="307">
        <v>-0.022632586420448186</v>
      </c>
      <c r="F79" s="267">
        <v>0.16440092165898618</v>
      </c>
      <c r="G79" s="267">
        <v>0.01896774022038201</v>
      </c>
      <c r="H79" s="351"/>
      <c r="I79" s="255"/>
      <c r="J79" s="255"/>
    </row>
    <row r="80" spans="1:10" ht="12.75">
      <c r="A80" s="103" t="s">
        <v>625</v>
      </c>
      <c r="B80" s="273">
        <v>1542</v>
      </c>
      <c r="C80" s="274">
        <v>9022</v>
      </c>
      <c r="D80" s="322">
        <v>-0.021573604060913687</v>
      </c>
      <c r="E80" s="313">
        <v>-0.013773502404897275</v>
      </c>
      <c r="F80" s="267">
        <v>0.1709155397916205</v>
      </c>
      <c r="G80" s="267">
        <v>0.016151332327802918</v>
      </c>
      <c r="H80" s="351"/>
      <c r="I80" s="255"/>
      <c r="J80" s="255"/>
    </row>
    <row r="81" spans="1:10" ht="12.75">
      <c r="A81" s="113" t="s">
        <v>47</v>
      </c>
      <c r="B81" s="270"/>
      <c r="C81" s="271"/>
      <c r="D81" s="270"/>
      <c r="E81" s="271"/>
      <c r="F81" s="272"/>
      <c r="G81" s="272"/>
      <c r="H81" s="255"/>
      <c r="I81" s="255"/>
      <c r="J81" s="255"/>
    </row>
    <row r="82" spans="1:10" ht="12.75">
      <c r="A82" s="103" t="s">
        <v>79</v>
      </c>
      <c r="B82" s="281">
        <v>146</v>
      </c>
      <c r="C82" s="282">
        <v>1031</v>
      </c>
      <c r="D82" s="321">
        <v>-0.0641025641025641</v>
      </c>
      <c r="E82" s="307">
        <v>-0.11880341880341883</v>
      </c>
      <c r="F82" s="267">
        <v>0.14161008729388944</v>
      </c>
      <c r="G82" s="267">
        <v>0.009111901641390502</v>
      </c>
      <c r="H82" s="351"/>
      <c r="I82" s="255"/>
      <c r="J82" s="255"/>
    </row>
    <row r="83" spans="1:10" ht="12.75">
      <c r="A83" s="103" t="s">
        <v>80</v>
      </c>
      <c r="B83" s="273">
        <v>1416</v>
      </c>
      <c r="C83" s="274">
        <v>8153</v>
      </c>
      <c r="D83" s="324">
        <v>-0.055370246831220826</v>
      </c>
      <c r="E83" s="286">
        <v>-0.03640231651105075</v>
      </c>
      <c r="F83" s="267">
        <v>0.17367840058874034</v>
      </c>
      <c r="G83" s="267">
        <v>0.01810394425621684</v>
      </c>
      <c r="H83" s="351"/>
      <c r="I83" s="255"/>
      <c r="J83" s="255"/>
    </row>
    <row r="84" spans="1:10" ht="12.75">
      <c r="A84" s="103" t="s">
        <v>81</v>
      </c>
      <c r="B84" s="273">
        <v>1407</v>
      </c>
      <c r="C84" s="274">
        <v>8518</v>
      </c>
      <c r="D84" s="322">
        <v>0.002136752136752129</v>
      </c>
      <c r="E84" s="313">
        <v>0.014289116456299045</v>
      </c>
      <c r="F84" s="267">
        <v>0.1651796196290209</v>
      </c>
      <c r="G84" s="267">
        <v>0.01840009415826435</v>
      </c>
      <c r="H84" s="351"/>
      <c r="I84" s="255"/>
      <c r="J84" s="255"/>
    </row>
    <row r="85" spans="1:10" ht="12.75">
      <c r="A85" s="113" t="s">
        <v>48</v>
      </c>
      <c r="B85" s="270"/>
      <c r="C85" s="271"/>
      <c r="D85" s="270"/>
      <c r="E85" s="271"/>
      <c r="F85" s="272"/>
      <c r="G85" s="272"/>
      <c r="H85" s="260"/>
      <c r="I85" s="255"/>
      <c r="J85" s="255"/>
    </row>
    <row r="86" spans="1:10" ht="12.75">
      <c r="A86" s="103" t="s">
        <v>36</v>
      </c>
      <c r="B86" s="273">
        <v>13</v>
      </c>
      <c r="C86" s="274">
        <v>219</v>
      </c>
      <c r="D86" s="324">
        <v>-0.3157894736842105</v>
      </c>
      <c r="E86" s="286">
        <v>-0.07594936708860756</v>
      </c>
      <c r="F86" s="267">
        <v>0.0593607305936073</v>
      </c>
      <c r="G86" s="267">
        <v>0.010788381742738589</v>
      </c>
      <c r="H86" s="260"/>
      <c r="I86" s="255"/>
      <c r="J86" s="255"/>
    </row>
    <row r="87" spans="1:10" ht="12.75">
      <c r="A87" s="103" t="s">
        <v>630</v>
      </c>
      <c r="B87" s="273">
        <v>434</v>
      </c>
      <c r="C87" s="274">
        <v>2604</v>
      </c>
      <c r="D87" s="324">
        <v>-0.006864988558352381</v>
      </c>
      <c r="E87" s="286">
        <v>-0.014383043149129415</v>
      </c>
      <c r="F87" s="267">
        <v>0.16666666666666666</v>
      </c>
      <c r="G87" s="267">
        <v>0.017111540432914088</v>
      </c>
      <c r="H87" s="255"/>
      <c r="I87" s="255"/>
      <c r="J87" s="255"/>
    </row>
    <row r="88" spans="1:10" ht="12.75">
      <c r="A88" s="103" t="s">
        <v>39</v>
      </c>
      <c r="B88" s="273">
        <v>2284</v>
      </c>
      <c r="C88" s="274">
        <v>13265</v>
      </c>
      <c r="D88" s="324">
        <v>-0.030971574034790006</v>
      </c>
      <c r="E88" s="286">
        <v>-0.01893351083499739</v>
      </c>
      <c r="F88" s="267">
        <v>0.17218243497926874</v>
      </c>
      <c r="G88" s="267">
        <v>0.018754516192603297</v>
      </c>
      <c r="H88" s="255"/>
      <c r="I88" s="255"/>
      <c r="J88" s="255"/>
    </row>
    <row r="89" spans="1:10" ht="12.75">
      <c r="A89" s="103" t="s">
        <v>40</v>
      </c>
      <c r="B89" s="273">
        <v>238</v>
      </c>
      <c r="C89" s="274">
        <v>1614</v>
      </c>
      <c r="D89" s="324">
        <v>-0.03252032520325199</v>
      </c>
      <c r="E89" s="286">
        <v>-0.009208103130755041</v>
      </c>
      <c r="F89" s="267">
        <v>0.14745972738537794</v>
      </c>
      <c r="G89" s="267">
        <v>0.010647340401735785</v>
      </c>
      <c r="H89" s="255"/>
      <c r="I89" s="255"/>
      <c r="J89" s="255"/>
    </row>
    <row r="90" spans="1:10" ht="12.75">
      <c r="A90" s="289" t="s">
        <v>1064</v>
      </c>
      <c r="B90" s="270"/>
      <c r="C90" s="271"/>
      <c r="D90" s="290"/>
      <c r="E90" s="271"/>
      <c r="F90" s="272"/>
      <c r="G90" s="272"/>
      <c r="H90" s="255"/>
      <c r="I90" s="255"/>
      <c r="J90" s="255"/>
    </row>
    <row r="91" spans="1:10" ht="12.75">
      <c r="A91" s="103" t="s">
        <v>107</v>
      </c>
      <c r="B91" s="273">
        <v>50</v>
      </c>
      <c r="C91" s="274">
        <v>716</v>
      </c>
      <c r="D91" s="291">
        <v>-0.16666666666666663</v>
      </c>
      <c r="E91" s="267">
        <v>-0.009681881051175623</v>
      </c>
      <c r="F91" s="266">
        <v>0.06983240223463687</v>
      </c>
      <c r="G91" s="267">
        <v>0.007662835249042145</v>
      </c>
      <c r="H91" s="255"/>
      <c r="I91" s="255"/>
      <c r="J91" s="255"/>
    </row>
    <row r="92" spans="1:10" ht="12.75">
      <c r="A92" s="103" t="s">
        <v>108</v>
      </c>
      <c r="B92" s="273">
        <v>175</v>
      </c>
      <c r="C92" s="274">
        <v>1135</v>
      </c>
      <c r="D92" s="291">
        <v>-0.09793814432989689</v>
      </c>
      <c r="E92" s="267">
        <v>-0.0749796251018745</v>
      </c>
      <c r="F92" s="266">
        <v>0.15418502202643172</v>
      </c>
      <c r="G92" s="267">
        <v>0.00891401792991035</v>
      </c>
      <c r="H92" s="255"/>
      <c r="I92" s="255"/>
      <c r="J92" s="255"/>
    </row>
    <row r="93" spans="1:10" ht="12.75">
      <c r="A93" s="103" t="s">
        <v>109</v>
      </c>
      <c r="B93" s="281">
        <v>114</v>
      </c>
      <c r="C93" s="282">
        <v>871</v>
      </c>
      <c r="D93" s="275">
        <v>-0.17985611510791366</v>
      </c>
      <c r="E93" s="267">
        <v>-0.08122362869198307</v>
      </c>
      <c r="F93" s="266">
        <v>0.13088404133180254</v>
      </c>
      <c r="G93" s="267">
        <v>0.010242587601078167</v>
      </c>
      <c r="H93" s="255"/>
      <c r="I93" s="255"/>
      <c r="J93" s="255"/>
    </row>
    <row r="94" spans="1:10" ht="12.75">
      <c r="A94" s="103" t="s">
        <v>110</v>
      </c>
      <c r="B94" s="281">
        <v>2092</v>
      </c>
      <c r="C94" s="282">
        <v>12271</v>
      </c>
      <c r="D94" s="275">
        <v>-0.005230622919638606</v>
      </c>
      <c r="E94" s="267">
        <v>-0.0034919603703101876</v>
      </c>
      <c r="F94" s="266">
        <v>0.17048325319859833</v>
      </c>
      <c r="G94" s="267">
        <v>0.019219108865411116</v>
      </c>
      <c r="H94" s="255"/>
      <c r="I94" s="255"/>
      <c r="J94" s="255"/>
    </row>
    <row r="95" spans="1:10" ht="12.75">
      <c r="A95" s="104" t="s">
        <v>90</v>
      </c>
      <c r="B95" s="287">
        <v>538</v>
      </c>
      <c r="C95" s="288">
        <v>2709</v>
      </c>
      <c r="D95" s="352">
        <v>-0.04440497335701599</v>
      </c>
      <c r="E95" s="353">
        <v>-0.03833865814696491</v>
      </c>
      <c r="F95" s="299">
        <v>0.19859726836471023</v>
      </c>
      <c r="G95" s="267">
        <v>0.02189840442852491</v>
      </c>
      <c r="H95" s="255"/>
      <c r="I95" s="255"/>
      <c r="J95" s="255"/>
    </row>
    <row r="96" spans="1:10" ht="12.75">
      <c r="A96" s="113" t="s">
        <v>51</v>
      </c>
      <c r="B96" s="270"/>
      <c r="C96" s="271"/>
      <c r="D96" s="270"/>
      <c r="E96" s="271"/>
      <c r="F96" s="272"/>
      <c r="G96" s="272"/>
      <c r="H96" s="255"/>
      <c r="I96" s="255"/>
      <c r="J96" s="255"/>
    </row>
    <row r="97" spans="1:10" ht="12.75">
      <c r="A97" s="103" t="s">
        <v>42</v>
      </c>
      <c r="B97" s="273">
        <v>409</v>
      </c>
      <c r="C97" s="274">
        <v>2700</v>
      </c>
      <c r="D97" s="324">
        <v>-0.07045454545454544</v>
      </c>
      <c r="E97" s="286">
        <v>0.057165231010180007</v>
      </c>
      <c r="F97" s="267">
        <v>0.1514814814814815</v>
      </c>
      <c r="G97" s="267">
        <v>0.0091860569580451</v>
      </c>
      <c r="H97" s="255"/>
      <c r="I97" s="255"/>
      <c r="J97" s="255"/>
    </row>
    <row r="98" spans="1:10" ht="12.75">
      <c r="A98" s="103" t="s">
        <v>43</v>
      </c>
      <c r="B98" s="273">
        <v>306</v>
      </c>
      <c r="C98" s="274">
        <v>1917</v>
      </c>
      <c r="D98" s="324">
        <v>0.020000000000000018</v>
      </c>
      <c r="E98" s="286">
        <v>0.0234917245061399</v>
      </c>
      <c r="F98" s="267">
        <v>0.1596244131455399</v>
      </c>
      <c r="G98" s="267">
        <v>0.012420847540185095</v>
      </c>
      <c r="H98" s="255"/>
      <c r="I98" s="255"/>
      <c r="J98" s="255"/>
    </row>
    <row r="99" spans="1:10" ht="12.75">
      <c r="A99" s="103" t="s">
        <v>44</v>
      </c>
      <c r="B99" s="273">
        <v>196</v>
      </c>
      <c r="C99" s="274">
        <v>1130</v>
      </c>
      <c r="D99" s="324">
        <v>-0.41141141141141147</v>
      </c>
      <c r="E99" s="286">
        <v>-0.40432261465471797</v>
      </c>
      <c r="F99" s="267">
        <v>0.17345132743362832</v>
      </c>
      <c r="G99" s="267">
        <v>0.016188981580903608</v>
      </c>
      <c r="H99" s="255"/>
      <c r="I99" s="255"/>
      <c r="J99" s="255"/>
    </row>
    <row r="100" spans="1:10" ht="12.75">
      <c r="A100" s="103" t="s">
        <v>45</v>
      </c>
      <c r="B100" s="273">
        <v>196</v>
      </c>
      <c r="C100" s="274">
        <v>1304</v>
      </c>
      <c r="D100" s="324">
        <v>0.2810457516339868</v>
      </c>
      <c r="E100" s="286">
        <v>0.11643835616438358</v>
      </c>
      <c r="F100" s="267">
        <v>0.15030674846625766</v>
      </c>
      <c r="G100" s="267">
        <v>0.01917057902973396</v>
      </c>
      <c r="H100" s="255"/>
      <c r="I100" s="255"/>
      <c r="J100" s="255"/>
    </row>
    <row r="101" spans="1:10" ht="12.75">
      <c r="A101" s="296" t="s">
        <v>46</v>
      </c>
      <c r="B101" s="325">
        <v>1862</v>
      </c>
      <c r="C101" s="326">
        <v>10651</v>
      </c>
      <c r="D101" s="327">
        <v>0.015821058374249963</v>
      </c>
      <c r="E101" s="328">
        <v>0.01081901869602353</v>
      </c>
      <c r="F101" s="340">
        <v>0.1748192657966388</v>
      </c>
      <c r="G101" s="340">
        <v>0.023505945918650743</v>
      </c>
      <c r="H101" s="255"/>
      <c r="I101" s="255"/>
      <c r="J101" s="255"/>
    </row>
    <row r="102" spans="1:10" ht="12.75">
      <c r="A102" s="107" t="s">
        <v>628</v>
      </c>
      <c r="B102" s="325">
        <v>50</v>
      </c>
      <c r="C102" s="326">
        <v>355</v>
      </c>
      <c r="D102" s="319">
        <v>-0.07407407407407407</v>
      </c>
      <c r="E102" s="320">
        <v>-0.045698924731182755</v>
      </c>
      <c r="F102" s="303">
        <v>0.14084507042253522</v>
      </c>
      <c r="G102" s="303">
        <v>0.009652509652509652</v>
      </c>
      <c r="H102" s="255"/>
      <c r="I102" s="255"/>
      <c r="J102" s="255"/>
    </row>
    <row r="106" spans="1:12" ht="21">
      <c r="A106" s="106" t="s">
        <v>147</v>
      </c>
      <c r="B106" s="111" t="s">
        <v>1135</v>
      </c>
      <c r="C106" s="111" t="s">
        <v>1136</v>
      </c>
      <c r="G106" s="329"/>
      <c r="L106" s="133"/>
    </row>
    <row r="107" spans="1:12" ht="12.75">
      <c r="A107" s="113" t="s">
        <v>1052</v>
      </c>
      <c r="B107" s="330">
        <v>7230</v>
      </c>
      <c r="C107" s="330">
        <v>2969</v>
      </c>
      <c r="G107" s="329"/>
      <c r="L107" s="133"/>
    </row>
    <row r="108" spans="1:12" ht="12.75">
      <c r="A108" s="331" t="s">
        <v>632</v>
      </c>
      <c r="B108" s="332">
        <v>53</v>
      </c>
      <c r="C108" s="333">
        <v>12</v>
      </c>
      <c r="G108" s="329"/>
      <c r="L108" s="133"/>
    </row>
    <row r="109" spans="1:12" ht="12.75">
      <c r="A109" s="103" t="s">
        <v>633</v>
      </c>
      <c r="B109" s="334">
        <v>6</v>
      </c>
      <c r="C109" s="335">
        <v>2</v>
      </c>
      <c r="G109" s="329"/>
      <c r="L109" s="133"/>
    </row>
    <row r="110" spans="1:12" ht="12.75">
      <c r="A110" s="103" t="s">
        <v>503</v>
      </c>
      <c r="B110" s="334">
        <v>9</v>
      </c>
      <c r="C110" s="335">
        <v>2</v>
      </c>
      <c r="G110" s="329"/>
      <c r="L110" s="133"/>
    </row>
    <row r="111" spans="1:12" ht="12.75">
      <c r="A111" s="103" t="s">
        <v>504</v>
      </c>
      <c r="B111" s="334">
        <v>424</v>
      </c>
      <c r="C111" s="335">
        <v>396</v>
      </c>
      <c r="G111" s="329"/>
      <c r="L111" s="133"/>
    </row>
    <row r="112" spans="1:12" ht="12.75">
      <c r="A112" s="103" t="s">
        <v>505</v>
      </c>
      <c r="B112" s="334">
        <v>41</v>
      </c>
      <c r="C112" s="335">
        <v>7</v>
      </c>
      <c r="G112" s="329"/>
      <c r="L112" s="133"/>
    </row>
    <row r="113" spans="1:12" ht="12.75">
      <c r="A113" s="103" t="s">
        <v>634</v>
      </c>
      <c r="B113" s="334">
        <v>339</v>
      </c>
      <c r="C113" s="335">
        <v>45</v>
      </c>
      <c r="G113" s="329"/>
      <c r="L113" s="133"/>
    </row>
    <row r="114" spans="1:12" ht="12.75">
      <c r="A114" s="103" t="s">
        <v>506</v>
      </c>
      <c r="B114" s="334">
        <v>119</v>
      </c>
      <c r="C114" s="335">
        <v>86</v>
      </c>
      <c r="G114" s="329"/>
      <c r="L114" s="133"/>
    </row>
    <row r="115" spans="1:12" ht="12.75">
      <c r="A115" s="103" t="s">
        <v>635</v>
      </c>
      <c r="B115" s="334">
        <v>182</v>
      </c>
      <c r="C115" s="335">
        <v>40</v>
      </c>
      <c r="G115" s="329"/>
      <c r="L115" s="133"/>
    </row>
    <row r="116" spans="1:12" ht="12.75">
      <c r="A116" s="103" t="s">
        <v>507</v>
      </c>
      <c r="B116" s="334">
        <v>5</v>
      </c>
      <c r="C116" s="335">
        <v>1</v>
      </c>
      <c r="G116" s="329"/>
      <c r="L116" s="133"/>
    </row>
    <row r="117" spans="1:12" ht="12.75">
      <c r="A117" s="103" t="s">
        <v>508</v>
      </c>
      <c r="B117" s="334">
        <v>52</v>
      </c>
      <c r="C117" s="335">
        <v>5</v>
      </c>
      <c r="G117" s="329"/>
      <c r="L117" s="133"/>
    </row>
    <row r="118" spans="1:12" ht="12.75">
      <c r="A118" s="103" t="s">
        <v>636</v>
      </c>
      <c r="B118" s="334">
        <v>18</v>
      </c>
      <c r="C118" s="335">
        <v>0</v>
      </c>
      <c r="G118" s="329"/>
      <c r="L118" s="133"/>
    </row>
    <row r="119" spans="1:12" ht="12.75">
      <c r="A119" s="103" t="s">
        <v>637</v>
      </c>
      <c r="B119" s="334">
        <v>1207</v>
      </c>
      <c r="C119" s="335">
        <v>373</v>
      </c>
      <c r="G119" s="329"/>
      <c r="L119" s="133"/>
    </row>
    <row r="120" spans="1:12" ht="12.75">
      <c r="A120" s="103" t="s">
        <v>638</v>
      </c>
      <c r="B120" s="334">
        <v>20</v>
      </c>
      <c r="C120" s="335">
        <v>6</v>
      </c>
      <c r="G120" s="329"/>
      <c r="L120" s="133"/>
    </row>
    <row r="121" spans="1:12" ht="12.75">
      <c r="A121" s="103" t="s">
        <v>639</v>
      </c>
      <c r="B121" s="334">
        <v>101</v>
      </c>
      <c r="C121" s="335">
        <v>23</v>
      </c>
      <c r="G121" s="329"/>
      <c r="L121" s="133"/>
    </row>
    <row r="122" spans="1:12" ht="12.75">
      <c r="A122" s="103" t="s">
        <v>640</v>
      </c>
      <c r="B122" s="334">
        <v>402</v>
      </c>
      <c r="C122" s="335">
        <v>178</v>
      </c>
      <c r="G122" s="329"/>
      <c r="L122" s="133"/>
    </row>
    <row r="123" spans="1:12" ht="12.75">
      <c r="A123" s="103" t="s">
        <v>509</v>
      </c>
      <c r="B123" s="334">
        <v>194</v>
      </c>
      <c r="C123" s="335">
        <v>33</v>
      </c>
      <c r="G123" s="329"/>
      <c r="L123" s="133"/>
    </row>
    <row r="124" spans="1:12" ht="12.75">
      <c r="A124" s="103" t="s">
        <v>510</v>
      </c>
      <c r="B124" s="334">
        <v>21</v>
      </c>
      <c r="C124" s="335">
        <v>2</v>
      </c>
      <c r="G124" s="329"/>
      <c r="L124" s="133"/>
    </row>
    <row r="125" spans="1:12" ht="12.75">
      <c r="A125" s="103" t="s">
        <v>641</v>
      </c>
      <c r="B125" s="334">
        <v>11</v>
      </c>
      <c r="C125" s="335">
        <v>2</v>
      </c>
      <c r="G125" s="329"/>
      <c r="L125" s="133"/>
    </row>
    <row r="126" spans="1:12" ht="12.75">
      <c r="A126" s="103" t="s">
        <v>511</v>
      </c>
      <c r="B126" s="334">
        <v>12</v>
      </c>
      <c r="C126" s="335">
        <v>2</v>
      </c>
      <c r="G126" s="329"/>
      <c r="L126" s="133"/>
    </row>
    <row r="127" spans="1:12" ht="12.75">
      <c r="A127" s="103" t="s">
        <v>642</v>
      </c>
      <c r="B127" s="334">
        <v>1351</v>
      </c>
      <c r="C127" s="335">
        <v>599</v>
      </c>
      <c r="G127" s="329"/>
      <c r="L127" s="133"/>
    </row>
    <row r="128" spans="1:12" ht="12.75">
      <c r="A128" s="103" t="s">
        <v>643</v>
      </c>
      <c r="B128" s="334">
        <v>47</v>
      </c>
      <c r="C128" s="335">
        <v>25</v>
      </c>
      <c r="G128" s="329"/>
      <c r="L128" s="133"/>
    </row>
    <row r="129" spans="1:12" ht="12.75">
      <c r="A129" s="103" t="s">
        <v>644</v>
      </c>
      <c r="B129" s="334">
        <v>167</v>
      </c>
      <c r="C129" s="335">
        <v>277</v>
      </c>
      <c r="G129" s="329"/>
      <c r="L129" s="133"/>
    </row>
    <row r="130" spans="1:12" ht="12.75">
      <c r="A130" s="103" t="s">
        <v>645</v>
      </c>
      <c r="B130" s="334">
        <v>76</v>
      </c>
      <c r="C130" s="335">
        <v>24</v>
      </c>
      <c r="G130" s="329"/>
      <c r="L130" s="133"/>
    </row>
    <row r="131" spans="1:12" ht="12.75">
      <c r="A131" s="103" t="s">
        <v>512</v>
      </c>
      <c r="B131" s="334">
        <v>49</v>
      </c>
      <c r="C131" s="335">
        <v>7</v>
      </c>
      <c r="G131" s="329"/>
      <c r="L131" s="133"/>
    </row>
    <row r="132" spans="1:12" ht="12.75">
      <c r="A132" s="103" t="s">
        <v>646</v>
      </c>
      <c r="B132" s="334">
        <v>23</v>
      </c>
      <c r="C132" s="335">
        <v>8</v>
      </c>
      <c r="G132" s="329"/>
      <c r="L132" s="133"/>
    </row>
    <row r="133" spans="1:12" ht="12.75">
      <c r="A133" s="103" t="s">
        <v>647</v>
      </c>
      <c r="B133" s="334">
        <v>37</v>
      </c>
      <c r="C133" s="335">
        <v>4</v>
      </c>
      <c r="G133" s="329"/>
      <c r="L133" s="133"/>
    </row>
    <row r="134" spans="1:12" ht="12.75">
      <c r="A134" s="103" t="s">
        <v>648</v>
      </c>
      <c r="B134" s="334">
        <v>351</v>
      </c>
      <c r="C134" s="335">
        <v>166</v>
      </c>
      <c r="G134" s="329"/>
      <c r="L134" s="133"/>
    </row>
    <row r="135" spans="1:12" ht="12.75">
      <c r="A135" s="103" t="s">
        <v>649</v>
      </c>
      <c r="B135" s="334">
        <v>359</v>
      </c>
      <c r="C135" s="335">
        <v>100</v>
      </c>
      <c r="G135" s="329"/>
      <c r="L135" s="133"/>
    </row>
    <row r="136" spans="1:12" ht="12.75">
      <c r="A136" s="103" t="s">
        <v>650</v>
      </c>
      <c r="B136" s="334">
        <v>7</v>
      </c>
      <c r="C136" s="335">
        <v>2</v>
      </c>
      <c r="G136" s="329"/>
      <c r="L136" s="133"/>
    </row>
    <row r="137" spans="1:12" ht="12.75">
      <c r="A137" s="103" t="s">
        <v>513</v>
      </c>
      <c r="B137" s="334">
        <v>155</v>
      </c>
      <c r="C137" s="335">
        <v>93</v>
      </c>
      <c r="G137" s="329"/>
      <c r="L137" s="133"/>
    </row>
    <row r="138" spans="1:12" ht="12.75">
      <c r="A138" s="103" t="s">
        <v>651</v>
      </c>
      <c r="B138" s="334">
        <v>193</v>
      </c>
      <c r="C138" s="335">
        <v>207</v>
      </c>
      <c r="G138" s="329"/>
      <c r="L138" s="133"/>
    </row>
    <row r="139" spans="1:12" ht="12.75">
      <c r="A139" s="103" t="s">
        <v>652</v>
      </c>
      <c r="B139" s="334">
        <v>450</v>
      </c>
      <c r="C139" s="335">
        <v>66</v>
      </c>
      <c r="G139" s="329"/>
      <c r="L139" s="133"/>
    </row>
    <row r="140" spans="1:12" ht="12.75">
      <c r="A140" s="103" t="s">
        <v>653</v>
      </c>
      <c r="B140" s="334">
        <v>106</v>
      </c>
      <c r="C140" s="335">
        <v>67</v>
      </c>
      <c r="G140" s="329"/>
      <c r="L140" s="133"/>
    </row>
    <row r="141" spans="1:12" ht="12.75">
      <c r="A141" s="103" t="s">
        <v>1118</v>
      </c>
      <c r="B141" s="334">
        <v>5</v>
      </c>
      <c r="C141" s="335">
        <v>0</v>
      </c>
      <c r="G141" s="329"/>
      <c r="L141" s="133"/>
    </row>
    <row r="142" spans="1:12" ht="12.75">
      <c r="A142" s="103" t="s">
        <v>514</v>
      </c>
      <c r="B142" s="334">
        <v>129</v>
      </c>
      <c r="C142" s="335">
        <v>32</v>
      </c>
      <c r="G142" s="329"/>
      <c r="L142" s="133"/>
    </row>
    <row r="143" spans="1:12" ht="12.75">
      <c r="A143" s="103" t="s">
        <v>654</v>
      </c>
      <c r="B143" s="334">
        <v>5</v>
      </c>
      <c r="C143" s="335">
        <v>0</v>
      </c>
      <c r="G143" s="329"/>
      <c r="L143" s="133"/>
    </row>
    <row r="144" spans="1:12" ht="12.75">
      <c r="A144" s="103" t="s">
        <v>515</v>
      </c>
      <c r="B144" s="334">
        <v>69</v>
      </c>
      <c r="C144" s="335">
        <v>5</v>
      </c>
      <c r="G144" s="329"/>
      <c r="L144" s="133"/>
    </row>
    <row r="145" spans="1:12" ht="12.75">
      <c r="A145" s="103" t="s">
        <v>516</v>
      </c>
      <c r="B145" s="334">
        <v>83</v>
      </c>
      <c r="C145" s="335">
        <v>17</v>
      </c>
      <c r="G145" s="329"/>
      <c r="L145" s="133"/>
    </row>
    <row r="146" spans="1:12" ht="12.75">
      <c r="A146" s="103" t="s">
        <v>655</v>
      </c>
      <c r="B146" s="334">
        <v>59</v>
      </c>
      <c r="C146" s="335">
        <v>31</v>
      </c>
      <c r="G146" s="329"/>
      <c r="L146" s="133"/>
    </row>
    <row r="147" spans="1:12" ht="12.75">
      <c r="A147" s="103" t="s">
        <v>656</v>
      </c>
      <c r="B147" s="334">
        <v>3</v>
      </c>
      <c r="C147" s="335">
        <v>1</v>
      </c>
      <c r="G147" s="329"/>
      <c r="L147" s="133"/>
    </row>
    <row r="148" spans="1:12" ht="12.75">
      <c r="A148" s="103" t="s">
        <v>657</v>
      </c>
      <c r="B148" s="334">
        <v>146</v>
      </c>
      <c r="C148" s="335">
        <v>11</v>
      </c>
      <c r="G148" s="329"/>
      <c r="L148" s="133"/>
    </row>
    <row r="149" spans="1:12" ht="12.75">
      <c r="A149" s="103" t="s">
        <v>517</v>
      </c>
      <c r="B149" s="334">
        <v>19</v>
      </c>
      <c r="C149" s="335">
        <v>0</v>
      </c>
      <c r="G149" s="329"/>
      <c r="L149" s="133"/>
    </row>
    <row r="150" spans="1:12" ht="12.75">
      <c r="A150" s="103" t="s">
        <v>658</v>
      </c>
      <c r="B150" s="334">
        <v>33</v>
      </c>
      <c r="C150" s="335">
        <v>8</v>
      </c>
      <c r="G150" s="329"/>
      <c r="L150" s="133"/>
    </row>
    <row r="151" spans="1:12" ht="12.75">
      <c r="A151" s="296" t="s">
        <v>659</v>
      </c>
      <c r="B151" s="336">
        <v>92</v>
      </c>
      <c r="C151" s="337">
        <v>4</v>
      </c>
      <c r="G151" s="329"/>
      <c r="L151" s="133"/>
    </row>
  </sheetData>
  <sheetProtection/>
  <mergeCells count="14">
    <mergeCell ref="A7:A8"/>
    <mergeCell ref="B7:C7"/>
    <mergeCell ref="D7:E7"/>
    <mergeCell ref="F7:F8"/>
    <mergeCell ref="G7:G8"/>
    <mergeCell ref="A45:A46"/>
    <mergeCell ref="B45:C45"/>
    <mergeCell ref="G75:G76"/>
    <mergeCell ref="A60:A61"/>
    <mergeCell ref="B60:C60"/>
    <mergeCell ref="A75:A76"/>
    <mergeCell ref="B75:C75"/>
    <mergeCell ref="D75:E75"/>
    <mergeCell ref="F75:F76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82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0.28125" style="338" customWidth="1"/>
    <col min="2" max="2" width="16.421875" style="133" customWidth="1"/>
    <col min="3" max="3" width="17.57421875" style="133" customWidth="1"/>
    <col min="4" max="4" width="10.57421875" style="133" customWidth="1"/>
    <col min="5" max="5" width="12.140625" style="133" customWidth="1"/>
    <col min="6" max="6" width="18.8515625" style="133" customWidth="1"/>
    <col min="7" max="7" width="21.7109375" style="133" customWidth="1"/>
    <col min="8" max="8" width="11.421875" style="255" customWidth="1"/>
    <col min="9" max="11" width="11.421875" style="160" customWidth="1"/>
    <col min="12" max="16384" width="11.421875" style="133" customWidth="1"/>
  </cols>
  <sheetData>
    <row r="3" ht="15">
      <c r="A3" s="254" t="s">
        <v>518</v>
      </c>
    </row>
    <row r="4" spans="1:7" ht="12.75">
      <c r="A4" s="256"/>
      <c r="B4" s="341"/>
      <c r="C4" s="341"/>
      <c r="D4" s="259"/>
      <c r="E4" s="341"/>
      <c r="F4" s="341"/>
      <c r="G4" s="341"/>
    </row>
    <row r="5" spans="1:7" ht="12.75">
      <c r="A5" s="256"/>
      <c r="B5" s="341"/>
      <c r="C5" s="341"/>
      <c r="D5" s="259"/>
      <c r="E5" s="341"/>
      <c r="F5" s="341"/>
      <c r="G5" s="341"/>
    </row>
    <row r="6" spans="1:7" ht="12.75">
      <c r="A6" s="256"/>
      <c r="B6" s="341"/>
      <c r="C6" s="341"/>
      <c r="D6" s="259"/>
      <c r="E6" s="341"/>
      <c r="F6" s="341"/>
      <c r="G6" s="341"/>
    </row>
    <row r="7" spans="1:7" ht="24" customHeight="1">
      <c r="A7" s="209" t="s">
        <v>77</v>
      </c>
      <c r="B7" s="207" t="s">
        <v>1130</v>
      </c>
      <c r="C7" s="208"/>
      <c r="D7" s="211" t="s">
        <v>54</v>
      </c>
      <c r="E7" s="212"/>
      <c r="F7" s="205" t="s">
        <v>622</v>
      </c>
      <c r="G7" s="205" t="s">
        <v>629</v>
      </c>
    </row>
    <row r="8" spans="1:11" s="132" customFormat="1" ht="23.25" customHeight="1">
      <c r="A8" s="210"/>
      <c r="B8" s="108" t="s">
        <v>519</v>
      </c>
      <c r="C8" s="109" t="s">
        <v>53</v>
      </c>
      <c r="D8" s="108" t="s">
        <v>519</v>
      </c>
      <c r="E8" s="110" t="s">
        <v>55</v>
      </c>
      <c r="F8" s="206"/>
      <c r="G8" s="206"/>
      <c r="H8" s="260"/>
      <c r="I8" s="260"/>
      <c r="J8" s="260"/>
      <c r="K8" s="261"/>
    </row>
    <row r="9" spans="1:11" s="132" customFormat="1" ht="12.75">
      <c r="A9" s="113" t="s">
        <v>626</v>
      </c>
      <c r="B9" s="262">
        <v>5122</v>
      </c>
      <c r="C9" s="263">
        <v>48605</v>
      </c>
      <c r="D9" s="339">
        <v>0.062214848610534945</v>
      </c>
      <c r="E9" s="302">
        <v>0.05032846399861701</v>
      </c>
      <c r="F9" s="267">
        <v>0.1053801049274766</v>
      </c>
      <c r="G9" s="267">
        <v>0.01016023898976835</v>
      </c>
      <c r="H9" s="260"/>
      <c r="I9" s="260"/>
      <c r="J9" s="260"/>
      <c r="K9" s="261"/>
    </row>
    <row r="10" spans="1:10" ht="12.75">
      <c r="A10" s="113" t="s">
        <v>623</v>
      </c>
      <c r="B10" s="268"/>
      <c r="C10" s="269"/>
      <c r="D10" s="268"/>
      <c r="E10" s="269"/>
      <c r="F10" s="272"/>
      <c r="G10" s="272"/>
      <c r="I10" s="255"/>
      <c r="J10" s="255"/>
    </row>
    <row r="11" spans="1:10" ht="12.75">
      <c r="A11" s="103" t="s">
        <v>624</v>
      </c>
      <c r="B11" s="273">
        <v>3357</v>
      </c>
      <c r="C11" s="274">
        <v>30956</v>
      </c>
      <c r="D11" s="275">
        <v>0.07286673058485138</v>
      </c>
      <c r="E11" s="276">
        <v>0.05385715258391777</v>
      </c>
      <c r="F11" s="267">
        <v>0.1084442434423052</v>
      </c>
      <c r="G11" s="267">
        <v>0.010583428438116736</v>
      </c>
      <c r="I11" s="255"/>
      <c r="J11" s="255"/>
    </row>
    <row r="12" spans="1:10" ht="12.75">
      <c r="A12" s="103" t="s">
        <v>625</v>
      </c>
      <c r="B12" s="277">
        <v>1765</v>
      </c>
      <c r="C12" s="278">
        <v>17649</v>
      </c>
      <c r="D12" s="279">
        <v>0.042528056704075556</v>
      </c>
      <c r="E12" s="280">
        <v>0.04419595314164004</v>
      </c>
      <c r="F12" s="267">
        <v>0.10000566604340189</v>
      </c>
      <c r="G12" s="267">
        <v>0.009442138149447915</v>
      </c>
      <c r="I12" s="255"/>
      <c r="J12" s="255"/>
    </row>
    <row r="13" spans="1:10" ht="12.75">
      <c r="A13" s="113" t="s">
        <v>47</v>
      </c>
      <c r="B13" s="270"/>
      <c r="C13" s="271"/>
      <c r="D13" s="270"/>
      <c r="E13" s="271"/>
      <c r="F13" s="272"/>
      <c r="G13" s="272"/>
      <c r="I13" s="255"/>
      <c r="J13" s="255"/>
    </row>
    <row r="14" spans="1:10" ht="12.75">
      <c r="A14" s="103" t="s">
        <v>79</v>
      </c>
      <c r="B14" s="281">
        <v>260</v>
      </c>
      <c r="C14" s="282">
        <v>2347</v>
      </c>
      <c r="D14" s="275">
        <v>0</v>
      </c>
      <c r="E14" s="276">
        <v>0.005569837189374427</v>
      </c>
      <c r="F14" s="267">
        <v>0.11077971878994461</v>
      </c>
      <c r="G14" s="267">
        <v>0.003743592697114554</v>
      </c>
      <c r="I14" s="255"/>
      <c r="J14" s="255"/>
    </row>
    <row r="15" spans="1:10" ht="12.75">
      <c r="A15" s="103" t="s">
        <v>80</v>
      </c>
      <c r="B15" s="273">
        <v>2378</v>
      </c>
      <c r="C15" s="274">
        <v>24264</v>
      </c>
      <c r="D15" s="275">
        <v>-0.007926574885273263</v>
      </c>
      <c r="E15" s="283">
        <v>0.02009585470444808</v>
      </c>
      <c r="F15" s="267">
        <v>0.09800527530497857</v>
      </c>
      <c r="G15" s="267">
        <v>0.008719469938362368</v>
      </c>
      <c r="I15" s="255"/>
      <c r="J15" s="255"/>
    </row>
    <row r="16" spans="1:10" ht="12.75">
      <c r="A16" s="103" t="s">
        <v>81</v>
      </c>
      <c r="B16" s="277">
        <v>2484</v>
      </c>
      <c r="C16" s="278">
        <v>21994</v>
      </c>
      <c r="D16" s="275">
        <v>0.1473441108545035</v>
      </c>
      <c r="E16" s="280">
        <v>0.09118872792220678</v>
      </c>
      <c r="F16" s="267">
        <v>0.11293989269800855</v>
      </c>
      <c r="G16" s="267">
        <v>0.015338351435963618</v>
      </c>
      <c r="I16" s="255"/>
      <c r="J16" s="255"/>
    </row>
    <row r="17" spans="1:10" ht="12.75">
      <c r="A17" s="113" t="s">
        <v>48</v>
      </c>
      <c r="B17" s="270"/>
      <c r="C17" s="271"/>
      <c r="D17" s="270"/>
      <c r="E17" s="271"/>
      <c r="F17" s="272"/>
      <c r="G17" s="272"/>
      <c r="I17" s="255"/>
      <c r="J17" s="255"/>
    </row>
    <row r="18" spans="1:10" ht="12.75">
      <c r="A18" s="284" t="s">
        <v>36</v>
      </c>
      <c r="B18" s="281">
        <v>475</v>
      </c>
      <c r="C18" s="282">
        <v>4232</v>
      </c>
      <c r="D18" s="275">
        <v>-0.2669753086419753</v>
      </c>
      <c r="E18" s="283">
        <v>-0.08536848930192353</v>
      </c>
      <c r="F18" s="267">
        <v>0.11224007561436673</v>
      </c>
      <c r="G18" s="267">
        <v>0.007205703883495146</v>
      </c>
      <c r="I18" s="255"/>
      <c r="J18" s="255"/>
    </row>
    <row r="19" spans="1:10" ht="12.75">
      <c r="A19" s="284" t="s">
        <v>630</v>
      </c>
      <c r="B19" s="273">
        <v>1443</v>
      </c>
      <c r="C19" s="274">
        <v>14973</v>
      </c>
      <c r="D19" s="291">
        <v>0.15532425940752592</v>
      </c>
      <c r="E19" s="283">
        <v>0.07657463330457293</v>
      </c>
      <c r="F19" s="267">
        <v>0.0963734722500501</v>
      </c>
      <c r="G19" s="267">
        <v>0.010583834531318762</v>
      </c>
      <c r="I19" s="255"/>
      <c r="J19" s="255"/>
    </row>
    <row r="20" spans="1:10" ht="12.75">
      <c r="A20" s="284" t="s">
        <v>39</v>
      </c>
      <c r="B20" s="273">
        <v>2987</v>
      </c>
      <c r="C20" s="274">
        <v>27030</v>
      </c>
      <c r="D20" s="291">
        <v>0.09253840526700796</v>
      </c>
      <c r="E20" s="283">
        <v>0.06008314377598234</v>
      </c>
      <c r="F20" s="267">
        <v>0.11050684424713282</v>
      </c>
      <c r="G20" s="267">
        <v>0.010843364746540433</v>
      </c>
      <c r="I20" s="255"/>
      <c r="J20" s="255"/>
    </row>
    <row r="21" spans="1:10" ht="12.75">
      <c r="A21" s="284" t="s">
        <v>40</v>
      </c>
      <c r="B21" s="287">
        <v>217</v>
      </c>
      <c r="C21" s="288">
        <v>2370</v>
      </c>
      <c r="D21" s="291">
        <v>0.1361256544502618</v>
      </c>
      <c r="E21" s="283">
        <v>0.056620597414177354</v>
      </c>
      <c r="F21" s="267">
        <v>0.09156118143459915</v>
      </c>
      <c r="G21" s="267">
        <v>0.008299231269361686</v>
      </c>
      <c r="I21" s="255"/>
      <c r="J21" s="255"/>
    </row>
    <row r="22" spans="1:10" ht="12.75">
      <c r="A22" s="289" t="s">
        <v>1064</v>
      </c>
      <c r="B22" s="270"/>
      <c r="C22" s="271"/>
      <c r="D22" s="290"/>
      <c r="E22" s="271"/>
      <c r="F22" s="272"/>
      <c r="G22" s="272"/>
      <c r="I22" s="255"/>
      <c r="J22" s="255"/>
    </row>
    <row r="23" spans="1:10" ht="12.75">
      <c r="A23" s="103" t="s">
        <v>107</v>
      </c>
      <c r="B23" s="273">
        <v>1298</v>
      </c>
      <c r="C23" s="274">
        <v>7153</v>
      </c>
      <c r="D23" s="291">
        <v>0.09721048182586634</v>
      </c>
      <c r="E23" s="267">
        <v>0.10985259891388677</v>
      </c>
      <c r="F23" s="266">
        <v>0.1814623235006291</v>
      </c>
      <c r="G23" s="267">
        <v>0.0054203484390398715</v>
      </c>
      <c r="I23" s="255"/>
      <c r="J23" s="255"/>
    </row>
    <row r="24" spans="1:10" ht="12.75">
      <c r="A24" s="103" t="s">
        <v>108</v>
      </c>
      <c r="B24" s="273">
        <v>289</v>
      </c>
      <c r="C24" s="274">
        <v>2331</v>
      </c>
      <c r="D24" s="291">
        <v>0.047101449275362306</v>
      </c>
      <c r="E24" s="267">
        <v>0.03738317757009346</v>
      </c>
      <c r="F24" s="266">
        <v>0.12398112398112399</v>
      </c>
      <c r="G24" s="267">
        <v>0.006969565427096898</v>
      </c>
      <c r="I24" s="255"/>
      <c r="J24" s="255"/>
    </row>
    <row r="25" spans="1:10" ht="12.75">
      <c r="A25" s="103" t="s">
        <v>109</v>
      </c>
      <c r="B25" s="281">
        <v>320</v>
      </c>
      <c r="C25" s="282">
        <v>3740</v>
      </c>
      <c r="D25" s="275">
        <v>0.6494845360824741</v>
      </c>
      <c r="E25" s="267">
        <v>0.10097144539299374</v>
      </c>
      <c r="F25" s="266">
        <v>0.0855614973262032</v>
      </c>
      <c r="G25" s="267">
        <v>0.01147282374874516</v>
      </c>
      <c r="I25" s="255"/>
      <c r="J25" s="255"/>
    </row>
    <row r="26" spans="1:10" ht="12.75">
      <c r="A26" s="103" t="s">
        <v>110</v>
      </c>
      <c r="B26" s="281">
        <v>3215</v>
      </c>
      <c r="C26" s="282">
        <v>35381</v>
      </c>
      <c r="D26" s="275">
        <v>0.01451562006942253</v>
      </c>
      <c r="E26" s="267">
        <v>0.034925556498084154</v>
      </c>
      <c r="F26" s="266">
        <v>0.09086797998925977</v>
      </c>
      <c r="G26" s="267">
        <v>0.016462190725872523</v>
      </c>
      <c r="I26" s="255"/>
      <c r="J26" s="255"/>
    </row>
    <row r="27" spans="1:10" ht="12.75">
      <c r="A27" s="113" t="s">
        <v>1054</v>
      </c>
      <c r="B27" s="270"/>
      <c r="C27" s="271"/>
      <c r="D27" s="270"/>
      <c r="E27" s="271"/>
      <c r="F27" s="272"/>
      <c r="G27" s="272"/>
      <c r="I27" s="255"/>
      <c r="J27" s="255"/>
    </row>
    <row r="28" spans="1:10" ht="12.75">
      <c r="A28" s="292" t="s">
        <v>1055</v>
      </c>
      <c r="B28" s="281">
        <v>0</v>
      </c>
      <c r="C28" s="282">
        <v>0</v>
      </c>
      <c r="D28" s="293" t="s">
        <v>120</v>
      </c>
      <c r="E28" s="283" t="s">
        <v>120</v>
      </c>
      <c r="F28" s="354" t="s">
        <v>120</v>
      </c>
      <c r="G28" s="267">
        <v>0</v>
      </c>
      <c r="I28" s="255"/>
      <c r="J28" s="255"/>
    </row>
    <row r="29" spans="1:10" ht="12.75">
      <c r="A29" s="103" t="s">
        <v>1056</v>
      </c>
      <c r="B29" s="273">
        <v>3</v>
      </c>
      <c r="C29" s="274">
        <v>62</v>
      </c>
      <c r="D29" s="293">
        <v>0.5</v>
      </c>
      <c r="E29" s="283">
        <v>0.016393442622950838</v>
      </c>
      <c r="F29" s="267">
        <v>0.04838709677419355</v>
      </c>
      <c r="G29" s="267">
        <v>0.0070921985815602835</v>
      </c>
      <c r="I29" s="255"/>
      <c r="J29" s="255"/>
    </row>
    <row r="30" spans="1:10" ht="25.5">
      <c r="A30" s="103" t="s">
        <v>99</v>
      </c>
      <c r="B30" s="273">
        <v>90</v>
      </c>
      <c r="C30" s="274">
        <v>1311</v>
      </c>
      <c r="D30" s="293">
        <v>-0.1964285714285714</v>
      </c>
      <c r="E30" s="283">
        <v>0.06412337662337664</v>
      </c>
      <c r="F30" s="267">
        <v>0.06864988558352403</v>
      </c>
      <c r="G30" s="267">
        <v>0.005728835136855506</v>
      </c>
      <c r="I30" s="255"/>
      <c r="J30" s="255"/>
    </row>
    <row r="31" spans="1:10" ht="12.75">
      <c r="A31" s="103" t="s">
        <v>1057</v>
      </c>
      <c r="B31" s="281">
        <v>139</v>
      </c>
      <c r="C31" s="274">
        <v>2237</v>
      </c>
      <c r="D31" s="293">
        <v>0.03731343283582089</v>
      </c>
      <c r="E31" s="283">
        <v>0.0008948545861298118</v>
      </c>
      <c r="F31" s="267">
        <v>0.062136790344211</v>
      </c>
      <c r="G31" s="267">
        <v>0.009262961482073838</v>
      </c>
      <c r="I31" s="255"/>
      <c r="J31" s="255"/>
    </row>
    <row r="32" spans="1:10" ht="27" customHeight="1">
      <c r="A32" s="103" t="s">
        <v>1058</v>
      </c>
      <c r="B32" s="281">
        <v>306</v>
      </c>
      <c r="C32" s="274">
        <v>3800</v>
      </c>
      <c r="D32" s="293">
        <v>0.18604651162790709</v>
      </c>
      <c r="E32" s="283">
        <v>-0.027137736815156188</v>
      </c>
      <c r="F32" s="267">
        <v>0.08052631578947368</v>
      </c>
      <c r="G32" s="267">
        <v>0.024456521739130436</v>
      </c>
      <c r="I32" s="255"/>
      <c r="J32" s="255"/>
    </row>
    <row r="33" spans="1:10" ht="38.25">
      <c r="A33" s="103" t="s">
        <v>1059</v>
      </c>
      <c r="B33" s="281">
        <v>1090</v>
      </c>
      <c r="C33" s="274">
        <v>10622</v>
      </c>
      <c r="D33" s="293">
        <v>0.17330462863293872</v>
      </c>
      <c r="E33" s="283">
        <v>0.06925709683913839</v>
      </c>
      <c r="F33" s="267">
        <v>0.10261720956505366</v>
      </c>
      <c r="G33" s="267">
        <v>0.011086023473891907</v>
      </c>
      <c r="I33" s="255"/>
      <c r="J33" s="255"/>
    </row>
    <row r="34" spans="1:10" ht="25.5">
      <c r="A34" s="103" t="s">
        <v>1060</v>
      </c>
      <c r="B34" s="273">
        <v>130</v>
      </c>
      <c r="C34" s="274">
        <v>1023</v>
      </c>
      <c r="D34" s="293">
        <v>-0.007633587786259555</v>
      </c>
      <c r="E34" s="283">
        <v>0.05681818181818188</v>
      </c>
      <c r="F34" s="267">
        <v>0.1270772238514174</v>
      </c>
      <c r="G34" s="267">
        <v>0.007836518174694074</v>
      </c>
      <c r="I34" s="255"/>
      <c r="J34" s="255"/>
    </row>
    <row r="35" spans="1:10" ht="52.5" customHeight="1">
      <c r="A35" s="103" t="s">
        <v>1061</v>
      </c>
      <c r="B35" s="273">
        <v>274</v>
      </c>
      <c r="C35" s="274">
        <v>3140</v>
      </c>
      <c r="D35" s="293">
        <v>-0.21037463976945248</v>
      </c>
      <c r="E35" s="283">
        <v>0.09179415855354667</v>
      </c>
      <c r="F35" s="267">
        <v>0.08726114649681528</v>
      </c>
      <c r="G35" s="267">
        <v>0.006606707978684927</v>
      </c>
      <c r="I35" s="255"/>
      <c r="J35" s="255"/>
    </row>
    <row r="36" spans="1:10" ht="25.5">
      <c r="A36" s="103" t="s">
        <v>1062</v>
      </c>
      <c r="B36" s="281">
        <v>281</v>
      </c>
      <c r="C36" s="274">
        <v>3435</v>
      </c>
      <c r="D36" s="293">
        <v>0.5786516853932584</v>
      </c>
      <c r="E36" s="283">
        <v>0.17275520655513832</v>
      </c>
      <c r="F36" s="267">
        <v>0.08180494905385735</v>
      </c>
      <c r="G36" s="267">
        <v>0.009233701366982124</v>
      </c>
      <c r="I36" s="255"/>
      <c r="J36" s="255"/>
    </row>
    <row r="37" spans="1:10" ht="12.75">
      <c r="A37" s="295" t="s">
        <v>1063</v>
      </c>
      <c r="B37" s="281">
        <v>2809</v>
      </c>
      <c r="C37" s="278">
        <v>22975</v>
      </c>
      <c r="D37" s="293">
        <v>0.0285609666788722</v>
      </c>
      <c r="E37" s="283">
        <v>0.037995843498689785</v>
      </c>
      <c r="F37" s="267">
        <v>0.12226332970620239</v>
      </c>
      <c r="G37" s="267">
        <v>0.010264974474600674</v>
      </c>
      <c r="I37" s="255"/>
      <c r="J37" s="255"/>
    </row>
    <row r="38" spans="1:10" ht="12.75">
      <c r="A38" s="113" t="s">
        <v>82</v>
      </c>
      <c r="B38" s="270"/>
      <c r="C38" s="271"/>
      <c r="D38" s="270"/>
      <c r="E38" s="271"/>
      <c r="F38" s="272"/>
      <c r="G38" s="272"/>
      <c r="I38" s="255"/>
      <c r="J38" s="255"/>
    </row>
    <row r="39" spans="1:10" ht="12.75">
      <c r="A39" s="292" t="s">
        <v>83</v>
      </c>
      <c r="B39" s="281">
        <v>181</v>
      </c>
      <c r="C39" s="274">
        <v>2723</v>
      </c>
      <c r="D39" s="291">
        <v>0.04022988505747116</v>
      </c>
      <c r="E39" s="283">
        <v>0.32829268292682934</v>
      </c>
      <c r="F39" s="267">
        <v>0.06647080426000734</v>
      </c>
      <c r="G39" s="267">
        <v>0.014510181176847844</v>
      </c>
      <c r="I39" s="255"/>
      <c r="J39" s="255"/>
    </row>
    <row r="40" spans="1:11" s="132" customFormat="1" ht="12.75">
      <c r="A40" s="296" t="s">
        <v>84</v>
      </c>
      <c r="B40" s="273">
        <v>4941</v>
      </c>
      <c r="C40" s="278">
        <v>45882</v>
      </c>
      <c r="D40" s="297">
        <v>0.06303786574870918</v>
      </c>
      <c r="E40" s="298">
        <v>0.03744403744403746</v>
      </c>
      <c r="F40" s="340">
        <v>0.10768928991761476</v>
      </c>
      <c r="G40" s="340">
        <v>0.010049873079927102</v>
      </c>
      <c r="H40" s="260"/>
      <c r="I40" s="260"/>
      <c r="J40" s="260"/>
      <c r="K40" s="261"/>
    </row>
    <row r="41" spans="1:11" s="132" customFormat="1" ht="25.5">
      <c r="A41" s="107" t="s">
        <v>627</v>
      </c>
      <c r="B41" s="262">
        <v>45</v>
      </c>
      <c r="C41" s="300">
        <v>989</v>
      </c>
      <c r="D41" s="301">
        <v>0.2857142857142858</v>
      </c>
      <c r="E41" s="302">
        <v>0.33829499323410017</v>
      </c>
      <c r="F41" s="303">
        <v>0.0455005055611729</v>
      </c>
      <c r="G41" s="303">
        <v>0.0013636363636363637</v>
      </c>
      <c r="H41" s="260"/>
      <c r="I41" s="260"/>
      <c r="J41" s="260"/>
      <c r="K41" s="261"/>
    </row>
    <row r="42" spans="1:11" s="132" customFormat="1" ht="12.75">
      <c r="A42" s="256"/>
      <c r="B42" s="341"/>
      <c r="C42" s="341"/>
      <c r="H42" s="260"/>
      <c r="I42" s="261"/>
      <c r="J42" s="261"/>
      <c r="K42" s="261"/>
    </row>
    <row r="43" spans="1:11" s="132" customFormat="1" ht="12.75">
      <c r="A43" s="256"/>
      <c r="B43" s="341"/>
      <c r="C43" s="341"/>
      <c r="H43" s="260"/>
      <c r="I43" s="261"/>
      <c r="J43" s="261"/>
      <c r="K43" s="261"/>
    </row>
    <row r="44" spans="1:11" s="132" customFormat="1" ht="12.75">
      <c r="A44" s="256"/>
      <c r="B44" s="341"/>
      <c r="C44" s="341"/>
      <c r="H44" s="260"/>
      <c r="I44" s="261"/>
      <c r="J44" s="261"/>
      <c r="K44" s="261"/>
    </row>
    <row r="45" spans="1:3" ht="23.25" customHeight="1">
      <c r="A45" s="209" t="s">
        <v>1131</v>
      </c>
      <c r="B45" s="207" t="s">
        <v>1130</v>
      </c>
      <c r="C45" s="208"/>
    </row>
    <row r="46" spans="1:3" ht="52.5">
      <c r="A46" s="304"/>
      <c r="B46" s="114" t="s">
        <v>88</v>
      </c>
      <c r="C46" s="115" t="s">
        <v>30</v>
      </c>
    </row>
    <row r="47" spans="1:3" ht="25.5">
      <c r="A47" s="305" t="s">
        <v>1070</v>
      </c>
      <c r="B47" s="343">
        <v>989</v>
      </c>
      <c r="C47" s="307">
        <v>0.1930886372510738</v>
      </c>
    </row>
    <row r="48" spans="1:3" ht="25.5">
      <c r="A48" s="308" t="s">
        <v>1065</v>
      </c>
      <c r="B48" s="345">
        <v>446</v>
      </c>
      <c r="C48" s="286">
        <v>0.08707536118703631</v>
      </c>
    </row>
    <row r="49" spans="1:3" ht="12.75">
      <c r="A49" s="308" t="s">
        <v>1071</v>
      </c>
      <c r="B49" s="345">
        <v>335</v>
      </c>
      <c r="C49" s="286">
        <v>0.06540413900819993</v>
      </c>
    </row>
    <row r="50" spans="1:3" ht="12.75">
      <c r="A50" s="308" t="s">
        <v>1074</v>
      </c>
      <c r="B50" s="346">
        <v>240</v>
      </c>
      <c r="C50" s="286">
        <v>0.0468566966028895</v>
      </c>
    </row>
    <row r="51" spans="1:3" ht="12.75">
      <c r="A51" s="308" t="s">
        <v>33</v>
      </c>
      <c r="B51" s="346">
        <v>195</v>
      </c>
      <c r="C51" s="286">
        <v>0.03807106598984772</v>
      </c>
    </row>
    <row r="52" spans="1:3" ht="12.75">
      <c r="A52" s="308" t="s">
        <v>1078</v>
      </c>
      <c r="B52" s="346">
        <v>170</v>
      </c>
      <c r="C52" s="286">
        <v>0.033190160093713394</v>
      </c>
    </row>
    <row r="53" spans="1:3" ht="38.25">
      <c r="A53" s="308" t="s">
        <v>1069</v>
      </c>
      <c r="B53" s="345">
        <v>146</v>
      </c>
      <c r="C53" s="286">
        <v>0.028504490433424443</v>
      </c>
    </row>
    <row r="54" spans="1:3" ht="12.75">
      <c r="A54" s="308" t="s">
        <v>1067</v>
      </c>
      <c r="B54" s="345">
        <v>128</v>
      </c>
      <c r="C54" s="286">
        <v>0.024990238188207732</v>
      </c>
    </row>
    <row r="55" spans="1:3" ht="12.75">
      <c r="A55" s="308" t="s">
        <v>1097</v>
      </c>
      <c r="B55" s="346">
        <v>99</v>
      </c>
      <c r="C55" s="286">
        <v>0.019328387348691918</v>
      </c>
    </row>
    <row r="56" spans="1:3" ht="12.75">
      <c r="A56" s="311" t="s">
        <v>32</v>
      </c>
      <c r="B56" s="355">
        <v>99</v>
      </c>
      <c r="C56" s="313">
        <v>0.019328387348691918</v>
      </c>
    </row>
    <row r="60" spans="1:12" ht="12.75" customHeight="1">
      <c r="A60" s="209" t="s">
        <v>1132</v>
      </c>
      <c r="B60" s="207" t="s">
        <v>1130</v>
      </c>
      <c r="C60" s="208"/>
      <c r="L60" s="160"/>
    </row>
    <row r="61" spans="1:12" ht="52.5">
      <c r="A61" s="304"/>
      <c r="B61" s="114" t="s">
        <v>122</v>
      </c>
      <c r="C61" s="115" t="s">
        <v>30</v>
      </c>
      <c r="L61" s="160"/>
    </row>
    <row r="62" spans="1:12" ht="12.75">
      <c r="A62" s="305" t="s">
        <v>33</v>
      </c>
      <c r="B62" s="306">
        <v>91</v>
      </c>
      <c r="C62" s="307">
        <v>0.03807106598984772</v>
      </c>
      <c r="E62" s="317"/>
      <c r="L62" s="160"/>
    </row>
    <row r="63" spans="1:12" ht="25.5">
      <c r="A63" s="308" t="s">
        <v>1070</v>
      </c>
      <c r="B63" s="309">
        <v>87</v>
      </c>
      <c r="C63" s="286">
        <v>0.1930886372510738</v>
      </c>
      <c r="E63" s="317"/>
      <c r="L63" s="160"/>
    </row>
    <row r="64" spans="1:12" ht="12.75">
      <c r="A64" s="308" t="s">
        <v>1074</v>
      </c>
      <c r="B64" s="309">
        <v>63</v>
      </c>
      <c r="C64" s="286">
        <v>0.0468566966028895</v>
      </c>
      <c r="E64" s="317"/>
      <c r="L64" s="160"/>
    </row>
    <row r="65" spans="1:12" ht="25.5">
      <c r="A65" s="308" t="s">
        <v>1065</v>
      </c>
      <c r="B65" s="310">
        <v>63</v>
      </c>
      <c r="C65" s="286">
        <v>0.08707536118703631</v>
      </c>
      <c r="E65" s="317"/>
      <c r="L65" s="160"/>
    </row>
    <row r="66" spans="1:12" ht="12.75">
      <c r="A66" s="308" t="s">
        <v>1111</v>
      </c>
      <c r="B66" s="310">
        <v>55</v>
      </c>
      <c r="C66" s="286">
        <v>0.016204607575165952</v>
      </c>
      <c r="E66" s="317"/>
      <c r="L66" s="160"/>
    </row>
    <row r="67" spans="1:12" ht="12.75">
      <c r="A67" s="308" t="s">
        <v>1077</v>
      </c>
      <c r="B67" s="310">
        <v>45</v>
      </c>
      <c r="C67" s="286">
        <v>0.009566575556423273</v>
      </c>
      <c r="E67" s="317"/>
      <c r="L67" s="160"/>
    </row>
    <row r="68" spans="1:12" ht="12.75">
      <c r="A68" s="308" t="s">
        <v>1097</v>
      </c>
      <c r="B68" s="309">
        <v>43</v>
      </c>
      <c r="C68" s="286">
        <v>0.019328387348691918</v>
      </c>
      <c r="E68" s="317"/>
      <c r="L68" s="160"/>
    </row>
    <row r="69" spans="1:12" ht="12.75">
      <c r="A69" s="308" t="s">
        <v>1138</v>
      </c>
      <c r="B69" s="309">
        <v>38</v>
      </c>
      <c r="C69" s="286">
        <v>0.01015228426395939</v>
      </c>
      <c r="E69" s="317"/>
      <c r="L69" s="160"/>
    </row>
    <row r="70" spans="1:12" ht="25.5">
      <c r="A70" s="308" t="s">
        <v>1139</v>
      </c>
      <c r="B70" s="310">
        <v>34</v>
      </c>
      <c r="C70" s="286">
        <v>0.008980866848887154</v>
      </c>
      <c r="E70" s="317"/>
      <c r="L70" s="160"/>
    </row>
    <row r="71" spans="1:12" ht="18.75" customHeight="1">
      <c r="A71" s="311" t="s">
        <v>1140</v>
      </c>
      <c r="B71" s="312">
        <v>32</v>
      </c>
      <c r="C71" s="313">
        <v>0.007614213197969543</v>
      </c>
      <c r="E71" s="317"/>
      <c r="L71" s="160"/>
    </row>
    <row r="72" ht="12.75">
      <c r="L72" s="160"/>
    </row>
    <row r="73" ht="12.75">
      <c r="L73" s="160"/>
    </row>
    <row r="74" spans="8:12" ht="12.75">
      <c r="H74" s="160"/>
      <c r="L74" s="160"/>
    </row>
    <row r="75" spans="1:7" ht="20.25" customHeight="1">
      <c r="A75" s="209" t="s">
        <v>87</v>
      </c>
      <c r="B75" s="207" t="s">
        <v>1134</v>
      </c>
      <c r="C75" s="208"/>
      <c r="D75" s="211" t="s">
        <v>54</v>
      </c>
      <c r="E75" s="212"/>
      <c r="F75" s="205" t="s">
        <v>622</v>
      </c>
      <c r="G75" s="205" t="s">
        <v>629</v>
      </c>
    </row>
    <row r="76" spans="1:10" ht="20.25" customHeight="1">
      <c r="A76" s="210"/>
      <c r="B76" s="108" t="s">
        <v>519</v>
      </c>
      <c r="C76" s="109" t="s">
        <v>53</v>
      </c>
      <c r="D76" s="108" t="s">
        <v>519</v>
      </c>
      <c r="E76" s="109" t="s">
        <v>55</v>
      </c>
      <c r="F76" s="206"/>
      <c r="G76" s="206"/>
      <c r="H76" s="260"/>
      <c r="I76" s="260"/>
      <c r="J76" s="260"/>
    </row>
    <row r="77" spans="1:10" ht="12.75">
      <c r="A77" s="113" t="s">
        <v>41</v>
      </c>
      <c r="B77" s="262">
        <v>1987</v>
      </c>
      <c r="C77" s="282">
        <v>17702</v>
      </c>
      <c r="D77" s="319">
        <v>-0.039632672788786905</v>
      </c>
      <c r="E77" s="320">
        <v>-0.018137445227134008</v>
      </c>
      <c r="F77" s="267">
        <v>0.11224720370579595</v>
      </c>
      <c r="G77" s="267">
        <v>0.02587643902693129</v>
      </c>
      <c r="I77" s="255"/>
      <c r="J77" s="255"/>
    </row>
    <row r="78" spans="1:10" ht="12.75">
      <c r="A78" s="113" t="s">
        <v>623</v>
      </c>
      <c r="B78" s="270"/>
      <c r="C78" s="271"/>
      <c r="D78" s="268"/>
      <c r="E78" s="269"/>
      <c r="F78" s="272"/>
      <c r="G78" s="272"/>
      <c r="I78" s="255"/>
      <c r="J78" s="255"/>
    </row>
    <row r="79" spans="1:10" ht="12.75">
      <c r="A79" s="103" t="s">
        <v>624</v>
      </c>
      <c r="B79" s="281">
        <v>1044</v>
      </c>
      <c r="C79" s="282">
        <v>8680</v>
      </c>
      <c r="D79" s="321">
        <v>-0.026119402985074647</v>
      </c>
      <c r="E79" s="307">
        <v>-0.022632586420448186</v>
      </c>
      <c r="F79" s="267">
        <v>0.12027649769585254</v>
      </c>
      <c r="G79" s="267">
        <v>0.031989214364505456</v>
      </c>
      <c r="I79" s="255"/>
      <c r="J79" s="255"/>
    </row>
    <row r="80" spans="1:10" ht="12.75">
      <c r="A80" s="103" t="s">
        <v>625</v>
      </c>
      <c r="B80" s="273">
        <v>943</v>
      </c>
      <c r="C80" s="274">
        <v>9022</v>
      </c>
      <c r="D80" s="322">
        <v>-0.054162487462387165</v>
      </c>
      <c r="E80" s="313">
        <v>-0.013773502404897275</v>
      </c>
      <c r="F80" s="267">
        <v>0.1045222788738639</v>
      </c>
      <c r="G80" s="267">
        <v>0.021358035876064503</v>
      </c>
      <c r="I80" s="255"/>
      <c r="J80" s="255"/>
    </row>
    <row r="81" spans="1:10" ht="12.75">
      <c r="A81" s="113" t="s">
        <v>47</v>
      </c>
      <c r="B81" s="270"/>
      <c r="C81" s="271"/>
      <c r="D81" s="270"/>
      <c r="E81" s="271"/>
      <c r="F81" s="272"/>
      <c r="G81" s="272"/>
      <c r="I81" s="255"/>
      <c r="J81" s="255"/>
    </row>
    <row r="82" spans="1:10" ht="12.75">
      <c r="A82" s="103" t="s">
        <v>79</v>
      </c>
      <c r="B82" s="281">
        <v>101</v>
      </c>
      <c r="C82" s="282">
        <v>1031</v>
      </c>
      <c r="D82" s="321">
        <v>-0.23484848484848486</v>
      </c>
      <c r="E82" s="307">
        <v>-0.11880341880341883</v>
      </c>
      <c r="F82" s="267">
        <v>0.0979631425800194</v>
      </c>
      <c r="G82" s="267">
        <v>0.011422755032798009</v>
      </c>
      <c r="I82" s="255"/>
      <c r="J82" s="255"/>
    </row>
    <row r="83" spans="1:10" ht="12.75">
      <c r="A83" s="103" t="s">
        <v>80</v>
      </c>
      <c r="B83" s="273">
        <v>857</v>
      </c>
      <c r="C83" s="274">
        <v>8153</v>
      </c>
      <c r="D83" s="324">
        <v>-0.06543075245365326</v>
      </c>
      <c r="E83" s="286">
        <v>-0.03640231651105075</v>
      </c>
      <c r="F83" s="267">
        <v>0.10511468171225316</v>
      </c>
      <c r="G83" s="267">
        <v>0.025613437341223587</v>
      </c>
      <c r="I83" s="255"/>
      <c r="J83" s="255"/>
    </row>
    <row r="84" spans="1:10" ht="12.75">
      <c r="A84" s="103" t="s">
        <v>81</v>
      </c>
      <c r="B84" s="273">
        <v>1029</v>
      </c>
      <c r="C84" s="274">
        <v>8518</v>
      </c>
      <c r="D84" s="322">
        <v>0.008823529411764675</v>
      </c>
      <c r="E84" s="313">
        <v>0.014289116456299045</v>
      </c>
      <c r="F84" s="267">
        <v>0.12080300540032872</v>
      </c>
      <c r="G84" s="267">
        <v>0.029837330008408967</v>
      </c>
      <c r="I84" s="255"/>
      <c r="J84" s="255"/>
    </row>
    <row r="85" spans="1:10" ht="12.75">
      <c r="A85" s="113" t="s">
        <v>48</v>
      </c>
      <c r="B85" s="270"/>
      <c r="C85" s="271"/>
      <c r="D85" s="270"/>
      <c r="E85" s="271"/>
      <c r="F85" s="272"/>
      <c r="G85" s="272"/>
      <c r="I85" s="255"/>
      <c r="J85" s="255"/>
    </row>
    <row r="86" spans="1:10" ht="12.75">
      <c r="A86" s="103" t="s">
        <v>36</v>
      </c>
      <c r="B86" s="356">
        <v>23</v>
      </c>
      <c r="C86" s="274">
        <v>219</v>
      </c>
      <c r="D86" s="324">
        <v>0</v>
      </c>
      <c r="E86" s="286">
        <v>-0.07594936708860756</v>
      </c>
      <c r="F86" s="267">
        <v>0.1050228310502283</v>
      </c>
      <c r="G86" s="267">
        <v>0.025871766029246346</v>
      </c>
      <c r="I86" s="255"/>
      <c r="J86" s="255"/>
    </row>
    <row r="87" spans="1:10" ht="12.75">
      <c r="A87" s="103" t="s">
        <v>630</v>
      </c>
      <c r="B87" s="356">
        <v>270</v>
      </c>
      <c r="C87" s="274">
        <v>2604</v>
      </c>
      <c r="D87" s="324">
        <v>-0.04929577464788737</v>
      </c>
      <c r="E87" s="286">
        <v>-0.014383043149129415</v>
      </c>
      <c r="F87" s="267">
        <v>0.10368663594470046</v>
      </c>
      <c r="G87" s="267">
        <v>0.029628003950400526</v>
      </c>
      <c r="I87" s="255"/>
      <c r="J87" s="255"/>
    </row>
    <row r="88" spans="1:10" ht="12.75">
      <c r="A88" s="103" t="s">
        <v>39</v>
      </c>
      <c r="B88" s="356">
        <v>1509</v>
      </c>
      <c r="C88" s="274">
        <v>13265</v>
      </c>
      <c r="D88" s="324">
        <v>-0.03454894433781186</v>
      </c>
      <c r="E88" s="286">
        <v>-0.01893351083499739</v>
      </c>
      <c r="F88" s="267">
        <v>0.11375800980022616</v>
      </c>
      <c r="G88" s="267">
        <v>0.028623456438855062</v>
      </c>
      <c r="I88" s="255"/>
      <c r="J88" s="255"/>
    </row>
    <row r="89" spans="1:10" ht="12.75">
      <c r="A89" s="103" t="s">
        <v>40</v>
      </c>
      <c r="B89" s="356">
        <v>185</v>
      </c>
      <c r="C89" s="274">
        <v>1614</v>
      </c>
      <c r="D89" s="324">
        <v>-0.07035175879396982</v>
      </c>
      <c r="E89" s="286">
        <v>-0.009208103130755041</v>
      </c>
      <c r="F89" s="267">
        <v>0.11462205700123916</v>
      </c>
      <c r="G89" s="267">
        <v>0.013151347124475724</v>
      </c>
      <c r="I89" s="255"/>
      <c r="J89" s="255"/>
    </row>
    <row r="90" spans="1:10" ht="12.75">
      <c r="A90" s="289" t="s">
        <v>1064</v>
      </c>
      <c r="B90" s="270"/>
      <c r="C90" s="271"/>
      <c r="D90" s="290"/>
      <c r="E90" s="271"/>
      <c r="F90" s="272"/>
      <c r="G90" s="272"/>
      <c r="I90" s="255"/>
      <c r="J90" s="255"/>
    </row>
    <row r="91" spans="1:10" ht="12.75">
      <c r="A91" s="103" t="s">
        <v>107</v>
      </c>
      <c r="B91" s="273">
        <v>97</v>
      </c>
      <c r="C91" s="274">
        <v>716</v>
      </c>
      <c r="D91" s="291">
        <v>-0.10185185185185186</v>
      </c>
      <c r="E91" s="267">
        <v>-0.009681881051175623</v>
      </c>
      <c r="F91" s="266">
        <v>0.13547486033519554</v>
      </c>
      <c r="G91" s="267">
        <v>0.01695804195804196</v>
      </c>
      <c r="I91" s="255"/>
      <c r="J91" s="255"/>
    </row>
    <row r="92" spans="1:10" ht="12.75">
      <c r="A92" s="103" t="s">
        <v>108</v>
      </c>
      <c r="B92" s="273">
        <v>121</v>
      </c>
      <c r="C92" s="274">
        <v>1135</v>
      </c>
      <c r="D92" s="291">
        <v>-0.03968253968253965</v>
      </c>
      <c r="E92" s="267">
        <v>-0.0749796251018745</v>
      </c>
      <c r="F92" s="266">
        <v>0.1066079295154185</v>
      </c>
      <c r="G92" s="267">
        <v>0.016039236479321314</v>
      </c>
      <c r="I92" s="255"/>
      <c r="J92" s="255"/>
    </row>
    <row r="93" spans="1:10" ht="12.75">
      <c r="A93" s="103" t="s">
        <v>109</v>
      </c>
      <c r="B93" s="281">
        <v>145</v>
      </c>
      <c r="C93" s="282">
        <v>871</v>
      </c>
      <c r="D93" s="275">
        <v>-0.11585365853658536</v>
      </c>
      <c r="E93" s="267">
        <v>-0.08122362869198307</v>
      </c>
      <c r="F93" s="266">
        <v>0.16647531572904709</v>
      </c>
      <c r="G93" s="267">
        <v>0.019031368946055914</v>
      </c>
      <c r="I93" s="255"/>
      <c r="J93" s="255"/>
    </row>
    <row r="94" spans="1:10" ht="12.75">
      <c r="A94" s="103" t="s">
        <v>110</v>
      </c>
      <c r="B94" s="281">
        <v>1363</v>
      </c>
      <c r="C94" s="282">
        <v>12271</v>
      </c>
      <c r="D94" s="275">
        <v>-0.008005822416302766</v>
      </c>
      <c r="E94" s="267">
        <v>-0.0034919603703101876</v>
      </c>
      <c r="F94" s="266">
        <v>0.11107489202184011</v>
      </c>
      <c r="G94" s="267">
        <v>0.029202553884389595</v>
      </c>
      <c r="I94" s="255"/>
      <c r="J94" s="255"/>
    </row>
    <row r="95" spans="1:10" ht="12.75">
      <c r="A95" s="104" t="s">
        <v>90</v>
      </c>
      <c r="B95" s="287">
        <v>261</v>
      </c>
      <c r="C95" s="288">
        <v>2709</v>
      </c>
      <c r="D95" s="352">
        <v>-0.12121212121212122</v>
      </c>
      <c r="E95" s="353">
        <v>-0.03833865814696491</v>
      </c>
      <c r="F95" s="299">
        <v>0.09634551495016612</v>
      </c>
      <c r="G95" s="267">
        <v>0.028274293142671433</v>
      </c>
      <c r="I95" s="255"/>
      <c r="J95" s="255"/>
    </row>
    <row r="96" spans="1:10" ht="12.75">
      <c r="A96" s="113" t="s">
        <v>51</v>
      </c>
      <c r="B96" s="270"/>
      <c r="C96" s="271"/>
      <c r="D96" s="270"/>
      <c r="E96" s="271"/>
      <c r="F96" s="272"/>
      <c r="G96" s="272"/>
      <c r="I96" s="255"/>
      <c r="J96" s="255"/>
    </row>
    <row r="97" spans="1:10" ht="12.75">
      <c r="A97" s="103" t="s">
        <v>42</v>
      </c>
      <c r="B97" s="356">
        <v>332</v>
      </c>
      <c r="C97" s="274">
        <v>2700</v>
      </c>
      <c r="D97" s="324">
        <v>0.18571428571428572</v>
      </c>
      <c r="E97" s="286">
        <v>0.057165231010180007</v>
      </c>
      <c r="F97" s="267">
        <v>0.12296296296296297</v>
      </c>
      <c r="G97" s="267">
        <v>0.016599170041497927</v>
      </c>
      <c r="I97" s="255"/>
      <c r="J97" s="255"/>
    </row>
    <row r="98" spans="1:10" ht="12.75">
      <c r="A98" s="103" t="s">
        <v>43</v>
      </c>
      <c r="B98" s="356">
        <v>206</v>
      </c>
      <c r="C98" s="274">
        <v>1917</v>
      </c>
      <c r="D98" s="324">
        <v>-0.0678733031674208</v>
      </c>
      <c r="E98" s="286">
        <v>0.0234917245061399</v>
      </c>
      <c r="F98" s="267">
        <v>0.10745957224830464</v>
      </c>
      <c r="G98" s="267">
        <v>0.019005443306578097</v>
      </c>
      <c r="I98" s="255"/>
      <c r="J98" s="255"/>
    </row>
    <row r="99" spans="1:10" ht="12.75">
      <c r="A99" s="103" t="s">
        <v>44</v>
      </c>
      <c r="B99" s="356">
        <v>128</v>
      </c>
      <c r="C99" s="274">
        <v>1130</v>
      </c>
      <c r="D99" s="324">
        <v>-0.4644351464435147</v>
      </c>
      <c r="E99" s="286">
        <v>-0.40432261465471797</v>
      </c>
      <c r="F99" s="267">
        <v>0.11327433628318584</v>
      </c>
      <c r="G99" s="267">
        <v>0.020398406374501993</v>
      </c>
      <c r="I99" s="255"/>
      <c r="J99" s="255"/>
    </row>
    <row r="100" spans="1:10" ht="12.75">
      <c r="A100" s="103" t="s">
        <v>45</v>
      </c>
      <c r="B100" s="356">
        <v>186</v>
      </c>
      <c r="C100" s="274">
        <v>1304</v>
      </c>
      <c r="D100" s="324">
        <v>0.19999999999999996</v>
      </c>
      <c r="E100" s="286">
        <v>0.11643835616438358</v>
      </c>
      <c r="F100" s="267">
        <v>0.14263803680981596</v>
      </c>
      <c r="G100" s="267">
        <v>0.03300798580301686</v>
      </c>
      <c r="I100" s="255"/>
      <c r="J100" s="255"/>
    </row>
    <row r="101" spans="1:10" ht="12.75">
      <c r="A101" s="296" t="s">
        <v>46</v>
      </c>
      <c r="B101" s="357">
        <v>1135</v>
      </c>
      <c r="C101" s="326">
        <v>10651</v>
      </c>
      <c r="D101" s="327">
        <v>-0.03321976149914818</v>
      </c>
      <c r="E101" s="328">
        <v>0.01081901869602353</v>
      </c>
      <c r="F101" s="340">
        <v>0.1065627640597127</v>
      </c>
      <c r="G101" s="340">
        <v>0.03334508490510606</v>
      </c>
      <c r="I101" s="255"/>
      <c r="J101" s="255"/>
    </row>
    <row r="102" spans="1:10" ht="12.75">
      <c r="A102" s="107" t="s">
        <v>628</v>
      </c>
      <c r="B102" s="357">
        <v>15</v>
      </c>
      <c r="C102" s="326">
        <v>355</v>
      </c>
      <c r="D102" s="319">
        <v>0.25</v>
      </c>
      <c r="E102" s="320">
        <v>-0.045698924731182755</v>
      </c>
      <c r="F102" s="303">
        <v>0.04225352112676056</v>
      </c>
      <c r="G102" s="303">
        <v>0.006893382352941176</v>
      </c>
      <c r="I102" s="255"/>
      <c r="J102" s="255"/>
    </row>
    <row r="106" spans="1:11" ht="31.5">
      <c r="A106" s="106" t="s">
        <v>147</v>
      </c>
      <c r="B106" s="111" t="s">
        <v>1135</v>
      </c>
      <c r="C106" s="111" t="s">
        <v>1136</v>
      </c>
      <c r="G106" s="105"/>
      <c r="K106" s="133"/>
    </row>
    <row r="107" spans="1:11" ht="12.75">
      <c r="A107" s="113" t="s">
        <v>1052</v>
      </c>
      <c r="B107" s="330">
        <v>5122</v>
      </c>
      <c r="C107" s="330">
        <v>1987</v>
      </c>
      <c r="G107" s="105"/>
      <c r="K107" s="133"/>
    </row>
    <row r="108" spans="1:11" ht="12.75">
      <c r="A108" s="331" t="s">
        <v>520</v>
      </c>
      <c r="B108" s="332">
        <v>45</v>
      </c>
      <c r="C108" s="333">
        <v>4</v>
      </c>
      <c r="G108" s="105"/>
      <c r="K108" s="133"/>
    </row>
    <row r="109" spans="1:11" ht="12.75">
      <c r="A109" s="103" t="s">
        <v>1119</v>
      </c>
      <c r="B109" s="334">
        <v>174</v>
      </c>
      <c r="C109" s="335">
        <v>12</v>
      </c>
      <c r="G109" s="105"/>
      <c r="K109" s="133"/>
    </row>
    <row r="110" spans="1:11" ht="12.75">
      <c r="A110" s="103" t="s">
        <v>521</v>
      </c>
      <c r="B110" s="334">
        <v>12</v>
      </c>
      <c r="C110" s="335">
        <v>9</v>
      </c>
      <c r="G110" s="105"/>
      <c r="K110" s="133"/>
    </row>
    <row r="111" spans="1:11" ht="12.75">
      <c r="A111" s="103" t="s">
        <v>522</v>
      </c>
      <c r="B111" s="334">
        <v>14</v>
      </c>
      <c r="C111" s="335">
        <v>0</v>
      </c>
      <c r="G111" s="105"/>
      <c r="K111" s="133"/>
    </row>
    <row r="112" spans="1:11" ht="12.75">
      <c r="A112" s="103" t="s">
        <v>711</v>
      </c>
      <c r="B112" s="334">
        <v>36</v>
      </c>
      <c r="C112" s="335">
        <v>23</v>
      </c>
      <c r="G112" s="105"/>
      <c r="K112" s="133"/>
    </row>
    <row r="113" spans="1:11" ht="12.75">
      <c r="A113" s="103" t="s">
        <v>523</v>
      </c>
      <c r="B113" s="334">
        <v>4</v>
      </c>
      <c r="C113" s="335">
        <v>0</v>
      </c>
      <c r="G113" s="105"/>
      <c r="K113" s="133"/>
    </row>
    <row r="114" spans="1:11" ht="12.75">
      <c r="A114" s="103" t="s">
        <v>524</v>
      </c>
      <c r="B114" s="334">
        <v>146</v>
      </c>
      <c r="C114" s="335">
        <v>26</v>
      </c>
      <c r="G114" s="105"/>
      <c r="K114" s="133"/>
    </row>
    <row r="115" spans="1:11" ht="12.75">
      <c r="A115" s="103" t="s">
        <v>712</v>
      </c>
      <c r="B115" s="334">
        <v>6</v>
      </c>
      <c r="C115" s="335">
        <v>6</v>
      </c>
      <c r="G115" s="105"/>
      <c r="K115" s="133"/>
    </row>
    <row r="116" spans="1:11" ht="12.75">
      <c r="A116" s="103" t="s">
        <v>525</v>
      </c>
      <c r="B116" s="334">
        <v>13</v>
      </c>
      <c r="C116" s="335">
        <v>9</v>
      </c>
      <c r="G116" s="105"/>
      <c r="K116" s="133"/>
    </row>
    <row r="117" spans="1:11" ht="12.75">
      <c r="A117" s="103" t="s">
        <v>713</v>
      </c>
      <c r="B117" s="334">
        <v>12</v>
      </c>
      <c r="C117" s="335">
        <v>2</v>
      </c>
      <c r="G117" s="105"/>
      <c r="K117" s="133"/>
    </row>
    <row r="118" spans="1:11" ht="12.75">
      <c r="A118" s="103" t="s">
        <v>1120</v>
      </c>
      <c r="B118" s="334">
        <v>8</v>
      </c>
      <c r="C118" s="335">
        <v>0</v>
      </c>
      <c r="G118" s="105"/>
      <c r="K118" s="133"/>
    </row>
    <row r="119" spans="1:11" ht="12.75">
      <c r="A119" s="103" t="s">
        <v>526</v>
      </c>
      <c r="B119" s="334">
        <v>29</v>
      </c>
      <c r="C119" s="335">
        <v>5</v>
      </c>
      <c r="G119" s="105"/>
      <c r="K119" s="133"/>
    </row>
    <row r="120" spans="1:11" ht="12.75">
      <c r="A120" s="103" t="s">
        <v>527</v>
      </c>
      <c r="B120" s="334">
        <v>197</v>
      </c>
      <c r="C120" s="335">
        <v>67</v>
      </c>
      <c r="G120" s="105"/>
      <c r="K120" s="133"/>
    </row>
    <row r="121" spans="1:11" ht="12.75">
      <c r="A121" s="103" t="s">
        <v>714</v>
      </c>
      <c r="B121" s="334">
        <v>12</v>
      </c>
      <c r="C121" s="335">
        <v>3</v>
      </c>
      <c r="G121" s="105"/>
      <c r="K121" s="133"/>
    </row>
    <row r="122" spans="1:11" ht="12.75">
      <c r="A122" s="103" t="s">
        <v>528</v>
      </c>
      <c r="B122" s="334">
        <v>14</v>
      </c>
      <c r="C122" s="335">
        <v>4</v>
      </c>
      <c r="G122" s="105"/>
      <c r="K122" s="133"/>
    </row>
    <row r="123" spans="1:11" ht="12.75">
      <c r="A123" s="103" t="s">
        <v>529</v>
      </c>
      <c r="B123" s="334">
        <v>6</v>
      </c>
      <c r="C123" s="335">
        <v>3</v>
      </c>
      <c r="G123" s="105"/>
      <c r="K123" s="133"/>
    </row>
    <row r="124" spans="1:11" ht="12.75">
      <c r="A124" s="103" t="s">
        <v>715</v>
      </c>
      <c r="B124" s="334">
        <v>51</v>
      </c>
      <c r="C124" s="335">
        <v>27</v>
      </c>
      <c r="G124" s="105"/>
      <c r="K124" s="133"/>
    </row>
    <row r="125" spans="1:11" ht="12.75">
      <c r="A125" s="103" t="s">
        <v>716</v>
      </c>
      <c r="B125" s="334">
        <v>12</v>
      </c>
      <c r="C125" s="335">
        <v>12</v>
      </c>
      <c r="G125" s="105"/>
      <c r="K125" s="133"/>
    </row>
    <row r="126" spans="1:11" ht="12.75">
      <c r="A126" s="103" t="s">
        <v>717</v>
      </c>
      <c r="B126" s="334">
        <v>66</v>
      </c>
      <c r="C126" s="335">
        <v>4</v>
      </c>
      <c r="G126" s="105"/>
      <c r="K126" s="133"/>
    </row>
    <row r="127" spans="1:11" ht="12.75">
      <c r="A127" s="103" t="s">
        <v>530</v>
      </c>
      <c r="B127" s="334">
        <v>2</v>
      </c>
      <c r="C127" s="335">
        <v>0</v>
      </c>
      <c r="G127" s="105"/>
      <c r="K127" s="133"/>
    </row>
    <row r="128" spans="1:11" ht="12.75">
      <c r="A128" s="103" t="s">
        <v>718</v>
      </c>
      <c r="B128" s="334">
        <v>2160</v>
      </c>
      <c r="C128" s="335">
        <v>1095</v>
      </c>
      <c r="G128" s="105"/>
      <c r="K128" s="133"/>
    </row>
    <row r="129" spans="1:11" ht="12.75">
      <c r="A129" s="103" t="s">
        <v>719</v>
      </c>
      <c r="B129" s="334">
        <v>26</v>
      </c>
      <c r="C129" s="335">
        <v>9</v>
      </c>
      <c r="G129" s="105"/>
      <c r="K129" s="133"/>
    </row>
    <row r="130" spans="1:11" ht="12.75">
      <c r="A130" s="103" t="s">
        <v>720</v>
      </c>
      <c r="B130" s="334">
        <v>10</v>
      </c>
      <c r="C130" s="335">
        <v>2</v>
      </c>
      <c r="G130" s="105"/>
      <c r="K130" s="133"/>
    </row>
    <row r="131" spans="1:11" ht="12.75">
      <c r="A131" s="103" t="s">
        <v>721</v>
      </c>
      <c r="B131" s="334">
        <v>12</v>
      </c>
      <c r="C131" s="335">
        <v>3</v>
      </c>
      <c r="G131" s="105"/>
      <c r="K131" s="133"/>
    </row>
    <row r="132" spans="1:11" ht="12.75">
      <c r="A132" s="103" t="s">
        <v>531</v>
      </c>
      <c r="B132" s="334">
        <v>10</v>
      </c>
      <c r="C132" s="335">
        <v>3</v>
      </c>
      <c r="G132" s="105"/>
      <c r="K132" s="133"/>
    </row>
    <row r="133" spans="1:11" ht="12.75">
      <c r="A133" s="103" t="s">
        <v>532</v>
      </c>
      <c r="B133" s="334">
        <v>10</v>
      </c>
      <c r="C133" s="335">
        <v>13</v>
      </c>
      <c r="G133" s="105"/>
      <c r="K133" s="133"/>
    </row>
    <row r="134" spans="1:11" ht="12.75">
      <c r="A134" s="103" t="s">
        <v>722</v>
      </c>
      <c r="B134" s="334">
        <v>41</v>
      </c>
      <c r="C134" s="335">
        <v>33</v>
      </c>
      <c r="G134" s="105"/>
      <c r="K134" s="133"/>
    </row>
    <row r="135" spans="1:11" ht="12.75">
      <c r="A135" s="103" t="s">
        <v>723</v>
      </c>
      <c r="B135" s="334">
        <v>14</v>
      </c>
      <c r="C135" s="335">
        <v>5</v>
      </c>
      <c r="G135" s="105"/>
      <c r="K135" s="133"/>
    </row>
    <row r="136" spans="1:11" ht="12.75">
      <c r="A136" s="103" t="s">
        <v>724</v>
      </c>
      <c r="B136" s="334">
        <v>21</v>
      </c>
      <c r="C136" s="335">
        <v>11</v>
      </c>
      <c r="G136" s="105"/>
      <c r="K136" s="133"/>
    </row>
    <row r="137" spans="1:11" ht="12.75">
      <c r="A137" s="103" t="s">
        <v>725</v>
      </c>
      <c r="B137" s="334">
        <v>82</v>
      </c>
      <c r="C137" s="335">
        <v>11</v>
      </c>
      <c r="G137" s="105"/>
      <c r="K137" s="133"/>
    </row>
    <row r="138" spans="1:11" ht="12.75">
      <c r="A138" s="103" t="s">
        <v>726</v>
      </c>
      <c r="B138" s="334">
        <v>2</v>
      </c>
      <c r="C138" s="335">
        <v>0</v>
      </c>
      <c r="G138" s="105"/>
      <c r="K138" s="133"/>
    </row>
    <row r="139" spans="1:11" ht="12.75">
      <c r="A139" s="103" t="s">
        <v>727</v>
      </c>
      <c r="B139" s="334">
        <v>1</v>
      </c>
      <c r="C139" s="335">
        <v>2</v>
      </c>
      <c r="G139" s="105"/>
      <c r="K139" s="133"/>
    </row>
    <row r="140" spans="1:11" ht="12.75">
      <c r="A140" s="103" t="s">
        <v>728</v>
      </c>
      <c r="B140" s="334">
        <v>5</v>
      </c>
      <c r="C140" s="335">
        <v>5</v>
      </c>
      <c r="G140" s="105"/>
      <c r="K140" s="133"/>
    </row>
    <row r="141" spans="1:11" ht="12.75">
      <c r="A141" s="103" t="s">
        <v>729</v>
      </c>
      <c r="B141" s="334">
        <v>5</v>
      </c>
      <c r="C141" s="335">
        <v>2</v>
      </c>
      <c r="G141" s="105"/>
      <c r="K141" s="133"/>
    </row>
    <row r="142" spans="1:11" ht="12.75">
      <c r="A142" s="103" t="s">
        <v>730</v>
      </c>
      <c r="B142" s="334">
        <v>31</v>
      </c>
      <c r="C142" s="335">
        <v>34</v>
      </c>
      <c r="G142" s="105"/>
      <c r="K142" s="133"/>
    </row>
    <row r="143" spans="1:11" ht="12.75">
      <c r="A143" s="103" t="s">
        <v>533</v>
      </c>
      <c r="B143" s="334">
        <v>56</v>
      </c>
      <c r="C143" s="335">
        <v>4</v>
      </c>
      <c r="G143" s="105"/>
      <c r="K143" s="133"/>
    </row>
    <row r="144" spans="1:11" ht="12.75">
      <c r="A144" s="103" t="s">
        <v>731</v>
      </c>
      <c r="B144" s="334">
        <v>18</v>
      </c>
      <c r="C144" s="335">
        <v>1</v>
      </c>
      <c r="G144" s="105"/>
      <c r="K144" s="133"/>
    </row>
    <row r="145" spans="1:11" ht="12.75">
      <c r="A145" s="103" t="s">
        <v>534</v>
      </c>
      <c r="B145" s="334">
        <v>190</v>
      </c>
      <c r="C145" s="335">
        <v>95</v>
      </c>
      <c r="G145" s="105"/>
      <c r="K145" s="133"/>
    </row>
    <row r="146" spans="1:11" ht="12.75">
      <c r="A146" s="103" t="s">
        <v>535</v>
      </c>
      <c r="B146" s="334">
        <v>15</v>
      </c>
      <c r="C146" s="335">
        <v>0</v>
      </c>
      <c r="G146" s="105"/>
      <c r="K146" s="133"/>
    </row>
    <row r="147" spans="1:11" ht="12.75">
      <c r="A147" s="103" t="s">
        <v>732</v>
      </c>
      <c r="B147" s="334">
        <v>73</v>
      </c>
      <c r="C147" s="335">
        <v>3</v>
      </c>
      <c r="G147" s="105"/>
      <c r="K147" s="133"/>
    </row>
    <row r="148" spans="1:11" ht="12.75">
      <c r="A148" s="103" t="s">
        <v>536</v>
      </c>
      <c r="B148" s="334">
        <v>36</v>
      </c>
      <c r="C148" s="335">
        <v>5</v>
      </c>
      <c r="G148" s="105"/>
      <c r="K148" s="133"/>
    </row>
    <row r="149" spans="1:11" ht="12.75">
      <c r="A149" s="103" t="s">
        <v>537</v>
      </c>
      <c r="B149" s="334">
        <v>106</v>
      </c>
      <c r="C149" s="335">
        <v>70</v>
      </c>
      <c r="G149" s="105"/>
      <c r="K149" s="133"/>
    </row>
    <row r="150" spans="1:11" ht="12.75">
      <c r="A150" s="103" t="s">
        <v>538</v>
      </c>
      <c r="B150" s="334">
        <v>98</v>
      </c>
      <c r="C150" s="335">
        <v>16</v>
      </c>
      <c r="G150" s="105"/>
      <c r="K150" s="133"/>
    </row>
    <row r="151" spans="1:11" ht="12.75">
      <c r="A151" s="103" t="s">
        <v>539</v>
      </c>
      <c r="B151" s="334">
        <v>3</v>
      </c>
      <c r="C151" s="335">
        <v>1</v>
      </c>
      <c r="G151" s="105"/>
      <c r="K151" s="133"/>
    </row>
    <row r="152" spans="1:11" ht="12.75">
      <c r="A152" s="103" t="s">
        <v>540</v>
      </c>
      <c r="B152" s="334">
        <v>35</v>
      </c>
      <c r="C152" s="335">
        <v>6</v>
      </c>
      <c r="G152" s="105"/>
      <c r="K152" s="133"/>
    </row>
    <row r="153" spans="1:11" ht="12.75">
      <c r="A153" s="103" t="s">
        <v>733</v>
      </c>
      <c r="B153" s="334">
        <v>40</v>
      </c>
      <c r="C153" s="335">
        <v>4</v>
      </c>
      <c r="G153" s="105"/>
      <c r="K153" s="133"/>
    </row>
    <row r="154" spans="1:11" ht="12.75">
      <c r="A154" s="103" t="s">
        <v>541</v>
      </c>
      <c r="B154" s="334">
        <v>5</v>
      </c>
      <c r="C154" s="335">
        <v>1</v>
      </c>
      <c r="G154" s="105"/>
      <c r="K154" s="133"/>
    </row>
    <row r="155" spans="1:11" ht="12.75">
      <c r="A155" s="103" t="s">
        <v>542</v>
      </c>
      <c r="B155" s="334">
        <v>8</v>
      </c>
      <c r="C155" s="335">
        <v>1</v>
      </c>
      <c r="G155" s="105"/>
      <c r="K155" s="133"/>
    </row>
    <row r="156" spans="1:11" ht="12.75">
      <c r="A156" s="103" t="s">
        <v>734</v>
      </c>
      <c r="B156" s="334">
        <v>257</v>
      </c>
      <c r="C156" s="335">
        <v>52</v>
      </c>
      <c r="G156" s="105"/>
      <c r="K156" s="133"/>
    </row>
    <row r="157" spans="1:11" ht="12.75">
      <c r="A157" s="103" t="s">
        <v>735</v>
      </c>
      <c r="B157" s="334">
        <v>7</v>
      </c>
      <c r="C157" s="335">
        <v>6</v>
      </c>
      <c r="G157" s="105"/>
      <c r="K157" s="133"/>
    </row>
    <row r="158" spans="1:11" ht="12.75">
      <c r="A158" s="103" t="s">
        <v>543</v>
      </c>
      <c r="B158" s="334">
        <v>8</v>
      </c>
      <c r="C158" s="335">
        <v>4</v>
      </c>
      <c r="G158" s="105"/>
      <c r="K158" s="133"/>
    </row>
    <row r="159" spans="1:11" ht="12.75">
      <c r="A159" s="103" t="s">
        <v>736</v>
      </c>
      <c r="B159" s="334">
        <v>30</v>
      </c>
      <c r="C159" s="335">
        <v>48</v>
      </c>
      <c r="G159" s="105"/>
      <c r="K159" s="133"/>
    </row>
    <row r="160" spans="1:11" ht="12.75">
      <c r="A160" s="103" t="s">
        <v>544</v>
      </c>
      <c r="B160" s="334">
        <v>55</v>
      </c>
      <c r="C160" s="335">
        <v>15</v>
      </c>
      <c r="G160" s="105"/>
      <c r="K160" s="133"/>
    </row>
    <row r="161" spans="1:11" ht="12.75">
      <c r="A161" s="103" t="s">
        <v>545</v>
      </c>
      <c r="B161" s="334">
        <v>140</v>
      </c>
      <c r="C161" s="335">
        <v>45</v>
      </c>
      <c r="G161" s="105"/>
      <c r="K161" s="133"/>
    </row>
    <row r="162" spans="1:11" ht="12.75">
      <c r="A162" s="103" t="s">
        <v>737</v>
      </c>
      <c r="B162" s="334">
        <v>100</v>
      </c>
      <c r="C162" s="335">
        <v>34</v>
      </c>
      <c r="G162" s="105"/>
      <c r="K162" s="133"/>
    </row>
    <row r="163" spans="1:11" ht="12.75">
      <c r="A163" s="103" t="s">
        <v>738</v>
      </c>
      <c r="B163" s="334">
        <v>196</v>
      </c>
      <c r="C163" s="335">
        <v>56</v>
      </c>
      <c r="G163" s="105"/>
      <c r="K163" s="133"/>
    </row>
    <row r="164" spans="1:11" ht="12.75">
      <c r="A164" s="103" t="s">
        <v>739</v>
      </c>
      <c r="B164" s="334">
        <v>36</v>
      </c>
      <c r="C164" s="335">
        <v>11</v>
      </c>
      <c r="G164" s="105"/>
      <c r="K164" s="133"/>
    </row>
    <row r="165" spans="1:11" ht="12.75">
      <c r="A165" s="103" t="s">
        <v>546</v>
      </c>
      <c r="B165" s="334">
        <v>73</v>
      </c>
      <c r="C165" s="335">
        <v>5</v>
      </c>
      <c r="G165" s="105"/>
      <c r="K165" s="133"/>
    </row>
    <row r="166" spans="1:11" ht="12.75">
      <c r="A166" s="103" t="s">
        <v>740</v>
      </c>
      <c r="B166" s="334">
        <v>3</v>
      </c>
      <c r="C166" s="335">
        <v>5</v>
      </c>
      <c r="G166" s="105"/>
      <c r="K166" s="133"/>
    </row>
    <row r="167" spans="1:11" ht="12.75">
      <c r="A167" s="103" t="s">
        <v>547</v>
      </c>
      <c r="B167" s="334">
        <v>71</v>
      </c>
      <c r="C167" s="335">
        <v>1</v>
      </c>
      <c r="G167" s="105"/>
      <c r="K167" s="133"/>
    </row>
    <row r="168" spans="1:11" ht="12.75">
      <c r="A168" s="103" t="s">
        <v>741</v>
      </c>
      <c r="B168" s="334">
        <v>4</v>
      </c>
      <c r="C168" s="335">
        <v>4</v>
      </c>
      <c r="G168" s="105"/>
      <c r="K168" s="133"/>
    </row>
    <row r="169" spans="1:11" ht="12.75">
      <c r="A169" s="103" t="s">
        <v>548</v>
      </c>
      <c r="B169" s="334">
        <v>2</v>
      </c>
      <c r="C169" s="335">
        <v>1</v>
      </c>
      <c r="G169" s="105"/>
      <c r="K169" s="133"/>
    </row>
    <row r="170" spans="1:11" ht="12.75">
      <c r="A170" s="103" t="s">
        <v>549</v>
      </c>
      <c r="B170" s="334">
        <v>7</v>
      </c>
      <c r="C170" s="335">
        <v>0</v>
      </c>
      <c r="G170" s="105"/>
      <c r="K170" s="133"/>
    </row>
    <row r="171" spans="1:11" ht="12.75">
      <c r="A171" s="103" t="s">
        <v>550</v>
      </c>
      <c r="B171" s="334">
        <v>0</v>
      </c>
      <c r="C171" s="335">
        <v>0</v>
      </c>
      <c r="G171" s="105"/>
      <c r="K171" s="133"/>
    </row>
    <row r="172" spans="1:11" ht="12.75">
      <c r="A172" s="103" t="s">
        <v>742</v>
      </c>
      <c r="B172" s="334">
        <v>4</v>
      </c>
      <c r="C172" s="335">
        <v>4</v>
      </c>
      <c r="G172" s="105"/>
      <c r="K172" s="133"/>
    </row>
    <row r="173" spans="1:11" ht="12.75">
      <c r="A173" s="103" t="s">
        <v>743</v>
      </c>
      <c r="B173" s="334">
        <v>42</v>
      </c>
      <c r="C173" s="335">
        <v>11</v>
      </c>
      <c r="G173" s="105"/>
      <c r="K173" s="133"/>
    </row>
    <row r="174" spans="1:11" ht="12.75">
      <c r="A174" s="103" t="s">
        <v>744</v>
      </c>
      <c r="B174" s="334">
        <v>15</v>
      </c>
      <c r="C174" s="335">
        <v>5</v>
      </c>
      <c r="G174" s="105"/>
      <c r="K174" s="133"/>
    </row>
    <row r="175" spans="1:11" ht="12.75">
      <c r="A175" s="103" t="s">
        <v>551</v>
      </c>
      <c r="B175" s="334">
        <v>7</v>
      </c>
      <c r="C175" s="335">
        <v>1</v>
      </c>
      <c r="G175" s="105"/>
      <c r="K175" s="133"/>
    </row>
    <row r="176" spans="1:11" ht="12.75">
      <c r="A176" s="103" t="s">
        <v>745</v>
      </c>
      <c r="B176" s="334">
        <v>37</v>
      </c>
      <c r="C176" s="335">
        <v>15</v>
      </c>
      <c r="G176" s="105"/>
      <c r="K176" s="133"/>
    </row>
    <row r="177" spans="1:11" ht="12.75">
      <c r="A177" s="103" t="s">
        <v>746</v>
      </c>
      <c r="B177" s="334">
        <v>7</v>
      </c>
      <c r="C177" s="335">
        <v>4</v>
      </c>
      <c r="G177" s="105"/>
      <c r="K177" s="133"/>
    </row>
    <row r="178" spans="1:11" ht="12.75">
      <c r="A178" s="103" t="s">
        <v>747</v>
      </c>
      <c r="B178" s="334">
        <v>2</v>
      </c>
      <c r="C178" s="335">
        <v>4</v>
      </c>
      <c r="G178" s="105"/>
      <c r="K178" s="133"/>
    </row>
    <row r="179" spans="1:11" ht="12.75">
      <c r="A179" s="103" t="s">
        <v>552</v>
      </c>
      <c r="B179" s="334">
        <v>1</v>
      </c>
      <c r="C179" s="335">
        <v>1</v>
      </c>
      <c r="G179" s="105"/>
      <c r="K179" s="133"/>
    </row>
    <row r="180" spans="1:11" ht="12.75">
      <c r="A180" s="103" t="s">
        <v>748</v>
      </c>
      <c r="B180" s="334">
        <v>20</v>
      </c>
      <c r="C180" s="335">
        <v>4</v>
      </c>
      <c r="G180" s="105"/>
      <c r="K180" s="133"/>
    </row>
    <row r="181" spans="1:11" ht="12.75">
      <c r="A181" s="103" t="s">
        <v>749</v>
      </c>
      <c r="B181" s="334">
        <v>26</v>
      </c>
      <c r="C181" s="335">
        <v>0</v>
      </c>
      <c r="G181" s="105"/>
      <c r="K181" s="133"/>
    </row>
    <row r="182" spans="1:11" ht="12.75">
      <c r="A182" s="296" t="s">
        <v>553</v>
      </c>
      <c r="B182" s="336">
        <v>0</v>
      </c>
      <c r="C182" s="337">
        <v>0</v>
      </c>
      <c r="G182" s="105"/>
      <c r="K182" s="133"/>
    </row>
  </sheetData>
  <sheetProtection/>
  <mergeCells count="14">
    <mergeCell ref="A7:A8"/>
    <mergeCell ref="B7:C7"/>
    <mergeCell ref="D7:E7"/>
    <mergeCell ref="F7:F8"/>
    <mergeCell ref="G7:G8"/>
    <mergeCell ref="A45:A46"/>
    <mergeCell ref="B45:C45"/>
    <mergeCell ref="G75:G76"/>
    <mergeCell ref="A60:A61"/>
    <mergeCell ref="B60:C60"/>
    <mergeCell ref="A75:A76"/>
    <mergeCell ref="B75:C75"/>
    <mergeCell ref="D75:E75"/>
    <mergeCell ref="F75:F76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289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0.57421875" style="338" customWidth="1"/>
    <col min="2" max="2" width="15.140625" style="338" customWidth="1"/>
    <col min="3" max="3" width="18.421875" style="338" customWidth="1"/>
    <col min="4" max="4" width="10.57421875" style="338" customWidth="1"/>
    <col min="5" max="5" width="12.140625" style="338" customWidth="1"/>
    <col min="6" max="6" width="18.8515625" style="338" customWidth="1"/>
    <col min="7" max="7" width="21.421875" style="338" customWidth="1"/>
    <col min="8" max="11" width="11.421875" style="160" customWidth="1"/>
    <col min="12" max="16384" width="11.421875" style="133" customWidth="1"/>
  </cols>
  <sheetData>
    <row r="3" ht="15">
      <c r="A3" s="254" t="s">
        <v>554</v>
      </c>
    </row>
    <row r="4" spans="1:7" ht="12.75">
      <c r="A4" s="256"/>
      <c r="B4" s="315"/>
      <c r="C4" s="315"/>
      <c r="D4" s="256"/>
      <c r="E4" s="315"/>
      <c r="F4" s="315"/>
      <c r="G4" s="315"/>
    </row>
    <row r="5" spans="1:7" ht="12.75">
      <c r="A5" s="256"/>
      <c r="B5" s="315"/>
      <c r="C5" s="315"/>
      <c r="D5" s="256"/>
      <c r="E5" s="315"/>
      <c r="F5" s="315"/>
      <c r="G5" s="315"/>
    </row>
    <row r="6" spans="1:7" ht="12.75">
      <c r="A6" s="256"/>
      <c r="B6" s="315"/>
      <c r="C6" s="315"/>
      <c r="D6" s="256"/>
      <c r="E6" s="315"/>
      <c r="F6" s="315"/>
      <c r="G6" s="315"/>
    </row>
    <row r="7" spans="1:7" ht="24" customHeight="1">
      <c r="A7" s="209" t="s">
        <v>77</v>
      </c>
      <c r="B7" s="207" t="s">
        <v>1130</v>
      </c>
      <c r="C7" s="208"/>
      <c r="D7" s="211" t="s">
        <v>54</v>
      </c>
      <c r="E7" s="212"/>
      <c r="F7" s="205" t="s">
        <v>622</v>
      </c>
      <c r="G7" s="205" t="s">
        <v>629</v>
      </c>
    </row>
    <row r="8" spans="1:11" s="132" customFormat="1" ht="23.25" customHeight="1">
      <c r="A8" s="210"/>
      <c r="B8" s="108" t="s">
        <v>555</v>
      </c>
      <c r="C8" s="109" t="s">
        <v>53</v>
      </c>
      <c r="D8" s="108" t="s">
        <v>555</v>
      </c>
      <c r="E8" s="110" t="s">
        <v>55</v>
      </c>
      <c r="F8" s="206"/>
      <c r="G8" s="206"/>
      <c r="H8" s="260"/>
      <c r="I8" s="260"/>
      <c r="J8" s="260"/>
      <c r="K8" s="261"/>
    </row>
    <row r="9" spans="1:11" s="132" customFormat="1" ht="12.75">
      <c r="A9" s="113" t="s">
        <v>626</v>
      </c>
      <c r="B9" s="358">
        <v>4070</v>
      </c>
      <c r="C9" s="263">
        <v>48605</v>
      </c>
      <c r="D9" s="359">
        <v>0.14197530864197527</v>
      </c>
      <c r="E9" s="302">
        <v>0.05032846399861701</v>
      </c>
      <c r="F9" s="360">
        <v>0.08373624112745602</v>
      </c>
      <c r="G9" s="361">
        <v>0.008342950616701891</v>
      </c>
      <c r="H9" s="260"/>
      <c r="I9" s="260"/>
      <c r="J9" s="260"/>
      <c r="K9" s="261"/>
    </row>
    <row r="10" spans="1:10" ht="12.75">
      <c r="A10" s="113" t="s">
        <v>623</v>
      </c>
      <c r="B10" s="362"/>
      <c r="C10" s="269"/>
      <c r="D10" s="362"/>
      <c r="E10" s="269"/>
      <c r="F10" s="363"/>
      <c r="G10" s="363"/>
      <c r="H10" s="255"/>
      <c r="I10" s="255"/>
      <c r="J10" s="255"/>
    </row>
    <row r="11" spans="1:10" ht="12.75">
      <c r="A11" s="103" t="s">
        <v>624</v>
      </c>
      <c r="B11" s="364">
        <v>2563</v>
      </c>
      <c r="C11" s="274">
        <v>30956</v>
      </c>
      <c r="D11" s="365">
        <v>0.10617177384548993</v>
      </c>
      <c r="E11" s="276">
        <v>0.05385715258391777</v>
      </c>
      <c r="F11" s="361">
        <v>0.08279493474609123</v>
      </c>
      <c r="G11" s="361">
        <v>0.00903976721629486</v>
      </c>
      <c r="H11" s="255"/>
      <c r="I11" s="255"/>
      <c r="J11" s="255"/>
    </row>
    <row r="12" spans="1:10" ht="12.75">
      <c r="A12" s="103" t="s">
        <v>625</v>
      </c>
      <c r="B12" s="366">
        <v>1507</v>
      </c>
      <c r="C12" s="278">
        <v>17649</v>
      </c>
      <c r="D12" s="367">
        <v>0.20850040096230948</v>
      </c>
      <c r="E12" s="280">
        <v>0.04419595314164004</v>
      </c>
      <c r="F12" s="361">
        <v>0.08538727406651934</v>
      </c>
      <c r="G12" s="361">
        <v>0.007375974000548181</v>
      </c>
      <c r="H12" s="255"/>
      <c r="I12" s="255"/>
      <c r="J12" s="255"/>
    </row>
    <row r="13" spans="1:10" ht="12.75">
      <c r="A13" s="113" t="s">
        <v>47</v>
      </c>
      <c r="B13" s="368"/>
      <c r="C13" s="271"/>
      <c r="D13" s="368"/>
      <c r="E13" s="271"/>
      <c r="F13" s="363"/>
      <c r="G13" s="363"/>
      <c r="H13" s="255"/>
      <c r="I13" s="255"/>
      <c r="J13" s="255"/>
    </row>
    <row r="14" spans="1:10" ht="12.75">
      <c r="A14" s="103" t="s">
        <v>79</v>
      </c>
      <c r="B14" s="369">
        <v>225</v>
      </c>
      <c r="C14" s="282">
        <v>2347</v>
      </c>
      <c r="D14" s="365">
        <v>0.0714285714285714</v>
      </c>
      <c r="E14" s="276">
        <v>0.005569837189374427</v>
      </c>
      <c r="F14" s="360">
        <v>0.09586706433745207</v>
      </c>
      <c r="G14" s="361">
        <v>0.003119540803593711</v>
      </c>
      <c r="H14" s="255"/>
      <c r="I14" s="255"/>
      <c r="J14" s="255"/>
    </row>
    <row r="15" spans="1:10" ht="12.75">
      <c r="A15" s="103" t="s">
        <v>80</v>
      </c>
      <c r="B15" s="364">
        <v>2372</v>
      </c>
      <c r="C15" s="274">
        <v>24264</v>
      </c>
      <c r="D15" s="365">
        <v>0.13928914505283374</v>
      </c>
      <c r="E15" s="283">
        <v>0.02009585470444808</v>
      </c>
      <c r="F15" s="360">
        <v>0.09775799538410815</v>
      </c>
      <c r="G15" s="361">
        <v>0.008342096285797686</v>
      </c>
      <c r="H15" s="255"/>
      <c r="I15" s="255"/>
      <c r="J15" s="255"/>
    </row>
    <row r="16" spans="1:10" ht="12.75">
      <c r="A16" s="103" t="s">
        <v>81</v>
      </c>
      <c r="B16" s="366">
        <v>1473</v>
      </c>
      <c r="C16" s="278">
        <v>21994</v>
      </c>
      <c r="D16" s="365">
        <v>0.15801886792452824</v>
      </c>
      <c r="E16" s="280">
        <v>0.09118872792220678</v>
      </c>
      <c r="F16" s="360">
        <v>0.0669728107665727</v>
      </c>
      <c r="G16" s="361">
        <v>0.01121260561772094</v>
      </c>
      <c r="H16" s="255"/>
      <c r="I16" s="255"/>
      <c r="J16" s="255"/>
    </row>
    <row r="17" spans="1:10" ht="12.75">
      <c r="A17" s="113" t="s">
        <v>48</v>
      </c>
      <c r="B17" s="368"/>
      <c r="C17" s="271"/>
      <c r="D17" s="368"/>
      <c r="E17" s="271"/>
      <c r="F17" s="363"/>
      <c r="G17" s="363"/>
      <c r="H17" s="255"/>
      <c r="I17" s="255"/>
      <c r="J17" s="255"/>
    </row>
    <row r="18" spans="1:10" ht="12.75">
      <c r="A18" s="284" t="s">
        <v>36</v>
      </c>
      <c r="B18" s="369">
        <v>213</v>
      </c>
      <c r="C18" s="282">
        <v>4232</v>
      </c>
      <c r="D18" s="365">
        <v>0.2529411764705882</v>
      </c>
      <c r="E18" s="283">
        <v>-0.08536848930192353</v>
      </c>
      <c r="F18" s="360">
        <v>0.050330812854442346</v>
      </c>
      <c r="G18" s="361">
        <v>0.00645826384888269</v>
      </c>
      <c r="H18" s="255"/>
      <c r="I18" s="255"/>
      <c r="J18" s="255"/>
    </row>
    <row r="19" spans="1:10" ht="12.75">
      <c r="A19" s="284" t="s">
        <v>630</v>
      </c>
      <c r="B19" s="364">
        <v>1058</v>
      </c>
      <c r="C19" s="274">
        <v>14973</v>
      </c>
      <c r="D19" s="370">
        <v>0.22029988465974615</v>
      </c>
      <c r="E19" s="283">
        <v>0.07657463330457293</v>
      </c>
      <c r="F19" s="360">
        <v>0.0706605222734255</v>
      </c>
      <c r="G19" s="361">
        <v>0.00851872428480559</v>
      </c>
      <c r="H19" s="255"/>
      <c r="I19" s="255"/>
      <c r="J19" s="255"/>
    </row>
    <row r="20" spans="1:10" ht="12.75">
      <c r="A20" s="284" t="s">
        <v>39</v>
      </c>
      <c r="B20" s="364">
        <v>2594</v>
      </c>
      <c r="C20" s="274">
        <v>27030</v>
      </c>
      <c r="D20" s="370">
        <v>0.11617900172117035</v>
      </c>
      <c r="E20" s="283">
        <v>0.06008314377598234</v>
      </c>
      <c r="F20" s="360">
        <v>0.09596744358120607</v>
      </c>
      <c r="G20" s="361">
        <v>0.008793578043852631</v>
      </c>
      <c r="H20" s="255"/>
      <c r="I20" s="255"/>
      <c r="J20" s="255"/>
    </row>
    <row r="21" spans="1:10" ht="12.75">
      <c r="A21" s="284" t="s">
        <v>40</v>
      </c>
      <c r="B21" s="371">
        <v>205</v>
      </c>
      <c r="C21" s="288">
        <v>2370</v>
      </c>
      <c r="D21" s="370">
        <v>0.009852216748768461</v>
      </c>
      <c r="E21" s="283">
        <v>0.056620597414177354</v>
      </c>
      <c r="F21" s="360">
        <v>0.08649789029535865</v>
      </c>
      <c r="G21" s="361">
        <v>0.005807365439093485</v>
      </c>
      <c r="H21" s="255"/>
      <c r="I21" s="255"/>
      <c r="J21" s="255"/>
    </row>
    <row r="22" spans="1:10" ht="12.75">
      <c r="A22" s="289" t="s">
        <v>1064</v>
      </c>
      <c r="B22" s="368"/>
      <c r="C22" s="271"/>
      <c r="D22" s="372"/>
      <c r="E22" s="271"/>
      <c r="F22" s="363"/>
      <c r="G22" s="363"/>
      <c r="H22" s="255"/>
      <c r="I22" s="255"/>
      <c r="J22" s="255"/>
    </row>
    <row r="23" spans="1:10" ht="12.75">
      <c r="A23" s="103" t="s">
        <v>107</v>
      </c>
      <c r="B23" s="364">
        <v>676</v>
      </c>
      <c r="C23" s="274">
        <v>7153</v>
      </c>
      <c r="D23" s="370">
        <v>0.04160246533127898</v>
      </c>
      <c r="E23" s="267">
        <v>0.10985259891388677</v>
      </c>
      <c r="F23" s="373">
        <v>0.09450580176149867</v>
      </c>
      <c r="G23" s="361">
        <v>0.004222202790651193</v>
      </c>
      <c r="H23" s="255"/>
      <c r="I23" s="255"/>
      <c r="J23" s="255"/>
    </row>
    <row r="24" spans="1:10" ht="12.75">
      <c r="A24" s="103" t="s">
        <v>108</v>
      </c>
      <c r="B24" s="364">
        <v>247</v>
      </c>
      <c r="C24" s="274">
        <v>2331</v>
      </c>
      <c r="D24" s="370">
        <v>0.08810572687224671</v>
      </c>
      <c r="E24" s="267">
        <v>0.03738317757009346</v>
      </c>
      <c r="F24" s="373">
        <v>0.10596310596310596</v>
      </c>
      <c r="G24" s="361">
        <v>0.0066791054866012275</v>
      </c>
      <c r="H24" s="255"/>
      <c r="I24" s="255"/>
      <c r="J24" s="255"/>
    </row>
    <row r="25" spans="1:10" ht="12.75">
      <c r="A25" s="103" t="s">
        <v>109</v>
      </c>
      <c r="B25" s="369">
        <v>233</v>
      </c>
      <c r="C25" s="282">
        <v>3740</v>
      </c>
      <c r="D25" s="365">
        <v>-0.13382899628252787</v>
      </c>
      <c r="E25" s="267">
        <v>0.10097144539299374</v>
      </c>
      <c r="F25" s="373">
        <v>0.06229946524064171</v>
      </c>
      <c r="G25" s="361">
        <v>0.010027111933554246</v>
      </c>
      <c r="H25" s="255"/>
      <c r="I25" s="255"/>
      <c r="J25" s="255"/>
    </row>
    <row r="26" spans="1:10" ht="12.75">
      <c r="A26" s="103" t="s">
        <v>110</v>
      </c>
      <c r="B26" s="369">
        <v>2914</v>
      </c>
      <c r="C26" s="282">
        <v>35381</v>
      </c>
      <c r="D26" s="365">
        <v>0.204630012401819</v>
      </c>
      <c r="E26" s="267">
        <v>0.034925556498084154</v>
      </c>
      <c r="F26" s="373">
        <v>0.08236058901670389</v>
      </c>
      <c r="G26" s="361">
        <v>0.010892928567957445</v>
      </c>
      <c r="H26" s="255"/>
      <c r="I26" s="255"/>
      <c r="J26" s="255"/>
    </row>
    <row r="27" spans="1:10" ht="12.75">
      <c r="A27" s="113" t="s">
        <v>1054</v>
      </c>
      <c r="B27" s="368"/>
      <c r="C27" s="271"/>
      <c r="D27" s="368"/>
      <c r="E27" s="271"/>
      <c r="F27" s="363"/>
      <c r="G27" s="363"/>
      <c r="H27" s="255"/>
      <c r="I27" s="255"/>
      <c r="J27" s="255"/>
    </row>
    <row r="28" spans="1:10" ht="12.75">
      <c r="A28" s="292" t="s">
        <v>1055</v>
      </c>
      <c r="B28" s="369">
        <v>0</v>
      </c>
      <c r="C28" s="282">
        <v>0</v>
      </c>
      <c r="D28" s="293" t="s">
        <v>120</v>
      </c>
      <c r="E28" s="283" t="s">
        <v>120</v>
      </c>
      <c r="F28" s="360" t="s">
        <v>120</v>
      </c>
      <c r="G28" s="361">
        <v>0</v>
      </c>
      <c r="H28" s="255"/>
      <c r="I28" s="255"/>
      <c r="J28" s="255"/>
    </row>
    <row r="29" spans="1:10" ht="12.75">
      <c r="A29" s="103" t="s">
        <v>1056</v>
      </c>
      <c r="B29" s="364">
        <v>4</v>
      </c>
      <c r="C29" s="274">
        <v>62</v>
      </c>
      <c r="D29" s="293">
        <v>1</v>
      </c>
      <c r="E29" s="283">
        <v>0.016393442622950838</v>
      </c>
      <c r="F29" s="360">
        <v>0.06451612903225806</v>
      </c>
      <c r="G29" s="361">
        <v>0.008714596949891068</v>
      </c>
      <c r="H29" s="255"/>
      <c r="I29" s="255"/>
      <c r="J29" s="255"/>
    </row>
    <row r="30" spans="1:10" ht="25.5">
      <c r="A30" s="103" t="s">
        <v>99</v>
      </c>
      <c r="B30" s="364">
        <v>167</v>
      </c>
      <c r="C30" s="274">
        <v>1311</v>
      </c>
      <c r="D30" s="293">
        <v>0.7956989247311828</v>
      </c>
      <c r="E30" s="283">
        <v>0.06412337662337664</v>
      </c>
      <c r="F30" s="360">
        <v>0.12738367658276126</v>
      </c>
      <c r="G30" s="361">
        <v>0.007758060020440397</v>
      </c>
      <c r="H30" s="255"/>
      <c r="I30" s="255"/>
      <c r="J30" s="255"/>
    </row>
    <row r="31" spans="1:10" ht="12.75">
      <c r="A31" s="103" t="s">
        <v>1057</v>
      </c>
      <c r="B31" s="369">
        <v>137</v>
      </c>
      <c r="C31" s="274">
        <v>2237</v>
      </c>
      <c r="D31" s="293">
        <v>0.21238938053097356</v>
      </c>
      <c r="E31" s="283">
        <v>0.0008948545861298118</v>
      </c>
      <c r="F31" s="360">
        <v>0.06124273580688422</v>
      </c>
      <c r="G31" s="361">
        <v>0.00639052150387163</v>
      </c>
      <c r="H31" s="255"/>
      <c r="I31" s="255"/>
      <c r="J31" s="255"/>
    </row>
    <row r="32" spans="1:10" ht="25.5">
      <c r="A32" s="103" t="s">
        <v>1058</v>
      </c>
      <c r="B32" s="369">
        <v>250</v>
      </c>
      <c r="C32" s="274">
        <v>3800</v>
      </c>
      <c r="D32" s="293">
        <v>0.05485232067510548</v>
      </c>
      <c r="E32" s="283">
        <v>-0.027137736815156188</v>
      </c>
      <c r="F32" s="360">
        <v>0.06578947368421052</v>
      </c>
      <c r="G32" s="361">
        <v>0.015522165652551843</v>
      </c>
      <c r="H32" s="255"/>
      <c r="I32" s="255"/>
      <c r="J32" s="255"/>
    </row>
    <row r="33" spans="1:10" ht="38.25">
      <c r="A33" s="103" t="s">
        <v>1059</v>
      </c>
      <c r="B33" s="369">
        <v>762</v>
      </c>
      <c r="C33" s="274">
        <v>10622</v>
      </c>
      <c r="D33" s="293">
        <v>0.10917030567685582</v>
      </c>
      <c r="E33" s="283">
        <v>0.06925709683913839</v>
      </c>
      <c r="F33" s="360">
        <v>0.0717379024665788</v>
      </c>
      <c r="G33" s="361">
        <v>0.006439998985826931</v>
      </c>
      <c r="H33" s="255"/>
      <c r="I33" s="255"/>
      <c r="J33" s="255"/>
    </row>
    <row r="34" spans="1:10" ht="25.5">
      <c r="A34" s="103" t="s">
        <v>1060</v>
      </c>
      <c r="B34" s="364">
        <v>53</v>
      </c>
      <c r="C34" s="274">
        <v>1023</v>
      </c>
      <c r="D34" s="293">
        <v>-0.23188405797101452</v>
      </c>
      <c r="E34" s="283">
        <v>0.05681818181818188</v>
      </c>
      <c r="F34" s="360">
        <v>0.05180840664711633</v>
      </c>
      <c r="G34" s="361">
        <v>0.007347844170248163</v>
      </c>
      <c r="H34" s="255"/>
      <c r="I34" s="255"/>
      <c r="J34" s="255"/>
    </row>
    <row r="35" spans="1:10" ht="37.5" customHeight="1">
      <c r="A35" s="103" t="s">
        <v>1061</v>
      </c>
      <c r="B35" s="364">
        <v>181</v>
      </c>
      <c r="C35" s="274">
        <v>3140</v>
      </c>
      <c r="D35" s="293">
        <v>0.10365853658536595</v>
      </c>
      <c r="E35" s="283">
        <v>0.09179415855354667</v>
      </c>
      <c r="F35" s="360">
        <v>0.05764331210191083</v>
      </c>
      <c r="G35" s="361">
        <v>0.005460524331010348</v>
      </c>
      <c r="H35" s="255"/>
      <c r="I35" s="255"/>
      <c r="J35" s="255"/>
    </row>
    <row r="36" spans="1:10" ht="25.5">
      <c r="A36" s="103" t="s">
        <v>1062</v>
      </c>
      <c r="B36" s="369">
        <v>353</v>
      </c>
      <c r="C36" s="274">
        <v>3435</v>
      </c>
      <c r="D36" s="293">
        <v>0.09627329192546585</v>
      </c>
      <c r="E36" s="283">
        <v>0.17275520655513832</v>
      </c>
      <c r="F36" s="360">
        <v>0.10276564774381368</v>
      </c>
      <c r="G36" s="361">
        <v>0.014436446916407655</v>
      </c>
      <c r="H36" s="255"/>
      <c r="I36" s="255"/>
      <c r="J36" s="255"/>
    </row>
    <row r="37" spans="1:10" ht="12.75">
      <c r="A37" s="295" t="s">
        <v>1063</v>
      </c>
      <c r="B37" s="369">
        <v>2163</v>
      </c>
      <c r="C37" s="278">
        <v>22975</v>
      </c>
      <c r="D37" s="293">
        <v>0.15298507462686572</v>
      </c>
      <c r="E37" s="283">
        <v>0.037995843498689785</v>
      </c>
      <c r="F37" s="360">
        <v>0.09414581066376496</v>
      </c>
      <c r="G37" s="361">
        <v>0.008822701631159677</v>
      </c>
      <c r="H37" s="255"/>
      <c r="I37" s="255"/>
      <c r="J37" s="255"/>
    </row>
    <row r="38" spans="1:10" ht="12.75">
      <c r="A38" s="113" t="s">
        <v>82</v>
      </c>
      <c r="B38" s="368"/>
      <c r="C38" s="271"/>
      <c r="D38" s="368"/>
      <c r="E38" s="271"/>
      <c r="F38" s="363"/>
      <c r="G38" s="363"/>
      <c r="H38" s="255"/>
      <c r="I38" s="255"/>
      <c r="J38" s="255"/>
    </row>
    <row r="39" spans="1:10" ht="12.75">
      <c r="A39" s="292" t="s">
        <v>83</v>
      </c>
      <c r="B39" s="369">
        <v>196</v>
      </c>
      <c r="C39" s="274">
        <v>2723</v>
      </c>
      <c r="D39" s="370">
        <v>0.16666666666666674</v>
      </c>
      <c r="E39" s="283">
        <v>0.32829268292682934</v>
      </c>
      <c r="F39" s="360">
        <v>0.07197943444730077</v>
      </c>
      <c r="G39" s="361">
        <v>0.01136231884057971</v>
      </c>
      <c r="H39" s="255"/>
      <c r="I39" s="255"/>
      <c r="J39" s="255"/>
    </row>
    <row r="40" spans="1:11" s="132" customFormat="1" ht="12.75">
      <c r="A40" s="296" t="s">
        <v>84</v>
      </c>
      <c r="B40" s="364">
        <v>3874</v>
      </c>
      <c r="C40" s="278">
        <v>45882</v>
      </c>
      <c r="D40" s="374">
        <v>0.14075382803297987</v>
      </c>
      <c r="E40" s="298">
        <v>0.03744403744403746</v>
      </c>
      <c r="F40" s="375">
        <v>0.08443398282550892</v>
      </c>
      <c r="G40" s="376">
        <v>0.008232271609712976</v>
      </c>
      <c r="H40" s="260"/>
      <c r="I40" s="260"/>
      <c r="J40" s="260"/>
      <c r="K40" s="261"/>
    </row>
    <row r="41" spans="1:11" s="132" customFormat="1" ht="25.5">
      <c r="A41" s="107" t="s">
        <v>627</v>
      </c>
      <c r="B41" s="358">
        <v>126</v>
      </c>
      <c r="C41" s="300">
        <v>989</v>
      </c>
      <c r="D41" s="377">
        <v>1.7999999999999998</v>
      </c>
      <c r="E41" s="302">
        <v>0.33829499323410017</v>
      </c>
      <c r="F41" s="378">
        <v>0.12740141557128412</v>
      </c>
      <c r="G41" s="378">
        <v>0.00224667011393827</v>
      </c>
      <c r="H41" s="260"/>
      <c r="I41" s="260"/>
      <c r="J41" s="260"/>
      <c r="K41" s="261"/>
    </row>
    <row r="42" spans="1:11" s="132" customFormat="1" ht="12.75">
      <c r="A42" s="256"/>
      <c r="B42" s="315"/>
      <c r="C42" s="315"/>
      <c r="D42" s="349"/>
      <c r="E42" s="349"/>
      <c r="F42" s="349"/>
      <c r="G42" s="349"/>
      <c r="H42" s="261"/>
      <c r="I42" s="261"/>
      <c r="J42" s="261"/>
      <c r="K42" s="261"/>
    </row>
    <row r="43" spans="1:11" s="132" customFormat="1" ht="12.75">
      <c r="A43" s="256"/>
      <c r="B43" s="315"/>
      <c r="C43" s="315"/>
      <c r="D43" s="349"/>
      <c r="E43" s="349"/>
      <c r="F43" s="349"/>
      <c r="G43" s="349"/>
      <c r="H43" s="261"/>
      <c r="I43" s="261"/>
      <c r="J43" s="261"/>
      <c r="K43" s="261"/>
    </row>
    <row r="44" spans="1:11" s="132" customFormat="1" ht="12.75">
      <c r="A44" s="256"/>
      <c r="B44" s="315"/>
      <c r="C44" s="315"/>
      <c r="D44" s="349"/>
      <c r="E44" s="349"/>
      <c r="F44" s="349"/>
      <c r="G44" s="349"/>
      <c r="H44" s="261"/>
      <c r="I44" s="261"/>
      <c r="J44" s="261"/>
      <c r="K44" s="261"/>
    </row>
    <row r="45" spans="1:3" ht="23.25" customHeight="1">
      <c r="A45" s="209" t="s">
        <v>1131</v>
      </c>
      <c r="B45" s="207" t="s">
        <v>1130</v>
      </c>
      <c r="C45" s="208"/>
    </row>
    <row r="46" spans="1:3" ht="52.5">
      <c r="A46" s="304"/>
      <c r="B46" s="114" t="s">
        <v>88</v>
      </c>
      <c r="C46" s="115" t="s">
        <v>30</v>
      </c>
    </row>
    <row r="47" spans="1:3" ht="25.5">
      <c r="A47" s="342" t="s">
        <v>1065</v>
      </c>
      <c r="B47" s="306">
        <v>694</v>
      </c>
      <c r="C47" s="307">
        <v>0.1705159705159705</v>
      </c>
    </row>
    <row r="48" spans="1:3" ht="25.5">
      <c r="A48" s="344" t="s">
        <v>1070</v>
      </c>
      <c r="B48" s="309">
        <v>501</v>
      </c>
      <c r="C48" s="286">
        <v>0.12309582309582309</v>
      </c>
    </row>
    <row r="49" spans="1:3" ht="12.75">
      <c r="A49" s="344" t="s">
        <v>1074</v>
      </c>
      <c r="B49" s="309">
        <v>232</v>
      </c>
      <c r="C49" s="286">
        <v>0.057002457002457</v>
      </c>
    </row>
    <row r="50" spans="1:3" ht="25.5">
      <c r="A50" s="344" t="s">
        <v>1066</v>
      </c>
      <c r="B50" s="310">
        <v>160</v>
      </c>
      <c r="C50" s="286">
        <v>0.03931203931203931</v>
      </c>
    </row>
    <row r="51" spans="1:3" ht="12.75">
      <c r="A51" s="344" t="s">
        <v>1067</v>
      </c>
      <c r="B51" s="310">
        <v>134</v>
      </c>
      <c r="C51" s="286">
        <v>0.03292383292383293</v>
      </c>
    </row>
    <row r="52" spans="1:3" ht="12.75">
      <c r="A52" s="344" t="s">
        <v>1071</v>
      </c>
      <c r="B52" s="310">
        <v>122</v>
      </c>
      <c r="C52" s="286">
        <v>0.029975429975429974</v>
      </c>
    </row>
    <row r="53" spans="1:3" ht="12.75">
      <c r="A53" s="344" t="s">
        <v>1078</v>
      </c>
      <c r="B53" s="309">
        <v>121</v>
      </c>
      <c r="C53" s="286">
        <v>0.02972972972972973</v>
      </c>
    </row>
    <row r="54" spans="1:3" ht="12.75">
      <c r="A54" s="344" t="s">
        <v>1077</v>
      </c>
      <c r="B54" s="309">
        <v>106</v>
      </c>
      <c r="C54" s="286">
        <v>0.026044226044226043</v>
      </c>
    </row>
    <row r="55" spans="1:3" ht="25.5">
      <c r="A55" s="344" t="s">
        <v>1141</v>
      </c>
      <c r="B55" s="310">
        <v>97</v>
      </c>
      <c r="C55" s="286">
        <v>0.023832923832923833</v>
      </c>
    </row>
    <row r="56" spans="1:3" ht="12.75">
      <c r="A56" s="347" t="s">
        <v>1076</v>
      </c>
      <c r="B56" s="318">
        <v>95</v>
      </c>
      <c r="C56" s="313">
        <v>0.02334152334152334</v>
      </c>
    </row>
    <row r="60" spans="1:3" ht="23.25" customHeight="1">
      <c r="A60" s="209" t="s">
        <v>1132</v>
      </c>
      <c r="B60" s="207" t="s">
        <v>1130</v>
      </c>
      <c r="C60" s="208"/>
    </row>
    <row r="61" spans="1:3" ht="52.5">
      <c r="A61" s="304"/>
      <c r="B61" s="114" t="s">
        <v>122</v>
      </c>
      <c r="C61" s="115" t="s">
        <v>30</v>
      </c>
    </row>
    <row r="62" spans="1:5" ht="25.5">
      <c r="A62" s="342" t="s">
        <v>1065</v>
      </c>
      <c r="B62" s="306">
        <v>344</v>
      </c>
      <c r="C62" s="307">
        <v>0.1705159705159705</v>
      </c>
      <c r="E62" s="317"/>
    </row>
    <row r="63" spans="1:5" ht="25.5">
      <c r="A63" s="344" t="s">
        <v>1141</v>
      </c>
      <c r="B63" s="309">
        <v>61</v>
      </c>
      <c r="C63" s="286">
        <v>0.023832923832923833</v>
      </c>
      <c r="E63" s="317"/>
    </row>
    <row r="64" spans="1:5" ht="12.75">
      <c r="A64" s="344" t="s">
        <v>97</v>
      </c>
      <c r="B64" s="309">
        <v>43</v>
      </c>
      <c r="C64" s="286">
        <v>0.021621621621621623</v>
      </c>
      <c r="E64" s="317"/>
    </row>
    <row r="65" spans="1:5" ht="12.75">
      <c r="A65" s="344" t="s">
        <v>1142</v>
      </c>
      <c r="B65" s="309">
        <v>36</v>
      </c>
      <c r="C65" s="286">
        <v>0.008845208845208846</v>
      </c>
      <c r="E65" s="317"/>
    </row>
    <row r="66" spans="1:5" ht="12.75">
      <c r="A66" s="344" t="s">
        <v>1074</v>
      </c>
      <c r="B66" s="309">
        <v>34</v>
      </c>
      <c r="C66" s="286">
        <v>0.057002457002457</v>
      </c>
      <c r="E66" s="317"/>
    </row>
    <row r="67" spans="1:5" ht="12.75">
      <c r="A67" s="344" t="s">
        <v>1111</v>
      </c>
      <c r="B67" s="310">
        <v>34</v>
      </c>
      <c r="C67" s="286">
        <v>0.00909090909090909</v>
      </c>
      <c r="E67" s="317"/>
    </row>
    <row r="68" spans="1:5" ht="12.75">
      <c r="A68" s="344" t="s">
        <v>1075</v>
      </c>
      <c r="B68" s="310">
        <v>28</v>
      </c>
      <c r="C68" s="286">
        <v>0.019164619164619166</v>
      </c>
      <c r="E68" s="317"/>
    </row>
    <row r="69" spans="1:5" ht="12.75">
      <c r="A69" s="344" t="s">
        <v>1133</v>
      </c>
      <c r="B69" s="310">
        <v>20</v>
      </c>
      <c r="C69" s="286">
        <v>0.007371007371007371</v>
      </c>
      <c r="E69" s="317"/>
    </row>
    <row r="70" spans="1:5" ht="12.75">
      <c r="A70" s="344" t="s">
        <v>1143</v>
      </c>
      <c r="B70" s="309">
        <v>18</v>
      </c>
      <c r="C70" s="286">
        <v>0.007616707616707617</v>
      </c>
      <c r="E70" s="317"/>
    </row>
    <row r="71" spans="1:5" ht="25.5">
      <c r="A71" s="347" t="s">
        <v>1070</v>
      </c>
      <c r="B71" s="312">
        <v>18</v>
      </c>
      <c r="C71" s="313">
        <v>0.12309582309582309</v>
      </c>
      <c r="E71" s="317"/>
    </row>
    <row r="75" spans="1:7" ht="20.25" customHeight="1">
      <c r="A75" s="209" t="s">
        <v>87</v>
      </c>
      <c r="B75" s="207" t="s">
        <v>1134</v>
      </c>
      <c r="C75" s="208"/>
      <c r="D75" s="211" t="s">
        <v>54</v>
      </c>
      <c r="E75" s="212"/>
      <c r="F75" s="205" t="s">
        <v>622</v>
      </c>
      <c r="G75" s="205" t="s">
        <v>629</v>
      </c>
    </row>
    <row r="76" spans="1:10" ht="20.25" customHeight="1">
      <c r="A76" s="210"/>
      <c r="B76" s="108" t="s">
        <v>555</v>
      </c>
      <c r="C76" s="109" t="s">
        <v>53</v>
      </c>
      <c r="D76" s="108" t="s">
        <v>555</v>
      </c>
      <c r="E76" s="109" t="s">
        <v>55</v>
      </c>
      <c r="F76" s="206"/>
      <c r="G76" s="206"/>
      <c r="H76" s="260"/>
      <c r="I76" s="260"/>
      <c r="J76" s="260"/>
    </row>
    <row r="77" spans="1:10" ht="12.75">
      <c r="A77" s="113" t="s">
        <v>41</v>
      </c>
      <c r="B77" s="358">
        <v>1714</v>
      </c>
      <c r="C77" s="282">
        <v>17702</v>
      </c>
      <c r="D77" s="379">
        <v>-0.03707865168539326</v>
      </c>
      <c r="E77" s="320">
        <v>-0.018137445227134008</v>
      </c>
      <c r="F77" s="360">
        <v>0.0968252174895492</v>
      </c>
      <c r="G77" s="360">
        <v>0.019515860906792977</v>
      </c>
      <c r="H77" s="255"/>
      <c r="I77" s="255"/>
      <c r="J77" s="255"/>
    </row>
    <row r="78" spans="1:10" ht="12.75">
      <c r="A78" s="113" t="s">
        <v>623</v>
      </c>
      <c r="B78" s="368"/>
      <c r="C78" s="271"/>
      <c r="D78" s="362"/>
      <c r="E78" s="269"/>
      <c r="F78" s="363"/>
      <c r="G78" s="363"/>
      <c r="H78" s="255"/>
      <c r="I78" s="255"/>
      <c r="J78" s="255"/>
    </row>
    <row r="79" spans="1:10" ht="12.75">
      <c r="A79" s="103" t="s">
        <v>624</v>
      </c>
      <c r="B79" s="369">
        <v>913</v>
      </c>
      <c r="C79" s="282">
        <v>8680</v>
      </c>
      <c r="D79" s="380">
        <v>-0.030785562632696384</v>
      </c>
      <c r="E79" s="307">
        <v>-0.022632586420448186</v>
      </c>
      <c r="F79" s="360">
        <v>0.10518433179723502</v>
      </c>
      <c r="G79" s="360">
        <v>0.022218436678672248</v>
      </c>
      <c r="H79" s="351"/>
      <c r="I79" s="255"/>
      <c r="J79" s="255"/>
    </row>
    <row r="80" spans="1:10" ht="12.75">
      <c r="A80" s="103" t="s">
        <v>625</v>
      </c>
      <c r="B80" s="364">
        <v>801</v>
      </c>
      <c r="C80" s="274">
        <v>9022</v>
      </c>
      <c r="D80" s="381">
        <v>-0.04415274463007157</v>
      </c>
      <c r="E80" s="313">
        <v>-0.013773502404897275</v>
      </c>
      <c r="F80" s="360">
        <v>0.08878297495012193</v>
      </c>
      <c r="G80" s="360">
        <v>0.017139555783797663</v>
      </c>
      <c r="H80" s="351"/>
      <c r="I80" s="255"/>
      <c r="J80" s="255"/>
    </row>
    <row r="81" spans="1:10" ht="12.75">
      <c r="A81" s="113" t="s">
        <v>47</v>
      </c>
      <c r="B81" s="368"/>
      <c r="C81" s="271"/>
      <c r="D81" s="368"/>
      <c r="E81" s="271"/>
      <c r="F81" s="363"/>
      <c r="G81" s="363"/>
      <c r="H81" s="255"/>
      <c r="I81" s="255"/>
      <c r="J81" s="255"/>
    </row>
    <row r="82" spans="1:10" ht="12.75">
      <c r="A82" s="103" t="s">
        <v>79</v>
      </c>
      <c r="B82" s="369">
        <v>124</v>
      </c>
      <c r="C82" s="282">
        <v>1031</v>
      </c>
      <c r="D82" s="380">
        <v>-0.16216216216216217</v>
      </c>
      <c r="E82" s="307">
        <v>-0.11880341880341883</v>
      </c>
      <c r="F82" s="360">
        <v>0.12027158098933075</v>
      </c>
      <c r="G82" s="360">
        <v>0.01390290391299473</v>
      </c>
      <c r="H82" s="351"/>
      <c r="I82" s="255"/>
      <c r="J82" s="255"/>
    </row>
    <row r="83" spans="1:10" ht="12.75">
      <c r="A83" s="103" t="s">
        <v>80</v>
      </c>
      <c r="B83" s="364">
        <v>849</v>
      </c>
      <c r="C83" s="274">
        <v>8153</v>
      </c>
      <c r="D83" s="382">
        <v>-0.07314410480349343</v>
      </c>
      <c r="E83" s="286">
        <v>-0.03640231651105075</v>
      </c>
      <c r="F83" s="360">
        <v>0.10413344781062185</v>
      </c>
      <c r="G83" s="360">
        <v>0.020598296819273602</v>
      </c>
      <c r="H83" s="351"/>
      <c r="I83" s="255"/>
      <c r="J83" s="255"/>
    </row>
    <row r="84" spans="1:10" ht="12.75">
      <c r="A84" s="103" t="s">
        <v>81</v>
      </c>
      <c r="B84" s="364">
        <v>741</v>
      </c>
      <c r="C84" s="274">
        <v>8518</v>
      </c>
      <c r="D84" s="381">
        <v>0.034916201117318524</v>
      </c>
      <c r="E84" s="313">
        <v>0.014289116456299045</v>
      </c>
      <c r="F84" s="360">
        <v>0.08699225170227753</v>
      </c>
      <c r="G84" s="360">
        <v>0.019660387370655345</v>
      </c>
      <c r="H84" s="351"/>
      <c r="I84" s="255"/>
      <c r="J84" s="255"/>
    </row>
    <row r="85" spans="1:10" ht="12.75">
      <c r="A85" s="113" t="s">
        <v>48</v>
      </c>
      <c r="B85" s="368"/>
      <c r="C85" s="271"/>
      <c r="D85" s="368"/>
      <c r="E85" s="271"/>
      <c r="F85" s="363"/>
      <c r="G85" s="363"/>
      <c r="H85" s="260"/>
      <c r="I85" s="255"/>
      <c r="J85" s="255"/>
    </row>
    <row r="86" spans="1:10" ht="12.75">
      <c r="A86" s="103" t="s">
        <v>36</v>
      </c>
      <c r="B86" s="364">
        <v>24</v>
      </c>
      <c r="C86" s="274">
        <v>219</v>
      </c>
      <c r="D86" s="382">
        <v>-0.07692307692307687</v>
      </c>
      <c r="E86" s="286">
        <v>-0.07594936708860756</v>
      </c>
      <c r="F86" s="360">
        <v>0.1095890410958904</v>
      </c>
      <c r="G86" s="360">
        <v>0.014414414414414415</v>
      </c>
      <c r="H86" s="260"/>
      <c r="I86" s="255"/>
      <c r="J86" s="255"/>
    </row>
    <row r="87" spans="1:10" ht="12.75">
      <c r="A87" s="103" t="s">
        <v>631</v>
      </c>
      <c r="B87" s="364">
        <v>234</v>
      </c>
      <c r="C87" s="274">
        <v>2604</v>
      </c>
      <c r="D87" s="382">
        <v>-0.052631578947368474</v>
      </c>
      <c r="E87" s="286">
        <v>-0.014383043149129415</v>
      </c>
      <c r="F87" s="360">
        <v>0.08986175115207373</v>
      </c>
      <c r="G87" s="360">
        <v>0.019019751280175568</v>
      </c>
      <c r="H87" s="255"/>
      <c r="I87" s="255"/>
      <c r="J87" s="255"/>
    </row>
    <row r="88" spans="1:10" ht="12.75">
      <c r="A88" s="103" t="s">
        <v>39</v>
      </c>
      <c r="B88" s="364">
        <v>1234</v>
      </c>
      <c r="C88" s="274">
        <v>13265</v>
      </c>
      <c r="D88" s="382">
        <v>-0.03669008587041378</v>
      </c>
      <c r="E88" s="286">
        <v>-0.01893351083499739</v>
      </c>
      <c r="F88" s="360">
        <v>0.09302676215604976</v>
      </c>
      <c r="G88" s="360">
        <v>0.021256438082441906</v>
      </c>
      <c r="H88" s="255"/>
      <c r="I88" s="255"/>
      <c r="J88" s="255"/>
    </row>
    <row r="89" spans="1:10" ht="12.75">
      <c r="A89" s="103" t="s">
        <v>40</v>
      </c>
      <c r="B89" s="364">
        <v>222</v>
      </c>
      <c r="C89" s="274">
        <v>1614</v>
      </c>
      <c r="D89" s="382">
        <v>-0.017699115044247815</v>
      </c>
      <c r="E89" s="286">
        <v>-0.009208103130755041</v>
      </c>
      <c r="F89" s="360">
        <v>0.137546468401487</v>
      </c>
      <c r="G89" s="360">
        <v>0.014046187915216704</v>
      </c>
      <c r="H89" s="255"/>
      <c r="I89" s="255"/>
      <c r="J89" s="255"/>
    </row>
    <row r="90" spans="1:10" ht="12.75">
      <c r="A90" s="289" t="s">
        <v>1064</v>
      </c>
      <c r="B90" s="368"/>
      <c r="C90" s="271"/>
      <c r="D90" s="372"/>
      <c r="E90" s="271"/>
      <c r="F90" s="363"/>
      <c r="G90" s="363"/>
      <c r="I90" s="255"/>
      <c r="J90" s="255"/>
    </row>
    <row r="91" spans="1:10" ht="12.75">
      <c r="A91" s="103" t="s">
        <v>107</v>
      </c>
      <c r="B91" s="364">
        <v>77</v>
      </c>
      <c r="C91" s="274">
        <v>716</v>
      </c>
      <c r="D91" s="370">
        <v>0.10000000000000009</v>
      </c>
      <c r="E91" s="267">
        <v>-0.009681881051175623</v>
      </c>
      <c r="F91" s="373">
        <v>0.10754189944134078</v>
      </c>
      <c r="G91" s="361">
        <v>0.012399355877616747</v>
      </c>
      <c r="H91" s="255"/>
      <c r="I91" s="255"/>
      <c r="J91" s="255"/>
    </row>
    <row r="92" spans="1:10" ht="12.75">
      <c r="A92" s="103" t="s">
        <v>108</v>
      </c>
      <c r="B92" s="364">
        <v>144</v>
      </c>
      <c r="C92" s="274">
        <v>1135</v>
      </c>
      <c r="D92" s="370">
        <v>-0.1165644171779141</v>
      </c>
      <c r="E92" s="267">
        <v>-0.0749796251018745</v>
      </c>
      <c r="F92" s="373">
        <v>0.12687224669603525</v>
      </c>
      <c r="G92" s="361">
        <v>0.012965964343598054</v>
      </c>
      <c r="H92" s="255"/>
      <c r="I92" s="255"/>
      <c r="J92" s="255"/>
    </row>
    <row r="93" spans="1:10" ht="12.75">
      <c r="A93" s="103" t="s">
        <v>109</v>
      </c>
      <c r="B93" s="369">
        <v>83</v>
      </c>
      <c r="C93" s="282">
        <v>871</v>
      </c>
      <c r="D93" s="365">
        <v>-0.14432989690721654</v>
      </c>
      <c r="E93" s="267">
        <v>-0.08122362869198307</v>
      </c>
      <c r="F93" s="373">
        <v>0.09529276693455797</v>
      </c>
      <c r="G93" s="361">
        <v>0.01573161485974223</v>
      </c>
      <c r="H93" s="255"/>
      <c r="I93" s="255"/>
      <c r="J93" s="255"/>
    </row>
    <row r="94" spans="1:10" ht="12.75">
      <c r="A94" s="103" t="s">
        <v>110</v>
      </c>
      <c r="B94" s="369">
        <v>1141</v>
      </c>
      <c r="C94" s="282">
        <v>12271</v>
      </c>
      <c r="D94" s="365">
        <v>-0.006962576153176636</v>
      </c>
      <c r="E94" s="267">
        <v>-0.0034919603703101876</v>
      </c>
      <c r="F94" s="373">
        <v>0.09298345693097547</v>
      </c>
      <c r="G94" s="361">
        <v>0.02058080808080808</v>
      </c>
      <c r="H94" s="255"/>
      <c r="I94" s="255"/>
      <c r="J94" s="255"/>
    </row>
    <row r="95" spans="1:10" ht="12.75">
      <c r="A95" s="104" t="s">
        <v>90</v>
      </c>
      <c r="B95" s="371">
        <v>269</v>
      </c>
      <c r="C95" s="288">
        <v>2709</v>
      </c>
      <c r="D95" s="383">
        <v>-0.10631229235880402</v>
      </c>
      <c r="E95" s="353">
        <v>-0.03833865814696491</v>
      </c>
      <c r="F95" s="384">
        <v>0.09929863418235511</v>
      </c>
      <c r="G95" s="361">
        <v>0.027465795384929548</v>
      </c>
      <c r="H95" s="255"/>
      <c r="I95" s="255"/>
      <c r="J95" s="255"/>
    </row>
    <row r="96" spans="1:10" ht="12.75">
      <c r="A96" s="113" t="s">
        <v>51</v>
      </c>
      <c r="B96" s="368"/>
      <c r="C96" s="271"/>
      <c r="D96" s="368"/>
      <c r="E96" s="271"/>
      <c r="F96" s="363"/>
      <c r="G96" s="363"/>
      <c r="H96" s="255"/>
      <c r="I96" s="255"/>
      <c r="J96" s="255"/>
    </row>
    <row r="97" spans="1:10" ht="12.75">
      <c r="A97" s="103" t="s">
        <v>42</v>
      </c>
      <c r="B97" s="364">
        <v>291</v>
      </c>
      <c r="C97" s="274">
        <v>2700</v>
      </c>
      <c r="D97" s="382">
        <v>0.10227272727272729</v>
      </c>
      <c r="E97" s="286">
        <v>0.057165231010180007</v>
      </c>
      <c r="F97" s="360">
        <v>0.10777777777777778</v>
      </c>
      <c r="G97" s="360">
        <v>0.011784716316364961</v>
      </c>
      <c r="H97" s="255"/>
      <c r="I97" s="255"/>
      <c r="J97" s="255"/>
    </row>
    <row r="98" spans="1:10" ht="12.75">
      <c r="A98" s="103" t="s">
        <v>43</v>
      </c>
      <c r="B98" s="364">
        <v>179</v>
      </c>
      <c r="C98" s="274">
        <v>1917</v>
      </c>
      <c r="D98" s="382">
        <v>0</v>
      </c>
      <c r="E98" s="286">
        <v>0.0234917245061399</v>
      </c>
      <c r="F98" s="360">
        <v>0.09337506520605113</v>
      </c>
      <c r="G98" s="360">
        <v>0.013895357863685762</v>
      </c>
      <c r="H98" s="255"/>
      <c r="I98" s="255"/>
      <c r="J98" s="255"/>
    </row>
    <row r="99" spans="1:10" ht="12.75">
      <c r="A99" s="103" t="s">
        <v>44</v>
      </c>
      <c r="B99" s="364">
        <v>93</v>
      </c>
      <c r="C99" s="274">
        <v>1130</v>
      </c>
      <c r="D99" s="382">
        <v>-0.45614035087719296</v>
      </c>
      <c r="E99" s="286">
        <v>-0.40432261465471797</v>
      </c>
      <c r="F99" s="360">
        <v>0.08230088495575222</v>
      </c>
      <c r="G99" s="360">
        <v>0.013441248735366382</v>
      </c>
      <c r="H99" s="255"/>
      <c r="I99" s="255"/>
      <c r="J99" s="255"/>
    </row>
    <row r="100" spans="1:10" ht="12.75">
      <c r="A100" s="103" t="s">
        <v>45</v>
      </c>
      <c r="B100" s="364">
        <v>115</v>
      </c>
      <c r="C100" s="274">
        <v>1304</v>
      </c>
      <c r="D100" s="382">
        <v>-0.14179104477611937</v>
      </c>
      <c r="E100" s="286">
        <v>0.11643835616438358</v>
      </c>
      <c r="F100" s="360">
        <v>0.08819018404907976</v>
      </c>
      <c r="G100" s="360">
        <v>0.018852459016393444</v>
      </c>
      <c r="H100" s="255"/>
      <c r="I100" s="255"/>
      <c r="J100" s="255"/>
    </row>
    <row r="101" spans="1:10" ht="12.75">
      <c r="A101" s="296" t="s">
        <v>46</v>
      </c>
      <c r="B101" s="385">
        <v>1036</v>
      </c>
      <c r="C101" s="326">
        <v>10651</v>
      </c>
      <c r="D101" s="386">
        <v>0.003875968992248069</v>
      </c>
      <c r="E101" s="328">
        <v>0.01081901869602353</v>
      </c>
      <c r="F101" s="375">
        <v>0.09726786217256596</v>
      </c>
      <c r="G101" s="375">
        <v>0.027825526428878384</v>
      </c>
      <c r="H101" s="255"/>
      <c r="I101" s="255"/>
      <c r="J101" s="255"/>
    </row>
    <row r="102" spans="1:10" ht="12.75">
      <c r="A102" s="107" t="s">
        <v>628</v>
      </c>
      <c r="B102" s="385">
        <v>44</v>
      </c>
      <c r="C102" s="326">
        <v>355</v>
      </c>
      <c r="D102" s="379">
        <v>0.023255813953488413</v>
      </c>
      <c r="E102" s="320">
        <v>-0.045698924731182755</v>
      </c>
      <c r="F102" s="378">
        <v>0.12394366197183099</v>
      </c>
      <c r="G102" s="378">
        <v>0.007308970099667774</v>
      </c>
      <c r="H102" s="255"/>
      <c r="I102" s="255"/>
      <c r="J102" s="255"/>
    </row>
    <row r="106" spans="1:11" ht="21">
      <c r="A106" s="106" t="s">
        <v>147</v>
      </c>
      <c r="B106" s="111" t="s">
        <v>1135</v>
      </c>
      <c r="C106" s="111" t="s">
        <v>1136</v>
      </c>
      <c r="G106" s="329"/>
      <c r="K106" s="133"/>
    </row>
    <row r="107" spans="1:11" ht="12.75">
      <c r="A107" s="113" t="s">
        <v>1052</v>
      </c>
      <c r="B107" s="102">
        <v>4070</v>
      </c>
      <c r="C107" s="102">
        <v>1714</v>
      </c>
      <c r="G107" s="329"/>
      <c r="K107" s="133"/>
    </row>
    <row r="108" spans="1:11" ht="12.75">
      <c r="A108" s="331" t="s">
        <v>750</v>
      </c>
      <c r="B108" s="387">
        <v>1</v>
      </c>
      <c r="C108" s="388">
        <v>0</v>
      </c>
      <c r="G108" s="329"/>
      <c r="K108" s="133"/>
    </row>
    <row r="109" spans="1:11" ht="12.75">
      <c r="A109" s="103" t="s">
        <v>556</v>
      </c>
      <c r="B109" s="389">
        <v>1</v>
      </c>
      <c r="C109" s="390">
        <v>0</v>
      </c>
      <c r="G109" s="329"/>
      <c r="K109" s="133"/>
    </row>
    <row r="110" spans="1:11" ht="12.75">
      <c r="A110" s="103" t="s">
        <v>557</v>
      </c>
      <c r="B110" s="389">
        <v>155</v>
      </c>
      <c r="C110" s="390">
        <v>22</v>
      </c>
      <c r="G110" s="329"/>
      <c r="K110" s="133"/>
    </row>
    <row r="111" spans="1:11" ht="12.75">
      <c r="A111" s="103" t="s">
        <v>751</v>
      </c>
      <c r="B111" s="389">
        <v>3</v>
      </c>
      <c r="C111" s="390">
        <v>1</v>
      </c>
      <c r="G111" s="329"/>
      <c r="K111" s="133"/>
    </row>
    <row r="112" spans="1:11" ht="12.75">
      <c r="A112" s="103" t="s">
        <v>752</v>
      </c>
      <c r="B112" s="389">
        <v>3</v>
      </c>
      <c r="C112" s="390">
        <v>0</v>
      </c>
      <c r="G112" s="329"/>
      <c r="K112" s="133"/>
    </row>
    <row r="113" spans="1:11" ht="12.75">
      <c r="A113" s="103" t="s">
        <v>558</v>
      </c>
      <c r="B113" s="389">
        <v>22</v>
      </c>
      <c r="C113" s="390">
        <v>9</v>
      </c>
      <c r="G113" s="329"/>
      <c r="K113" s="133"/>
    </row>
    <row r="114" spans="1:11" ht="12.75">
      <c r="A114" s="103" t="s">
        <v>559</v>
      </c>
      <c r="B114" s="389">
        <v>5</v>
      </c>
      <c r="C114" s="390">
        <v>1</v>
      </c>
      <c r="G114" s="329"/>
      <c r="K114" s="133"/>
    </row>
    <row r="115" spans="1:11" ht="12.75">
      <c r="A115" s="103" t="s">
        <v>560</v>
      </c>
      <c r="B115" s="389">
        <v>0</v>
      </c>
      <c r="C115" s="390">
        <v>1</v>
      </c>
      <c r="G115" s="329"/>
      <c r="K115" s="133"/>
    </row>
    <row r="116" spans="1:11" ht="12.75">
      <c r="A116" s="103" t="s">
        <v>561</v>
      </c>
      <c r="B116" s="389">
        <v>12</v>
      </c>
      <c r="C116" s="390">
        <v>12</v>
      </c>
      <c r="G116" s="329"/>
      <c r="K116" s="133"/>
    </row>
    <row r="117" spans="1:11" ht="12.75">
      <c r="A117" s="103" t="s">
        <v>562</v>
      </c>
      <c r="B117" s="389">
        <v>6</v>
      </c>
      <c r="C117" s="390">
        <v>3</v>
      </c>
      <c r="G117" s="329"/>
      <c r="K117" s="133"/>
    </row>
    <row r="118" spans="1:11" ht="12.75">
      <c r="A118" s="103" t="s">
        <v>753</v>
      </c>
      <c r="B118" s="389">
        <v>18</v>
      </c>
      <c r="C118" s="390">
        <v>5</v>
      </c>
      <c r="G118" s="329"/>
      <c r="K118" s="133"/>
    </row>
    <row r="119" spans="1:11" ht="12.75">
      <c r="A119" s="103" t="s">
        <v>754</v>
      </c>
      <c r="B119" s="389">
        <v>16</v>
      </c>
      <c r="C119" s="390">
        <v>19</v>
      </c>
      <c r="G119" s="329"/>
      <c r="K119" s="133"/>
    </row>
    <row r="120" spans="1:11" ht="12.75">
      <c r="A120" s="103" t="s">
        <v>755</v>
      </c>
      <c r="B120" s="389">
        <v>0</v>
      </c>
      <c r="C120" s="390">
        <v>0</v>
      </c>
      <c r="G120" s="329"/>
      <c r="K120" s="133"/>
    </row>
    <row r="121" spans="1:11" ht="12.75">
      <c r="A121" s="103" t="s">
        <v>756</v>
      </c>
      <c r="B121" s="389">
        <v>2</v>
      </c>
      <c r="C121" s="390">
        <v>1</v>
      </c>
      <c r="G121" s="329"/>
      <c r="K121" s="133"/>
    </row>
    <row r="122" spans="1:11" ht="12.75">
      <c r="A122" s="103" t="s">
        <v>757</v>
      </c>
      <c r="B122" s="389">
        <v>95</v>
      </c>
      <c r="C122" s="390">
        <v>66</v>
      </c>
      <c r="G122" s="329"/>
      <c r="K122" s="133"/>
    </row>
    <row r="123" spans="1:11" ht="12.75">
      <c r="A123" s="103" t="s">
        <v>563</v>
      </c>
      <c r="B123" s="389">
        <v>3</v>
      </c>
      <c r="C123" s="390">
        <v>2</v>
      </c>
      <c r="G123" s="329"/>
      <c r="K123" s="133"/>
    </row>
    <row r="124" spans="1:11" ht="12.75">
      <c r="A124" s="103" t="s">
        <v>758</v>
      </c>
      <c r="B124" s="389">
        <v>6</v>
      </c>
      <c r="C124" s="390">
        <v>1</v>
      </c>
      <c r="G124" s="329"/>
      <c r="K124" s="133"/>
    </row>
    <row r="125" spans="1:11" ht="12.75">
      <c r="A125" s="103" t="s">
        <v>564</v>
      </c>
      <c r="B125" s="389">
        <v>47</v>
      </c>
      <c r="C125" s="390">
        <v>55</v>
      </c>
      <c r="G125" s="329"/>
      <c r="K125" s="133"/>
    </row>
    <row r="126" spans="1:11" ht="12.75">
      <c r="A126" s="103" t="s">
        <v>565</v>
      </c>
      <c r="B126" s="389">
        <v>73</v>
      </c>
      <c r="C126" s="390">
        <v>28</v>
      </c>
      <c r="G126" s="329"/>
      <c r="K126" s="133"/>
    </row>
    <row r="127" spans="1:11" ht="12.75">
      <c r="A127" s="103" t="s">
        <v>566</v>
      </c>
      <c r="B127" s="389">
        <v>48</v>
      </c>
      <c r="C127" s="390">
        <v>33</v>
      </c>
      <c r="G127" s="329"/>
      <c r="K127" s="133"/>
    </row>
    <row r="128" spans="1:11" ht="12.75">
      <c r="A128" s="103" t="s">
        <v>759</v>
      </c>
      <c r="B128" s="389">
        <v>0</v>
      </c>
      <c r="C128" s="390">
        <v>0</v>
      </c>
      <c r="G128" s="329"/>
      <c r="K128" s="133"/>
    </row>
    <row r="129" spans="1:11" ht="12.75">
      <c r="A129" s="103" t="s">
        <v>760</v>
      </c>
      <c r="B129" s="389">
        <v>1</v>
      </c>
      <c r="C129" s="390">
        <v>0</v>
      </c>
      <c r="G129" s="329"/>
      <c r="K129" s="133"/>
    </row>
    <row r="130" spans="1:11" ht="12.75">
      <c r="A130" s="103" t="s">
        <v>761</v>
      </c>
      <c r="B130" s="389">
        <v>13</v>
      </c>
      <c r="C130" s="390">
        <v>5</v>
      </c>
      <c r="G130" s="329"/>
      <c r="K130" s="133"/>
    </row>
    <row r="131" spans="1:11" ht="12.75">
      <c r="A131" s="103" t="s">
        <v>762</v>
      </c>
      <c r="B131" s="389">
        <v>1</v>
      </c>
      <c r="C131" s="390">
        <v>1</v>
      </c>
      <c r="G131" s="329"/>
      <c r="K131" s="133"/>
    </row>
    <row r="132" spans="1:11" ht="12.75">
      <c r="A132" s="103" t="s">
        <v>567</v>
      </c>
      <c r="B132" s="389">
        <v>3</v>
      </c>
      <c r="C132" s="390">
        <v>1</v>
      </c>
      <c r="G132" s="329"/>
      <c r="K132" s="133"/>
    </row>
    <row r="133" spans="1:11" ht="12.75">
      <c r="A133" s="103" t="s">
        <v>763</v>
      </c>
      <c r="B133" s="389">
        <v>5</v>
      </c>
      <c r="C133" s="390">
        <v>0</v>
      </c>
      <c r="G133" s="329"/>
      <c r="K133" s="133"/>
    </row>
    <row r="134" spans="1:11" ht="12.75">
      <c r="A134" s="103" t="s">
        <v>764</v>
      </c>
      <c r="B134" s="389">
        <v>0</v>
      </c>
      <c r="C134" s="390">
        <v>0</v>
      </c>
      <c r="G134" s="329"/>
      <c r="K134" s="133"/>
    </row>
    <row r="135" spans="1:11" ht="12.75">
      <c r="A135" s="103" t="s">
        <v>765</v>
      </c>
      <c r="B135" s="389">
        <v>0</v>
      </c>
      <c r="C135" s="390">
        <v>0</v>
      </c>
      <c r="G135" s="329"/>
      <c r="K135" s="133"/>
    </row>
    <row r="136" spans="1:11" ht="12.75">
      <c r="A136" s="103" t="s">
        <v>766</v>
      </c>
      <c r="B136" s="389">
        <v>1</v>
      </c>
      <c r="C136" s="390">
        <v>0</v>
      </c>
      <c r="G136" s="329"/>
      <c r="K136" s="133"/>
    </row>
    <row r="137" spans="1:11" ht="12.75">
      <c r="A137" s="103" t="s">
        <v>767</v>
      </c>
      <c r="B137" s="389">
        <v>2</v>
      </c>
      <c r="C137" s="390">
        <v>3</v>
      </c>
      <c r="G137" s="329"/>
      <c r="K137" s="133"/>
    </row>
    <row r="138" spans="1:11" ht="12.75">
      <c r="A138" s="103" t="s">
        <v>768</v>
      </c>
      <c r="B138" s="389">
        <v>6</v>
      </c>
      <c r="C138" s="390">
        <v>8</v>
      </c>
      <c r="G138" s="329"/>
      <c r="K138" s="133"/>
    </row>
    <row r="139" spans="1:11" ht="12.75">
      <c r="A139" s="103" t="s">
        <v>568</v>
      </c>
      <c r="B139" s="389">
        <v>1</v>
      </c>
      <c r="C139" s="390">
        <v>1</v>
      </c>
      <c r="G139" s="329"/>
      <c r="K139" s="133"/>
    </row>
    <row r="140" spans="1:11" ht="12.75">
      <c r="A140" s="103" t="s">
        <v>769</v>
      </c>
      <c r="B140" s="389">
        <v>4</v>
      </c>
      <c r="C140" s="390">
        <v>0</v>
      </c>
      <c r="G140" s="329"/>
      <c r="K140" s="133"/>
    </row>
    <row r="141" spans="1:11" ht="12.75">
      <c r="A141" s="103" t="s">
        <v>569</v>
      </c>
      <c r="B141" s="389">
        <v>13</v>
      </c>
      <c r="C141" s="390">
        <v>7</v>
      </c>
      <c r="G141" s="329"/>
      <c r="K141" s="133"/>
    </row>
    <row r="142" spans="1:11" ht="12.75">
      <c r="A142" s="103" t="s">
        <v>770</v>
      </c>
      <c r="B142" s="389">
        <v>0</v>
      </c>
      <c r="C142" s="390">
        <v>0</v>
      </c>
      <c r="G142" s="329"/>
      <c r="K142" s="133"/>
    </row>
    <row r="143" spans="1:11" ht="12.75">
      <c r="A143" s="103" t="s">
        <v>570</v>
      </c>
      <c r="B143" s="389">
        <v>2</v>
      </c>
      <c r="C143" s="390">
        <v>0</v>
      </c>
      <c r="G143" s="329"/>
      <c r="K143" s="133"/>
    </row>
    <row r="144" spans="1:11" ht="12.75">
      <c r="A144" s="103" t="s">
        <v>571</v>
      </c>
      <c r="B144" s="389">
        <v>2</v>
      </c>
      <c r="C144" s="390">
        <v>1</v>
      </c>
      <c r="G144" s="329"/>
      <c r="K144" s="133"/>
    </row>
    <row r="145" spans="1:11" ht="12.75">
      <c r="A145" s="103" t="s">
        <v>771</v>
      </c>
      <c r="B145" s="389">
        <v>0</v>
      </c>
      <c r="C145" s="390">
        <v>0</v>
      </c>
      <c r="G145" s="329"/>
      <c r="K145" s="133"/>
    </row>
    <row r="146" spans="1:11" ht="12.75">
      <c r="A146" s="103" t="s">
        <v>772</v>
      </c>
      <c r="B146" s="389">
        <v>13</v>
      </c>
      <c r="C146" s="390">
        <v>4</v>
      </c>
      <c r="G146" s="329"/>
      <c r="K146" s="133"/>
    </row>
    <row r="147" spans="1:11" ht="12.75">
      <c r="A147" s="103" t="s">
        <v>572</v>
      </c>
      <c r="B147" s="389">
        <v>2</v>
      </c>
      <c r="C147" s="390">
        <v>2</v>
      </c>
      <c r="G147" s="329"/>
      <c r="K147" s="133"/>
    </row>
    <row r="148" spans="1:11" ht="12.75">
      <c r="A148" s="103" t="s">
        <v>773</v>
      </c>
      <c r="B148" s="389">
        <v>25</v>
      </c>
      <c r="C148" s="390">
        <v>26</v>
      </c>
      <c r="G148" s="329"/>
      <c r="K148" s="133"/>
    </row>
    <row r="149" spans="1:11" ht="12.75">
      <c r="A149" s="103" t="s">
        <v>573</v>
      </c>
      <c r="B149" s="389">
        <v>14</v>
      </c>
      <c r="C149" s="390">
        <v>5</v>
      </c>
      <c r="G149" s="329"/>
      <c r="K149" s="133"/>
    </row>
    <row r="150" spans="1:11" ht="12.75">
      <c r="A150" s="103" t="s">
        <v>774</v>
      </c>
      <c r="B150" s="389">
        <v>1</v>
      </c>
      <c r="C150" s="390">
        <v>1</v>
      </c>
      <c r="G150" s="329"/>
      <c r="K150" s="133"/>
    </row>
    <row r="151" spans="1:11" ht="12.75">
      <c r="A151" s="103" t="s">
        <v>775</v>
      </c>
      <c r="B151" s="389">
        <v>15</v>
      </c>
      <c r="C151" s="390">
        <v>1</v>
      </c>
      <c r="G151" s="329"/>
      <c r="K151" s="133"/>
    </row>
    <row r="152" spans="1:11" ht="12.75">
      <c r="A152" s="103" t="s">
        <v>574</v>
      </c>
      <c r="B152" s="389">
        <v>10</v>
      </c>
      <c r="C152" s="390">
        <v>1</v>
      </c>
      <c r="G152" s="329"/>
      <c r="K152" s="133"/>
    </row>
    <row r="153" spans="1:11" ht="12.75">
      <c r="A153" s="103" t="s">
        <v>776</v>
      </c>
      <c r="B153" s="389">
        <v>6</v>
      </c>
      <c r="C153" s="390">
        <v>4</v>
      </c>
      <c r="G153" s="329"/>
      <c r="K153" s="133"/>
    </row>
    <row r="154" spans="1:11" ht="12.75">
      <c r="A154" s="103" t="s">
        <v>777</v>
      </c>
      <c r="B154" s="389">
        <v>1</v>
      </c>
      <c r="C154" s="390">
        <v>0</v>
      </c>
      <c r="G154" s="329"/>
      <c r="K154" s="133"/>
    </row>
    <row r="155" spans="1:11" ht="12.75">
      <c r="A155" s="103" t="s">
        <v>778</v>
      </c>
      <c r="B155" s="389">
        <v>14</v>
      </c>
      <c r="C155" s="390">
        <v>3</v>
      </c>
      <c r="G155" s="329"/>
      <c r="K155" s="133"/>
    </row>
    <row r="156" spans="1:11" ht="12.75">
      <c r="A156" s="103" t="s">
        <v>779</v>
      </c>
      <c r="B156" s="389">
        <v>10</v>
      </c>
      <c r="C156" s="390">
        <v>11</v>
      </c>
      <c r="G156" s="329"/>
      <c r="K156" s="133"/>
    </row>
    <row r="157" spans="1:11" ht="12.75">
      <c r="A157" s="103" t="s">
        <v>575</v>
      </c>
      <c r="B157" s="389">
        <v>25</v>
      </c>
      <c r="C157" s="390">
        <v>3</v>
      </c>
      <c r="G157" s="329"/>
      <c r="K157" s="133"/>
    </row>
    <row r="158" spans="1:11" ht="12.75">
      <c r="A158" s="103" t="s">
        <v>576</v>
      </c>
      <c r="B158" s="389">
        <v>4</v>
      </c>
      <c r="C158" s="390">
        <v>1</v>
      </c>
      <c r="G158" s="329"/>
      <c r="K158" s="133"/>
    </row>
    <row r="159" spans="1:11" ht="12.75">
      <c r="A159" s="103" t="s">
        <v>780</v>
      </c>
      <c r="B159" s="389">
        <v>28</v>
      </c>
      <c r="C159" s="390">
        <v>28</v>
      </c>
      <c r="G159" s="329"/>
      <c r="K159" s="133"/>
    </row>
    <row r="160" spans="1:11" ht="12.75">
      <c r="A160" s="103" t="s">
        <v>577</v>
      </c>
      <c r="B160" s="389">
        <v>9</v>
      </c>
      <c r="C160" s="390">
        <v>1</v>
      </c>
      <c r="G160" s="329"/>
      <c r="K160" s="133"/>
    </row>
    <row r="161" spans="1:11" ht="12.75">
      <c r="A161" s="103" t="s">
        <v>781</v>
      </c>
      <c r="B161" s="389">
        <v>1</v>
      </c>
      <c r="C161" s="390">
        <v>0</v>
      </c>
      <c r="G161" s="329"/>
      <c r="K161" s="133"/>
    </row>
    <row r="162" spans="1:11" ht="12.75">
      <c r="A162" s="103" t="s">
        <v>1113</v>
      </c>
      <c r="B162" s="389">
        <v>0</v>
      </c>
      <c r="C162" s="390">
        <v>0</v>
      </c>
      <c r="G162" s="329"/>
      <c r="K162" s="133"/>
    </row>
    <row r="163" spans="1:11" ht="12.75">
      <c r="A163" s="103" t="s">
        <v>578</v>
      </c>
      <c r="B163" s="389">
        <v>7</v>
      </c>
      <c r="C163" s="390">
        <v>1</v>
      </c>
      <c r="G163" s="329"/>
      <c r="K163" s="133"/>
    </row>
    <row r="164" spans="1:11" ht="12.75">
      <c r="A164" s="103" t="s">
        <v>579</v>
      </c>
      <c r="B164" s="389">
        <v>2</v>
      </c>
      <c r="C164" s="390">
        <v>0</v>
      </c>
      <c r="G164" s="329"/>
      <c r="K164" s="133"/>
    </row>
    <row r="165" spans="1:11" ht="12.75">
      <c r="A165" s="103" t="s">
        <v>782</v>
      </c>
      <c r="B165" s="389">
        <v>3</v>
      </c>
      <c r="C165" s="390">
        <v>0</v>
      </c>
      <c r="G165" s="329"/>
      <c r="K165" s="133"/>
    </row>
    <row r="166" spans="1:11" ht="12.75">
      <c r="A166" s="103" t="s">
        <v>783</v>
      </c>
      <c r="B166" s="389">
        <v>9</v>
      </c>
      <c r="C166" s="390">
        <v>1</v>
      </c>
      <c r="G166" s="329"/>
      <c r="K166" s="133"/>
    </row>
    <row r="167" spans="1:11" ht="12.75">
      <c r="A167" s="103" t="s">
        <v>784</v>
      </c>
      <c r="B167" s="389">
        <v>1</v>
      </c>
      <c r="C167" s="390">
        <v>2</v>
      </c>
      <c r="G167" s="329"/>
      <c r="K167" s="133"/>
    </row>
    <row r="168" spans="1:11" ht="12.75">
      <c r="A168" s="103" t="s">
        <v>785</v>
      </c>
      <c r="B168" s="389">
        <v>19</v>
      </c>
      <c r="C168" s="390">
        <v>11</v>
      </c>
      <c r="G168" s="329"/>
      <c r="K168" s="133"/>
    </row>
    <row r="169" spans="1:11" ht="12.75">
      <c r="A169" s="103" t="s">
        <v>786</v>
      </c>
      <c r="B169" s="389">
        <v>7</v>
      </c>
      <c r="C169" s="390">
        <v>0</v>
      </c>
      <c r="G169" s="329"/>
      <c r="K169" s="133"/>
    </row>
    <row r="170" spans="1:11" ht="12.75">
      <c r="A170" s="103" t="s">
        <v>580</v>
      </c>
      <c r="B170" s="389">
        <v>0</v>
      </c>
      <c r="C170" s="390">
        <v>1</v>
      </c>
      <c r="G170" s="329"/>
      <c r="K170" s="133"/>
    </row>
    <row r="171" spans="1:11" ht="12.75">
      <c r="A171" s="103" t="s">
        <v>581</v>
      </c>
      <c r="B171" s="389">
        <v>0</v>
      </c>
      <c r="C171" s="390">
        <v>3</v>
      </c>
      <c r="G171" s="329"/>
      <c r="K171" s="133"/>
    </row>
    <row r="172" spans="1:11" ht="12.75">
      <c r="A172" s="103" t="s">
        <v>582</v>
      </c>
      <c r="B172" s="389">
        <v>4</v>
      </c>
      <c r="C172" s="390">
        <v>1</v>
      </c>
      <c r="G172" s="329"/>
      <c r="K172" s="133"/>
    </row>
    <row r="173" spans="1:11" ht="12.75">
      <c r="A173" s="103" t="s">
        <v>787</v>
      </c>
      <c r="B173" s="389">
        <v>29</v>
      </c>
      <c r="C173" s="390">
        <v>7</v>
      </c>
      <c r="G173" s="329"/>
      <c r="K173" s="133"/>
    </row>
    <row r="174" spans="1:11" ht="12.75">
      <c r="A174" s="103" t="s">
        <v>583</v>
      </c>
      <c r="B174" s="389">
        <v>2</v>
      </c>
      <c r="C174" s="390">
        <v>0</v>
      </c>
      <c r="G174" s="329"/>
      <c r="K174" s="133"/>
    </row>
    <row r="175" spans="1:11" ht="12.75">
      <c r="A175" s="103" t="s">
        <v>584</v>
      </c>
      <c r="B175" s="389">
        <v>0</v>
      </c>
      <c r="C175" s="390">
        <v>0</v>
      </c>
      <c r="G175" s="329"/>
      <c r="K175" s="133"/>
    </row>
    <row r="176" spans="1:11" ht="12.75">
      <c r="A176" s="103" t="s">
        <v>788</v>
      </c>
      <c r="B176" s="389">
        <v>5</v>
      </c>
      <c r="C176" s="390">
        <v>8</v>
      </c>
      <c r="G176" s="329"/>
      <c r="K176" s="133"/>
    </row>
    <row r="177" spans="1:11" ht="12.75">
      <c r="A177" s="103" t="s">
        <v>585</v>
      </c>
      <c r="B177" s="389">
        <v>9</v>
      </c>
      <c r="C177" s="390">
        <v>0</v>
      </c>
      <c r="G177" s="329"/>
      <c r="K177" s="133"/>
    </row>
    <row r="178" spans="1:11" ht="12.75">
      <c r="A178" s="103" t="s">
        <v>586</v>
      </c>
      <c r="B178" s="389">
        <v>1</v>
      </c>
      <c r="C178" s="390">
        <v>0</v>
      </c>
      <c r="G178" s="329"/>
      <c r="K178" s="133"/>
    </row>
    <row r="179" spans="1:11" ht="12.75">
      <c r="A179" s="103" t="s">
        <v>587</v>
      </c>
      <c r="B179" s="389">
        <v>1791</v>
      </c>
      <c r="C179" s="390">
        <v>582</v>
      </c>
      <c r="G179" s="329"/>
      <c r="K179" s="133"/>
    </row>
    <row r="180" spans="1:11" ht="12.75">
      <c r="A180" s="103" t="s">
        <v>588</v>
      </c>
      <c r="B180" s="389">
        <v>7</v>
      </c>
      <c r="C180" s="390">
        <v>0</v>
      </c>
      <c r="G180" s="329"/>
      <c r="K180" s="133"/>
    </row>
    <row r="181" spans="1:11" ht="12.75">
      <c r="A181" s="103" t="s">
        <v>589</v>
      </c>
      <c r="B181" s="389">
        <v>55</v>
      </c>
      <c r="C181" s="390">
        <v>22</v>
      </c>
      <c r="G181" s="329"/>
      <c r="K181" s="133"/>
    </row>
    <row r="182" spans="1:11" ht="12.75">
      <c r="A182" s="103" t="s">
        <v>590</v>
      </c>
      <c r="B182" s="389">
        <v>17</v>
      </c>
      <c r="C182" s="390">
        <v>4</v>
      </c>
      <c r="G182" s="329"/>
      <c r="K182" s="133"/>
    </row>
    <row r="183" spans="1:11" ht="12.75">
      <c r="A183" s="103" t="s">
        <v>789</v>
      </c>
      <c r="B183" s="389">
        <v>5</v>
      </c>
      <c r="C183" s="390">
        <v>6</v>
      </c>
      <c r="G183" s="329"/>
      <c r="K183" s="133"/>
    </row>
    <row r="184" spans="1:11" ht="12.75">
      <c r="A184" s="103" t="s">
        <v>790</v>
      </c>
      <c r="B184" s="389">
        <v>5</v>
      </c>
      <c r="C184" s="390">
        <v>9</v>
      </c>
      <c r="G184" s="329"/>
      <c r="K184" s="133"/>
    </row>
    <row r="185" spans="1:11" ht="12.75">
      <c r="A185" s="103" t="s">
        <v>791</v>
      </c>
      <c r="B185" s="389">
        <v>3</v>
      </c>
      <c r="C185" s="390">
        <v>1</v>
      </c>
      <c r="G185" s="329"/>
      <c r="K185" s="133"/>
    </row>
    <row r="186" spans="1:11" ht="12.75">
      <c r="A186" s="103" t="s">
        <v>792</v>
      </c>
      <c r="B186" s="389">
        <v>1</v>
      </c>
      <c r="C186" s="390">
        <v>1</v>
      </c>
      <c r="G186" s="329"/>
      <c r="K186" s="133"/>
    </row>
    <row r="187" spans="1:11" ht="12.75">
      <c r="A187" s="103" t="s">
        <v>793</v>
      </c>
      <c r="B187" s="389">
        <v>20</v>
      </c>
      <c r="C187" s="390">
        <v>19</v>
      </c>
      <c r="G187" s="329"/>
      <c r="K187" s="133"/>
    </row>
    <row r="188" spans="1:11" ht="12.75">
      <c r="A188" s="103" t="s">
        <v>794</v>
      </c>
      <c r="B188" s="389">
        <v>8</v>
      </c>
      <c r="C188" s="390">
        <v>2</v>
      </c>
      <c r="G188" s="329"/>
      <c r="K188" s="133"/>
    </row>
    <row r="189" spans="1:11" ht="12.75">
      <c r="A189" s="103" t="s">
        <v>795</v>
      </c>
      <c r="B189" s="389">
        <v>61</v>
      </c>
      <c r="C189" s="390">
        <v>7</v>
      </c>
      <c r="G189" s="329"/>
      <c r="K189" s="133"/>
    </row>
    <row r="190" spans="1:11" ht="12.75">
      <c r="A190" s="103" t="s">
        <v>796</v>
      </c>
      <c r="B190" s="389">
        <v>10</v>
      </c>
      <c r="C190" s="390">
        <v>14</v>
      </c>
      <c r="G190" s="329"/>
      <c r="K190" s="133"/>
    </row>
    <row r="191" spans="1:11" ht="12.75">
      <c r="A191" s="103" t="s">
        <v>1121</v>
      </c>
      <c r="B191" s="389">
        <v>41</v>
      </c>
      <c r="C191" s="390">
        <v>7</v>
      </c>
      <c r="G191" s="329"/>
      <c r="K191" s="133"/>
    </row>
    <row r="192" spans="1:11" ht="12.75">
      <c r="A192" s="103" t="s">
        <v>1122</v>
      </c>
      <c r="B192" s="389">
        <v>5</v>
      </c>
      <c r="C192" s="390">
        <v>0</v>
      </c>
      <c r="G192" s="329"/>
      <c r="K192" s="133"/>
    </row>
    <row r="193" spans="1:11" ht="12.75">
      <c r="A193" s="103" t="s">
        <v>591</v>
      </c>
      <c r="B193" s="389">
        <v>35</v>
      </c>
      <c r="C193" s="390">
        <v>6</v>
      </c>
      <c r="G193" s="329"/>
      <c r="K193" s="133"/>
    </row>
    <row r="194" spans="1:11" ht="12.75">
      <c r="A194" s="103" t="s">
        <v>1144</v>
      </c>
      <c r="B194" s="389">
        <v>0</v>
      </c>
      <c r="C194" s="390">
        <v>0</v>
      </c>
      <c r="G194" s="329"/>
      <c r="K194" s="133"/>
    </row>
    <row r="195" spans="1:11" ht="12.75">
      <c r="A195" s="103" t="s">
        <v>592</v>
      </c>
      <c r="B195" s="389">
        <v>5</v>
      </c>
      <c r="C195" s="390">
        <v>1</v>
      </c>
      <c r="G195" s="329"/>
      <c r="K195" s="133"/>
    </row>
    <row r="196" spans="1:11" ht="12.75">
      <c r="A196" s="103" t="s">
        <v>797</v>
      </c>
      <c r="B196" s="389">
        <v>2</v>
      </c>
      <c r="C196" s="390">
        <v>1</v>
      </c>
      <c r="G196" s="329"/>
      <c r="K196" s="133"/>
    </row>
    <row r="197" spans="1:11" ht="12.75">
      <c r="A197" s="103" t="s">
        <v>593</v>
      </c>
      <c r="B197" s="389">
        <v>1</v>
      </c>
      <c r="C197" s="390">
        <v>2</v>
      </c>
      <c r="G197" s="329"/>
      <c r="K197" s="133"/>
    </row>
    <row r="198" spans="1:11" ht="12.75">
      <c r="A198" s="103" t="s">
        <v>594</v>
      </c>
      <c r="B198" s="389">
        <v>6</v>
      </c>
      <c r="C198" s="390">
        <v>8</v>
      </c>
      <c r="G198" s="329"/>
      <c r="K198" s="133"/>
    </row>
    <row r="199" spans="1:11" ht="12.75">
      <c r="A199" s="103" t="s">
        <v>595</v>
      </c>
      <c r="B199" s="389">
        <v>0</v>
      </c>
      <c r="C199" s="390">
        <v>0</v>
      </c>
      <c r="G199" s="329"/>
      <c r="K199" s="133"/>
    </row>
    <row r="200" spans="1:11" ht="12.75">
      <c r="A200" s="103" t="s">
        <v>798</v>
      </c>
      <c r="B200" s="389">
        <v>1</v>
      </c>
      <c r="C200" s="390">
        <v>4</v>
      </c>
      <c r="G200" s="329"/>
      <c r="K200" s="133"/>
    </row>
    <row r="201" spans="1:11" ht="12.75">
      <c r="A201" s="103" t="s">
        <v>799</v>
      </c>
      <c r="B201" s="389">
        <v>24</v>
      </c>
      <c r="C201" s="390">
        <v>8</v>
      </c>
      <c r="G201" s="329"/>
      <c r="K201" s="133"/>
    </row>
    <row r="202" spans="1:11" ht="12.75">
      <c r="A202" s="103" t="s">
        <v>800</v>
      </c>
      <c r="B202" s="389">
        <v>16</v>
      </c>
      <c r="C202" s="390">
        <v>7</v>
      </c>
      <c r="G202" s="329"/>
      <c r="K202" s="133"/>
    </row>
    <row r="203" spans="1:11" ht="12.75">
      <c r="A203" s="103" t="s">
        <v>596</v>
      </c>
      <c r="B203" s="389">
        <v>1</v>
      </c>
      <c r="C203" s="390">
        <v>0</v>
      </c>
      <c r="G203" s="329"/>
      <c r="K203" s="133"/>
    </row>
    <row r="204" spans="1:11" ht="12.75">
      <c r="A204" s="103" t="s">
        <v>801</v>
      </c>
      <c r="B204" s="389">
        <v>2</v>
      </c>
      <c r="C204" s="390">
        <v>0</v>
      </c>
      <c r="G204" s="329"/>
      <c r="K204" s="133"/>
    </row>
    <row r="205" spans="1:11" ht="12.75">
      <c r="A205" s="103" t="s">
        <v>802</v>
      </c>
      <c r="B205" s="389">
        <v>0</v>
      </c>
      <c r="C205" s="390">
        <v>0</v>
      </c>
      <c r="G205" s="329"/>
      <c r="K205" s="133"/>
    </row>
    <row r="206" spans="1:11" ht="12.75">
      <c r="A206" s="103" t="s">
        <v>597</v>
      </c>
      <c r="B206" s="389">
        <v>0</v>
      </c>
      <c r="C206" s="390">
        <v>0</v>
      </c>
      <c r="G206" s="329"/>
      <c r="K206" s="133"/>
    </row>
    <row r="207" spans="1:11" ht="12.75">
      <c r="A207" s="103" t="s">
        <v>598</v>
      </c>
      <c r="B207" s="389">
        <v>90</v>
      </c>
      <c r="C207" s="390">
        <v>28</v>
      </c>
      <c r="G207" s="329"/>
      <c r="K207" s="133"/>
    </row>
    <row r="208" spans="1:11" ht="12.75">
      <c r="A208" s="103" t="s">
        <v>599</v>
      </c>
      <c r="B208" s="389">
        <v>0</v>
      </c>
      <c r="C208" s="390">
        <v>1</v>
      </c>
      <c r="G208" s="329"/>
      <c r="K208" s="133"/>
    </row>
    <row r="209" spans="1:11" ht="12.75">
      <c r="A209" s="103" t="s">
        <v>803</v>
      </c>
      <c r="B209" s="389">
        <v>0</v>
      </c>
      <c r="C209" s="391">
        <v>1</v>
      </c>
      <c r="G209" s="329"/>
      <c r="K209" s="133"/>
    </row>
    <row r="210" spans="1:11" ht="12.75">
      <c r="A210" s="103" t="s">
        <v>804</v>
      </c>
      <c r="B210" s="389">
        <v>3</v>
      </c>
      <c r="C210" s="391">
        <v>1</v>
      </c>
      <c r="D210" s="349"/>
      <c r="G210" s="329"/>
      <c r="K210" s="133"/>
    </row>
    <row r="211" spans="1:11" ht="12.75">
      <c r="A211" s="103" t="s">
        <v>600</v>
      </c>
      <c r="B211" s="390">
        <v>29</v>
      </c>
      <c r="C211" s="391">
        <v>65</v>
      </c>
      <c r="D211" s="349"/>
      <c r="G211" s="329"/>
      <c r="K211" s="133"/>
    </row>
    <row r="212" spans="1:11" ht="12.75">
      <c r="A212" s="103" t="s">
        <v>601</v>
      </c>
      <c r="B212" s="390">
        <v>0</v>
      </c>
      <c r="C212" s="391">
        <v>1</v>
      </c>
      <c r="D212" s="349"/>
      <c r="G212" s="329"/>
      <c r="K212" s="133"/>
    </row>
    <row r="213" spans="1:11" ht="12.75">
      <c r="A213" s="103" t="s">
        <v>805</v>
      </c>
      <c r="B213" s="390">
        <v>24</v>
      </c>
      <c r="C213" s="391">
        <v>3</v>
      </c>
      <c r="D213" s="349"/>
      <c r="G213" s="329"/>
      <c r="K213" s="133"/>
    </row>
    <row r="214" spans="1:11" ht="12.75">
      <c r="A214" s="103" t="s">
        <v>806</v>
      </c>
      <c r="B214" s="390">
        <v>14</v>
      </c>
      <c r="C214" s="391">
        <v>4</v>
      </c>
      <c r="D214" s="349"/>
      <c r="G214" s="329"/>
      <c r="K214" s="133"/>
    </row>
    <row r="215" spans="1:11" ht="12.75">
      <c r="A215" s="103" t="s">
        <v>602</v>
      </c>
      <c r="B215" s="390">
        <v>34</v>
      </c>
      <c r="C215" s="391">
        <v>14</v>
      </c>
      <c r="D215" s="349"/>
      <c r="G215" s="329"/>
      <c r="K215" s="133"/>
    </row>
    <row r="216" spans="1:11" ht="12.75">
      <c r="A216" s="103" t="s">
        <v>807</v>
      </c>
      <c r="B216" s="390">
        <v>76</v>
      </c>
      <c r="C216" s="391">
        <v>6</v>
      </c>
      <c r="D216" s="349"/>
      <c r="G216" s="329"/>
      <c r="K216" s="133"/>
    </row>
    <row r="217" spans="1:11" ht="12.75">
      <c r="A217" s="103" t="s">
        <v>808</v>
      </c>
      <c r="B217" s="390">
        <v>4</v>
      </c>
      <c r="C217" s="391">
        <v>0</v>
      </c>
      <c r="D217" s="349"/>
      <c r="G217" s="329"/>
      <c r="K217" s="133"/>
    </row>
    <row r="218" spans="1:11" ht="12.75">
      <c r="A218" s="103" t="s">
        <v>603</v>
      </c>
      <c r="B218" s="390">
        <v>8</v>
      </c>
      <c r="C218" s="391">
        <v>1</v>
      </c>
      <c r="D218" s="349"/>
      <c r="G218" s="329"/>
      <c r="K218" s="133"/>
    </row>
    <row r="219" spans="1:11" ht="12.75">
      <c r="A219" s="103" t="s">
        <v>809</v>
      </c>
      <c r="B219" s="390">
        <v>28</v>
      </c>
      <c r="C219" s="391">
        <v>4</v>
      </c>
      <c r="D219" s="349"/>
      <c r="G219" s="329"/>
      <c r="K219" s="133"/>
    </row>
    <row r="220" spans="1:11" ht="12.75">
      <c r="A220" s="103" t="s">
        <v>604</v>
      </c>
      <c r="B220" s="390">
        <v>227</v>
      </c>
      <c r="C220" s="391">
        <v>135</v>
      </c>
      <c r="D220" s="349"/>
      <c r="G220" s="329"/>
      <c r="K220" s="133"/>
    </row>
    <row r="221" spans="1:11" ht="12.75">
      <c r="A221" s="103" t="s">
        <v>605</v>
      </c>
      <c r="B221" s="390">
        <v>1</v>
      </c>
      <c r="C221" s="391">
        <v>0</v>
      </c>
      <c r="D221" s="349"/>
      <c r="G221" s="329"/>
      <c r="K221" s="133"/>
    </row>
    <row r="222" spans="1:11" ht="12.75">
      <c r="A222" s="103" t="s">
        <v>606</v>
      </c>
      <c r="B222" s="390">
        <v>3</v>
      </c>
      <c r="C222" s="391">
        <v>3</v>
      </c>
      <c r="D222" s="349"/>
      <c r="G222" s="329"/>
      <c r="K222" s="133"/>
    </row>
    <row r="223" spans="1:11" ht="12.75">
      <c r="A223" s="103" t="s">
        <v>810</v>
      </c>
      <c r="B223" s="390">
        <v>0</v>
      </c>
      <c r="C223" s="389">
        <v>1</v>
      </c>
      <c r="D223" s="349"/>
      <c r="G223" s="329"/>
      <c r="K223" s="133"/>
    </row>
    <row r="224" spans="1:11" ht="12.75">
      <c r="A224" s="103" t="s">
        <v>811</v>
      </c>
      <c r="B224" s="390">
        <v>14</v>
      </c>
      <c r="C224" s="389">
        <v>30</v>
      </c>
      <c r="D224" s="349"/>
      <c r="G224" s="329"/>
      <c r="K224" s="133"/>
    </row>
    <row r="225" spans="1:11" ht="12.75">
      <c r="A225" s="103" t="s">
        <v>607</v>
      </c>
      <c r="B225" s="390">
        <v>4</v>
      </c>
      <c r="C225" s="389">
        <v>0</v>
      </c>
      <c r="D225" s="349"/>
      <c r="G225" s="329"/>
      <c r="K225" s="133"/>
    </row>
    <row r="226" spans="1:11" ht="12.75">
      <c r="A226" s="103" t="s">
        <v>812</v>
      </c>
      <c r="B226" s="390">
        <v>16</v>
      </c>
      <c r="C226" s="389">
        <v>9</v>
      </c>
      <c r="D226" s="349"/>
      <c r="G226" s="329"/>
      <c r="K226" s="133"/>
    </row>
    <row r="227" spans="1:11" ht="12.75">
      <c r="A227" s="103" t="s">
        <v>813</v>
      </c>
      <c r="B227" s="390">
        <v>4</v>
      </c>
      <c r="C227" s="389">
        <v>0</v>
      </c>
      <c r="D227" s="349"/>
      <c r="G227" s="329"/>
      <c r="K227" s="133"/>
    </row>
    <row r="228" spans="1:11" ht="12.75">
      <c r="A228" s="103" t="s">
        <v>608</v>
      </c>
      <c r="B228" s="390">
        <v>12</v>
      </c>
      <c r="C228" s="389">
        <v>8</v>
      </c>
      <c r="D228" s="349"/>
      <c r="G228" s="329"/>
      <c r="K228" s="133"/>
    </row>
    <row r="229" spans="1:11" ht="12.75">
      <c r="A229" s="103" t="s">
        <v>609</v>
      </c>
      <c r="B229" s="390">
        <v>16</v>
      </c>
      <c r="C229" s="389">
        <v>7</v>
      </c>
      <c r="D229" s="349"/>
      <c r="G229" s="329"/>
      <c r="K229" s="133"/>
    </row>
    <row r="230" spans="1:11" ht="12.75">
      <c r="A230" s="103" t="s">
        <v>610</v>
      </c>
      <c r="B230" s="390">
        <v>0</v>
      </c>
      <c r="C230" s="389">
        <v>1</v>
      </c>
      <c r="D230" s="349"/>
      <c r="G230" s="329"/>
      <c r="K230" s="133"/>
    </row>
    <row r="231" spans="1:11" ht="12.75">
      <c r="A231" s="103" t="s">
        <v>814</v>
      </c>
      <c r="B231" s="390">
        <v>5</v>
      </c>
      <c r="C231" s="389">
        <v>2</v>
      </c>
      <c r="D231" s="349"/>
      <c r="G231" s="329"/>
      <c r="K231" s="133"/>
    </row>
    <row r="232" spans="1:11" ht="12.75">
      <c r="A232" s="103" t="s">
        <v>611</v>
      </c>
      <c r="B232" s="390">
        <v>71</v>
      </c>
      <c r="C232" s="389">
        <v>21</v>
      </c>
      <c r="D232" s="349"/>
      <c r="G232" s="329"/>
      <c r="K232" s="133"/>
    </row>
    <row r="233" spans="1:11" ht="12.75">
      <c r="A233" s="103" t="s">
        <v>815</v>
      </c>
      <c r="B233" s="390">
        <v>0</v>
      </c>
      <c r="C233" s="389">
        <v>0</v>
      </c>
      <c r="D233" s="349"/>
      <c r="G233" s="329"/>
      <c r="K233" s="133"/>
    </row>
    <row r="234" spans="1:11" ht="12.75">
      <c r="A234" s="103" t="s">
        <v>816</v>
      </c>
      <c r="B234" s="390">
        <v>1</v>
      </c>
      <c r="C234" s="389">
        <v>1</v>
      </c>
      <c r="D234" s="349"/>
      <c r="G234" s="329"/>
      <c r="K234" s="133"/>
    </row>
    <row r="235" spans="1:11" ht="12.75">
      <c r="A235" s="103" t="s">
        <v>817</v>
      </c>
      <c r="B235" s="390">
        <v>67</v>
      </c>
      <c r="C235" s="389">
        <v>14</v>
      </c>
      <c r="D235" s="349"/>
      <c r="G235" s="329"/>
      <c r="K235" s="133"/>
    </row>
    <row r="236" spans="1:11" ht="12.75">
      <c r="A236" s="103" t="s">
        <v>818</v>
      </c>
      <c r="B236" s="390">
        <v>9</v>
      </c>
      <c r="C236" s="389">
        <v>3</v>
      </c>
      <c r="D236" s="349"/>
      <c r="G236" s="329"/>
      <c r="K236" s="133"/>
    </row>
    <row r="237" spans="1:11" ht="12.75">
      <c r="A237" s="103" t="s">
        <v>819</v>
      </c>
      <c r="B237" s="390">
        <v>0</v>
      </c>
      <c r="C237" s="389">
        <v>1</v>
      </c>
      <c r="D237" s="349"/>
      <c r="G237" s="329"/>
      <c r="K237" s="133"/>
    </row>
    <row r="238" spans="1:11" ht="12.75">
      <c r="A238" s="103" t="s">
        <v>612</v>
      </c>
      <c r="B238" s="390">
        <v>11</v>
      </c>
      <c r="C238" s="389">
        <v>1</v>
      </c>
      <c r="D238" s="349"/>
      <c r="G238" s="329"/>
      <c r="K238" s="133"/>
    </row>
    <row r="239" spans="1:11" ht="12.75">
      <c r="A239" s="103" t="s">
        <v>820</v>
      </c>
      <c r="B239" s="390">
        <v>0</v>
      </c>
      <c r="C239" s="389">
        <v>1</v>
      </c>
      <c r="D239" s="349"/>
      <c r="G239" s="329"/>
      <c r="K239" s="133"/>
    </row>
    <row r="240" spans="1:11" ht="12.75">
      <c r="A240" s="103" t="s">
        <v>821</v>
      </c>
      <c r="B240" s="390">
        <v>1</v>
      </c>
      <c r="C240" s="389">
        <v>5</v>
      </c>
      <c r="D240" s="349"/>
      <c r="G240" s="329"/>
      <c r="K240" s="133"/>
    </row>
    <row r="241" spans="1:11" ht="12.75">
      <c r="A241" s="103" t="s">
        <v>613</v>
      </c>
      <c r="B241" s="390">
        <v>24</v>
      </c>
      <c r="C241" s="389">
        <v>18</v>
      </c>
      <c r="D241" s="349"/>
      <c r="G241" s="329"/>
      <c r="K241" s="133"/>
    </row>
    <row r="242" spans="1:11" ht="12.75">
      <c r="A242" s="103" t="s">
        <v>614</v>
      </c>
      <c r="B242" s="390">
        <v>4</v>
      </c>
      <c r="C242" s="389">
        <v>3</v>
      </c>
      <c r="D242" s="349"/>
      <c r="G242" s="329"/>
      <c r="K242" s="133"/>
    </row>
    <row r="243" spans="1:11" ht="12.75">
      <c r="A243" s="103" t="s">
        <v>822</v>
      </c>
      <c r="B243" s="390">
        <v>5</v>
      </c>
      <c r="C243" s="389">
        <v>2</v>
      </c>
      <c r="D243" s="349"/>
      <c r="G243" s="329"/>
      <c r="K243" s="133"/>
    </row>
    <row r="244" spans="1:11" ht="12.75">
      <c r="A244" s="103" t="s">
        <v>615</v>
      </c>
      <c r="B244" s="390">
        <v>0</v>
      </c>
      <c r="C244" s="389">
        <v>1</v>
      </c>
      <c r="D244" s="349"/>
      <c r="G244" s="329"/>
      <c r="K244" s="133"/>
    </row>
    <row r="245" spans="1:11" ht="12.75">
      <c r="A245" s="103" t="s">
        <v>616</v>
      </c>
      <c r="B245" s="390">
        <v>5</v>
      </c>
      <c r="C245" s="389">
        <v>2</v>
      </c>
      <c r="D245" s="349"/>
      <c r="G245" s="329"/>
      <c r="K245" s="133"/>
    </row>
    <row r="246" spans="1:11" ht="12.75">
      <c r="A246" s="103" t="s">
        <v>617</v>
      </c>
      <c r="B246" s="390">
        <v>43</v>
      </c>
      <c r="C246" s="389">
        <v>30</v>
      </c>
      <c r="D246" s="349"/>
      <c r="G246" s="329"/>
      <c r="K246" s="133"/>
    </row>
    <row r="247" spans="1:11" ht="12.75">
      <c r="A247" s="103" t="s">
        <v>823</v>
      </c>
      <c r="B247" s="390">
        <v>1</v>
      </c>
      <c r="C247" s="389">
        <v>1</v>
      </c>
      <c r="D247" s="349"/>
      <c r="G247" s="329"/>
      <c r="K247" s="133"/>
    </row>
    <row r="248" spans="1:11" ht="12.75">
      <c r="A248" s="103" t="s">
        <v>824</v>
      </c>
      <c r="B248" s="390">
        <v>25</v>
      </c>
      <c r="C248" s="389">
        <v>38</v>
      </c>
      <c r="D248" s="349"/>
      <c r="G248" s="329"/>
      <c r="K248" s="133"/>
    </row>
    <row r="249" spans="1:11" ht="12.75">
      <c r="A249" s="103" t="s">
        <v>825</v>
      </c>
      <c r="B249" s="390">
        <v>0</v>
      </c>
      <c r="C249" s="389">
        <v>0</v>
      </c>
      <c r="D249" s="349"/>
      <c r="G249" s="329"/>
      <c r="K249" s="133"/>
    </row>
    <row r="250" spans="1:11" ht="12.75">
      <c r="A250" s="103" t="s">
        <v>826</v>
      </c>
      <c r="B250" s="390">
        <v>3</v>
      </c>
      <c r="C250" s="389">
        <v>0</v>
      </c>
      <c r="D250" s="349"/>
      <c r="G250" s="329"/>
      <c r="K250" s="133"/>
    </row>
    <row r="251" spans="1:11" ht="12.75">
      <c r="A251" s="103" t="s">
        <v>827</v>
      </c>
      <c r="B251" s="390">
        <v>3</v>
      </c>
      <c r="C251" s="389">
        <v>0</v>
      </c>
      <c r="D251" s="349"/>
      <c r="G251" s="329"/>
      <c r="K251" s="133"/>
    </row>
    <row r="252" spans="1:11" ht="12.75">
      <c r="A252" s="103" t="s">
        <v>828</v>
      </c>
      <c r="B252" s="390">
        <v>4</v>
      </c>
      <c r="C252" s="389">
        <v>2</v>
      </c>
      <c r="D252" s="349"/>
      <c r="G252" s="329"/>
      <c r="K252" s="133"/>
    </row>
    <row r="253" spans="1:11" ht="12.75">
      <c r="A253" s="103" t="s">
        <v>829</v>
      </c>
      <c r="B253" s="390">
        <v>2</v>
      </c>
      <c r="C253" s="389">
        <v>2</v>
      </c>
      <c r="D253" s="349"/>
      <c r="G253" s="329"/>
      <c r="K253" s="133"/>
    </row>
    <row r="254" spans="1:11" ht="12.75">
      <c r="A254" s="103" t="s">
        <v>830</v>
      </c>
      <c r="B254" s="390">
        <v>7</v>
      </c>
      <c r="C254" s="389">
        <v>0</v>
      </c>
      <c r="D254" s="349"/>
      <c r="G254" s="329"/>
      <c r="K254" s="133"/>
    </row>
    <row r="255" spans="1:11" ht="12.75">
      <c r="A255" s="103" t="s">
        <v>831</v>
      </c>
      <c r="B255" s="390">
        <v>9</v>
      </c>
      <c r="C255" s="389">
        <v>6</v>
      </c>
      <c r="D255" s="349"/>
      <c r="G255" s="329"/>
      <c r="K255" s="133"/>
    </row>
    <row r="256" spans="1:11" ht="12.75">
      <c r="A256" s="103" t="s">
        <v>832</v>
      </c>
      <c r="B256" s="390">
        <v>0</v>
      </c>
      <c r="C256" s="389">
        <v>0</v>
      </c>
      <c r="D256" s="349"/>
      <c r="G256" s="329"/>
      <c r="K256" s="133"/>
    </row>
    <row r="257" spans="1:11" ht="12.75">
      <c r="A257" s="103" t="s">
        <v>833</v>
      </c>
      <c r="B257" s="390">
        <v>14</v>
      </c>
      <c r="C257" s="389">
        <v>3</v>
      </c>
      <c r="D257" s="349"/>
      <c r="G257" s="329"/>
      <c r="K257" s="133"/>
    </row>
    <row r="258" spans="1:11" ht="12.75">
      <c r="A258" s="103" t="s">
        <v>834</v>
      </c>
      <c r="B258" s="390">
        <v>4</v>
      </c>
      <c r="C258" s="389">
        <v>0</v>
      </c>
      <c r="D258" s="349"/>
      <c r="G258" s="329"/>
      <c r="K258" s="133"/>
    </row>
    <row r="259" spans="1:11" ht="12.75">
      <c r="A259" s="103" t="s">
        <v>835</v>
      </c>
      <c r="B259" s="390">
        <v>6</v>
      </c>
      <c r="C259" s="389">
        <v>2</v>
      </c>
      <c r="D259" s="349"/>
      <c r="G259" s="329"/>
      <c r="K259" s="133"/>
    </row>
    <row r="260" spans="1:11" ht="12.75">
      <c r="A260" s="103" t="s">
        <v>836</v>
      </c>
      <c r="B260" s="390">
        <v>3</v>
      </c>
      <c r="C260" s="389">
        <v>2</v>
      </c>
      <c r="D260" s="349"/>
      <c r="G260" s="329"/>
      <c r="K260" s="133"/>
    </row>
    <row r="261" spans="1:11" ht="12.75">
      <c r="A261" s="103" t="s">
        <v>837</v>
      </c>
      <c r="B261" s="390">
        <v>3</v>
      </c>
      <c r="C261" s="389">
        <v>1</v>
      </c>
      <c r="D261" s="349"/>
      <c r="G261" s="329"/>
      <c r="K261" s="133"/>
    </row>
    <row r="262" spans="1:11" ht="12.75">
      <c r="A262" s="103" t="s">
        <v>618</v>
      </c>
      <c r="B262" s="390">
        <v>16</v>
      </c>
      <c r="C262" s="389">
        <v>1</v>
      </c>
      <c r="D262" s="349"/>
      <c r="G262" s="329"/>
      <c r="K262" s="133"/>
    </row>
    <row r="263" spans="1:11" ht="12.75">
      <c r="A263" s="103" t="s">
        <v>1123</v>
      </c>
      <c r="B263" s="390">
        <v>27</v>
      </c>
      <c r="C263" s="389">
        <v>43</v>
      </c>
      <c r="D263" s="349"/>
      <c r="G263" s="329"/>
      <c r="K263" s="133"/>
    </row>
    <row r="264" spans="1:11" ht="12.75">
      <c r="A264" s="103" t="s">
        <v>838</v>
      </c>
      <c r="B264" s="390">
        <v>25</v>
      </c>
      <c r="C264" s="389">
        <v>4</v>
      </c>
      <c r="D264" s="349"/>
      <c r="G264" s="329"/>
      <c r="K264" s="133"/>
    </row>
    <row r="265" spans="1:11" ht="12.75">
      <c r="A265" s="103" t="s">
        <v>839</v>
      </c>
      <c r="B265" s="390">
        <v>3</v>
      </c>
      <c r="C265" s="389">
        <v>1</v>
      </c>
      <c r="D265" s="349"/>
      <c r="G265" s="329"/>
      <c r="K265" s="133"/>
    </row>
    <row r="266" spans="1:11" ht="12.75">
      <c r="A266" s="103" t="s">
        <v>840</v>
      </c>
      <c r="B266" s="390">
        <v>8</v>
      </c>
      <c r="C266" s="389">
        <v>0</v>
      </c>
      <c r="D266" s="349"/>
      <c r="G266" s="329"/>
      <c r="K266" s="133"/>
    </row>
    <row r="267" spans="1:11" ht="12.75">
      <c r="A267" s="103" t="s">
        <v>619</v>
      </c>
      <c r="B267" s="390">
        <v>5</v>
      </c>
      <c r="C267" s="389">
        <v>2</v>
      </c>
      <c r="D267" s="349"/>
      <c r="G267" s="329"/>
      <c r="K267" s="133"/>
    </row>
    <row r="268" spans="1:11" ht="12.75">
      <c r="A268" s="103" t="s">
        <v>841</v>
      </c>
      <c r="B268" s="390">
        <v>0</v>
      </c>
      <c r="C268" s="389">
        <v>0</v>
      </c>
      <c r="D268" s="349"/>
      <c r="G268" s="329"/>
      <c r="K268" s="133"/>
    </row>
    <row r="269" spans="1:11" ht="12.75">
      <c r="A269" s="103" t="s">
        <v>842</v>
      </c>
      <c r="B269" s="390">
        <v>34</v>
      </c>
      <c r="C269" s="389">
        <v>32</v>
      </c>
      <c r="D269" s="349"/>
      <c r="G269" s="329"/>
      <c r="K269" s="133"/>
    </row>
    <row r="270" spans="1:11" ht="12.75">
      <c r="A270" s="103" t="s">
        <v>1145</v>
      </c>
      <c r="B270" s="390">
        <v>3</v>
      </c>
      <c r="C270" s="389">
        <v>1</v>
      </c>
      <c r="D270" s="349"/>
      <c r="G270" s="329"/>
      <c r="K270" s="133"/>
    </row>
    <row r="271" spans="1:11" ht="12.75">
      <c r="A271" s="103" t="s">
        <v>843</v>
      </c>
      <c r="B271" s="390">
        <v>2</v>
      </c>
      <c r="C271" s="389">
        <v>0</v>
      </c>
      <c r="D271" s="349"/>
      <c r="G271" s="329"/>
      <c r="K271" s="133"/>
    </row>
    <row r="272" spans="1:11" ht="12.75">
      <c r="A272" s="103" t="s">
        <v>620</v>
      </c>
      <c r="B272" s="390">
        <v>2</v>
      </c>
      <c r="C272" s="389">
        <v>2</v>
      </c>
      <c r="D272" s="349"/>
      <c r="G272" s="329"/>
      <c r="K272" s="133"/>
    </row>
    <row r="273" spans="1:11" ht="12.75">
      <c r="A273" s="103" t="s">
        <v>844</v>
      </c>
      <c r="B273" s="390">
        <v>1</v>
      </c>
      <c r="C273" s="389">
        <v>0</v>
      </c>
      <c r="D273" s="349"/>
      <c r="G273" s="329"/>
      <c r="K273" s="133"/>
    </row>
    <row r="274" spans="1:11" ht="12.75">
      <c r="A274" s="103" t="s">
        <v>845</v>
      </c>
      <c r="B274" s="390">
        <v>4</v>
      </c>
      <c r="C274" s="389">
        <v>1</v>
      </c>
      <c r="D274" s="349"/>
      <c r="G274" s="329"/>
      <c r="K274" s="133"/>
    </row>
    <row r="275" spans="1:11" ht="12.75">
      <c r="A275" s="103" t="s">
        <v>846</v>
      </c>
      <c r="B275" s="390">
        <v>20</v>
      </c>
      <c r="C275" s="389">
        <v>15</v>
      </c>
      <c r="D275" s="349"/>
      <c r="G275" s="329"/>
      <c r="K275" s="133"/>
    </row>
    <row r="276" spans="1:5" ht="12.75">
      <c r="A276" s="103" t="s">
        <v>847</v>
      </c>
      <c r="B276" s="390">
        <v>8</v>
      </c>
      <c r="C276" s="389">
        <v>1</v>
      </c>
      <c r="D276" s="349"/>
      <c r="E276" s="349"/>
    </row>
    <row r="277" spans="1:5" ht="12.75">
      <c r="A277" s="103" t="s">
        <v>621</v>
      </c>
      <c r="B277" s="390">
        <v>7</v>
      </c>
      <c r="C277" s="389">
        <v>0</v>
      </c>
      <c r="D277" s="349"/>
      <c r="E277" s="349"/>
    </row>
    <row r="278" spans="1:5" ht="12.75">
      <c r="A278" s="103" t="s">
        <v>1099</v>
      </c>
      <c r="B278" s="390">
        <v>0</v>
      </c>
      <c r="C278" s="389">
        <v>3</v>
      </c>
      <c r="D278" s="349"/>
      <c r="E278" s="349"/>
    </row>
    <row r="279" spans="1:5" ht="12.75">
      <c r="A279" s="296" t="s">
        <v>1146</v>
      </c>
      <c r="B279" s="392">
        <v>0</v>
      </c>
      <c r="C279" s="393">
        <v>0</v>
      </c>
      <c r="D279" s="349"/>
      <c r="E279" s="349"/>
    </row>
    <row r="280" spans="4:5" ht="12.75">
      <c r="D280" s="349"/>
      <c r="E280" s="349"/>
    </row>
    <row r="281" spans="4:5" ht="12.75">
      <c r="D281" s="349"/>
      <c r="E281" s="349"/>
    </row>
    <row r="282" spans="4:5" ht="12.75">
      <c r="D282" s="349"/>
      <c r="E282" s="349"/>
    </row>
    <row r="283" spans="4:5" ht="12.75">
      <c r="D283" s="349"/>
      <c r="E283" s="349"/>
    </row>
    <row r="284" spans="4:5" ht="12.75">
      <c r="D284" s="349"/>
      <c r="E284" s="349"/>
    </row>
    <row r="285" spans="4:5" ht="12.75">
      <c r="D285" s="349"/>
      <c r="E285" s="349"/>
    </row>
    <row r="286" spans="4:5" ht="12.75">
      <c r="D286" s="349"/>
      <c r="E286" s="349"/>
    </row>
    <row r="287" spans="4:5" ht="12.75">
      <c r="D287" s="349"/>
      <c r="E287" s="349"/>
    </row>
    <row r="288" spans="4:5" ht="12.75">
      <c r="D288" s="349"/>
      <c r="E288" s="349"/>
    </row>
    <row r="289" spans="4:5" ht="12.75">
      <c r="D289" s="349"/>
      <c r="E289" s="349"/>
    </row>
  </sheetData>
  <sheetProtection/>
  <mergeCells count="14">
    <mergeCell ref="A7:A8"/>
    <mergeCell ref="B7:C7"/>
    <mergeCell ref="D7:E7"/>
    <mergeCell ref="F7:F8"/>
    <mergeCell ref="G7:G8"/>
    <mergeCell ref="A45:A46"/>
    <mergeCell ref="B45:C45"/>
    <mergeCell ref="G75:G76"/>
    <mergeCell ref="A60:A61"/>
    <mergeCell ref="B60:C60"/>
    <mergeCell ref="A75:A76"/>
    <mergeCell ref="B75:C75"/>
    <mergeCell ref="D75:E75"/>
    <mergeCell ref="F75:F76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O188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9.8515625" style="338" customWidth="1"/>
    <col min="2" max="3" width="16.140625" style="338" customWidth="1"/>
    <col min="4" max="4" width="10.57421875" style="338" customWidth="1"/>
    <col min="5" max="5" width="12.140625" style="338" customWidth="1"/>
    <col min="6" max="6" width="18.8515625" style="338" customWidth="1"/>
    <col min="7" max="7" width="20.421875" style="338" customWidth="1"/>
    <col min="8" max="10" width="7.8515625" style="394" customWidth="1"/>
    <col min="11" max="15" width="11.421875" style="160" customWidth="1"/>
    <col min="16" max="16384" width="11.421875" style="133" customWidth="1"/>
  </cols>
  <sheetData>
    <row r="3" ht="15">
      <c r="A3" s="254" t="s">
        <v>59</v>
      </c>
    </row>
    <row r="4" spans="1:7" ht="12.75">
      <c r="A4" s="256"/>
      <c r="B4" s="315"/>
      <c r="C4" s="315"/>
      <c r="D4" s="256"/>
      <c r="E4" s="315"/>
      <c r="F4" s="315"/>
      <c r="G4" s="315"/>
    </row>
    <row r="5" spans="1:7" ht="12.75">
      <c r="A5" s="256"/>
      <c r="B5" s="315"/>
      <c r="C5" s="315"/>
      <c r="D5" s="256"/>
      <c r="E5" s="315"/>
      <c r="F5" s="315"/>
      <c r="G5" s="315"/>
    </row>
    <row r="6" spans="1:7" ht="12.75">
      <c r="A6" s="256"/>
      <c r="B6" s="315"/>
      <c r="C6" s="315"/>
      <c r="D6" s="256"/>
      <c r="E6" s="315"/>
      <c r="F6" s="315"/>
      <c r="G6" s="315"/>
    </row>
    <row r="7" spans="1:7" ht="24" customHeight="1">
      <c r="A7" s="209" t="s">
        <v>77</v>
      </c>
      <c r="B7" s="207" t="s">
        <v>1130</v>
      </c>
      <c r="C7" s="208"/>
      <c r="D7" s="211" t="s">
        <v>54</v>
      </c>
      <c r="E7" s="212"/>
      <c r="F7" s="205" t="s">
        <v>622</v>
      </c>
      <c r="G7" s="205" t="s">
        <v>629</v>
      </c>
    </row>
    <row r="8" spans="1:15" s="132" customFormat="1" ht="23.25" customHeight="1">
      <c r="A8" s="210"/>
      <c r="B8" s="112" t="s">
        <v>52</v>
      </c>
      <c r="C8" s="109" t="s">
        <v>53</v>
      </c>
      <c r="D8" s="108" t="s">
        <v>52</v>
      </c>
      <c r="E8" s="110" t="s">
        <v>55</v>
      </c>
      <c r="F8" s="206"/>
      <c r="G8" s="206"/>
      <c r="H8" s="260"/>
      <c r="I8" s="260"/>
      <c r="J8" s="260"/>
      <c r="K8" s="261"/>
      <c r="L8" s="261"/>
      <c r="M8" s="261"/>
      <c r="N8" s="261"/>
      <c r="O8" s="261"/>
    </row>
    <row r="9" spans="1:15" s="132" customFormat="1" ht="12.75">
      <c r="A9" s="113" t="s">
        <v>626</v>
      </c>
      <c r="B9" s="358">
        <v>3595</v>
      </c>
      <c r="C9" s="263">
        <v>48605</v>
      </c>
      <c r="D9" s="359">
        <v>0.04779947537161178</v>
      </c>
      <c r="E9" s="302">
        <v>0.05032846399861701</v>
      </c>
      <c r="F9" s="361">
        <v>0.07396358399341632</v>
      </c>
      <c r="G9" s="361">
        <v>0.008623150340248645</v>
      </c>
      <c r="H9" s="351"/>
      <c r="I9" s="323"/>
      <c r="J9" s="323"/>
      <c r="K9" s="261"/>
      <c r="L9" s="261"/>
      <c r="M9" s="261"/>
      <c r="N9" s="261"/>
      <c r="O9" s="261"/>
    </row>
    <row r="10" spans="1:7" ht="12.75">
      <c r="A10" s="113" t="s">
        <v>623</v>
      </c>
      <c r="B10" s="362"/>
      <c r="C10" s="269"/>
      <c r="D10" s="362"/>
      <c r="E10" s="269"/>
      <c r="F10" s="363"/>
      <c r="G10" s="363"/>
    </row>
    <row r="11" spans="1:10" ht="12.75">
      <c r="A11" s="103" t="s">
        <v>624</v>
      </c>
      <c r="B11" s="364">
        <v>2064</v>
      </c>
      <c r="C11" s="274">
        <v>30956</v>
      </c>
      <c r="D11" s="365">
        <v>0.05306122448979589</v>
      </c>
      <c r="E11" s="276">
        <v>0.05385715258391777</v>
      </c>
      <c r="F11" s="361">
        <v>0.06667528104406253</v>
      </c>
      <c r="G11" s="361">
        <v>0.008844476059066016</v>
      </c>
      <c r="H11" s="351"/>
      <c r="I11" s="323"/>
      <c r="J11" s="323"/>
    </row>
    <row r="12" spans="1:10" ht="12.75">
      <c r="A12" s="103" t="s">
        <v>625</v>
      </c>
      <c r="B12" s="366">
        <v>1531</v>
      </c>
      <c r="C12" s="278">
        <v>17649</v>
      </c>
      <c r="D12" s="367">
        <v>0.04078857919782464</v>
      </c>
      <c r="E12" s="280">
        <v>0.04419595314164004</v>
      </c>
      <c r="F12" s="361">
        <v>0.08674712448297354</v>
      </c>
      <c r="G12" s="361">
        <v>0.008341733184406244</v>
      </c>
      <c r="H12" s="351"/>
      <c r="I12" s="323"/>
      <c r="J12" s="323"/>
    </row>
    <row r="13" spans="1:7" ht="12.75">
      <c r="A13" s="113" t="s">
        <v>47</v>
      </c>
      <c r="B13" s="368"/>
      <c r="C13" s="271"/>
      <c r="D13" s="368"/>
      <c r="E13" s="271"/>
      <c r="F13" s="363"/>
      <c r="G13" s="363"/>
    </row>
    <row r="14" spans="1:10" ht="12.75">
      <c r="A14" s="103" t="s">
        <v>79</v>
      </c>
      <c r="B14" s="369">
        <v>202</v>
      </c>
      <c r="C14" s="282">
        <v>2347</v>
      </c>
      <c r="D14" s="365">
        <v>-0.047169811320754707</v>
      </c>
      <c r="E14" s="276">
        <v>0.005569837189374427</v>
      </c>
      <c r="F14" s="361">
        <v>0.08606731998295697</v>
      </c>
      <c r="G14" s="361">
        <v>0.003610430928166723</v>
      </c>
      <c r="H14" s="351"/>
      <c r="I14" s="323"/>
      <c r="J14" s="323"/>
    </row>
    <row r="15" spans="1:10" ht="12.75">
      <c r="A15" s="103" t="s">
        <v>80</v>
      </c>
      <c r="B15" s="364">
        <v>1613</v>
      </c>
      <c r="C15" s="274">
        <v>24264</v>
      </c>
      <c r="D15" s="365">
        <v>0.02935545628589664</v>
      </c>
      <c r="E15" s="283">
        <v>0.02009585470444808</v>
      </c>
      <c r="F15" s="360">
        <v>0.06647708539399934</v>
      </c>
      <c r="G15" s="361">
        <v>0.006284358453884186</v>
      </c>
      <c r="H15" s="351"/>
      <c r="I15" s="323"/>
      <c r="J15" s="323"/>
    </row>
    <row r="16" spans="1:10" ht="12.75">
      <c r="A16" s="103" t="s">
        <v>81</v>
      </c>
      <c r="B16" s="366">
        <v>1780</v>
      </c>
      <c r="C16" s="278">
        <v>21994</v>
      </c>
      <c r="D16" s="365">
        <v>0.07748184019370452</v>
      </c>
      <c r="E16" s="280">
        <v>0.09118872792220678</v>
      </c>
      <c r="F16" s="360">
        <v>0.08093116304446667</v>
      </c>
      <c r="G16" s="361">
        <v>0.01706893741069973</v>
      </c>
      <c r="H16" s="351"/>
      <c r="I16" s="323"/>
      <c r="J16" s="323"/>
    </row>
    <row r="17" spans="1:7" ht="12.75">
      <c r="A17" s="113" t="s">
        <v>48</v>
      </c>
      <c r="B17" s="368"/>
      <c r="C17" s="271"/>
      <c r="D17" s="368"/>
      <c r="E17" s="271"/>
      <c r="F17" s="363"/>
      <c r="G17" s="363"/>
    </row>
    <row r="18" spans="1:10" ht="12.75">
      <c r="A18" s="284" t="s">
        <v>36</v>
      </c>
      <c r="B18" s="369">
        <v>637</v>
      </c>
      <c r="C18" s="282">
        <v>4232</v>
      </c>
      <c r="D18" s="370">
        <v>0.34672304439746293</v>
      </c>
      <c r="E18" s="283">
        <v>-0.08536848930192353</v>
      </c>
      <c r="F18" s="361">
        <v>0.15051984877126653</v>
      </c>
      <c r="G18" s="361">
        <v>0.005794860131908119</v>
      </c>
      <c r="H18" s="351"/>
      <c r="I18" s="323"/>
      <c r="J18" s="323"/>
    </row>
    <row r="19" spans="1:10" ht="12.75">
      <c r="A19" s="284" t="s">
        <v>631</v>
      </c>
      <c r="B19" s="364">
        <v>1155</v>
      </c>
      <c r="C19" s="274">
        <v>14973</v>
      </c>
      <c r="D19" s="370">
        <v>0.04054054054054057</v>
      </c>
      <c r="E19" s="283">
        <v>0.07657463330457293</v>
      </c>
      <c r="F19" s="361">
        <v>0.07713884992987377</v>
      </c>
      <c r="G19" s="361">
        <v>0.010182491404390374</v>
      </c>
      <c r="H19" s="351"/>
      <c r="I19" s="323"/>
      <c r="J19" s="323"/>
    </row>
    <row r="20" spans="1:10" ht="12.75">
      <c r="A20" s="284" t="s">
        <v>39</v>
      </c>
      <c r="B20" s="364">
        <v>1691</v>
      </c>
      <c r="C20" s="274">
        <v>27030</v>
      </c>
      <c r="D20" s="370">
        <v>-0.0197101449275362</v>
      </c>
      <c r="E20" s="283">
        <v>0.06008314377598234</v>
      </c>
      <c r="F20" s="361">
        <v>0.06256011838697743</v>
      </c>
      <c r="G20" s="361">
        <v>0.009665508253692442</v>
      </c>
      <c r="H20" s="351"/>
      <c r="I20" s="323"/>
      <c r="J20" s="323"/>
    </row>
    <row r="21" spans="1:10" ht="12.75">
      <c r="A21" s="284" t="s">
        <v>40</v>
      </c>
      <c r="B21" s="371">
        <v>112</v>
      </c>
      <c r="C21" s="288">
        <v>2370</v>
      </c>
      <c r="D21" s="370">
        <v>-0.08943089430894313</v>
      </c>
      <c r="E21" s="283">
        <v>0.056620597414177354</v>
      </c>
      <c r="F21" s="361">
        <v>0.04725738396624472</v>
      </c>
      <c r="G21" s="361">
        <v>0.006057000703044725</v>
      </c>
      <c r="H21" s="351"/>
      <c r="I21" s="323"/>
      <c r="J21" s="323"/>
    </row>
    <row r="22" spans="1:7" ht="12.75">
      <c r="A22" s="289" t="s">
        <v>1064</v>
      </c>
      <c r="B22" s="368"/>
      <c r="C22" s="271"/>
      <c r="D22" s="372"/>
      <c r="E22" s="271"/>
      <c r="F22" s="363"/>
      <c r="G22" s="363"/>
    </row>
    <row r="23" spans="1:10" ht="12.75">
      <c r="A23" s="103" t="s">
        <v>107</v>
      </c>
      <c r="B23" s="364">
        <v>745</v>
      </c>
      <c r="C23" s="274">
        <v>7153</v>
      </c>
      <c r="D23" s="370">
        <v>0.11028315946348743</v>
      </c>
      <c r="E23" s="267">
        <v>0.10985259891388677</v>
      </c>
      <c r="F23" s="373">
        <v>0.10415210401230253</v>
      </c>
      <c r="G23" s="361">
        <v>0.003673914222732899</v>
      </c>
      <c r="H23" s="323"/>
      <c r="I23" s="351"/>
      <c r="J23" s="351"/>
    </row>
    <row r="24" spans="1:10" ht="12.75">
      <c r="A24" s="103" t="s">
        <v>108</v>
      </c>
      <c r="B24" s="364">
        <v>205</v>
      </c>
      <c r="C24" s="274">
        <v>2331</v>
      </c>
      <c r="D24" s="370">
        <v>0.07894736842105265</v>
      </c>
      <c r="E24" s="267">
        <v>0.03738317757009346</v>
      </c>
      <c r="F24" s="373">
        <v>0.08794508794508794</v>
      </c>
      <c r="G24" s="361">
        <v>0.009104232357774127</v>
      </c>
      <c r="H24" s="323"/>
      <c r="I24" s="351"/>
      <c r="J24" s="351"/>
    </row>
    <row r="25" spans="1:10" ht="12.75">
      <c r="A25" s="103" t="s">
        <v>109</v>
      </c>
      <c r="B25" s="369">
        <v>169</v>
      </c>
      <c r="C25" s="282">
        <v>3740</v>
      </c>
      <c r="D25" s="365">
        <v>-0.09139784946236562</v>
      </c>
      <c r="E25" s="267">
        <v>0.10097144539299374</v>
      </c>
      <c r="F25" s="373">
        <v>0.04518716577540107</v>
      </c>
      <c r="G25" s="361">
        <v>0.009439758699659274</v>
      </c>
      <c r="H25" s="323"/>
      <c r="I25" s="351"/>
      <c r="J25" s="351"/>
    </row>
    <row r="26" spans="1:10" ht="12.75">
      <c r="A26" s="103" t="s">
        <v>110</v>
      </c>
      <c r="B26" s="369">
        <v>2476</v>
      </c>
      <c r="C26" s="282">
        <v>35381</v>
      </c>
      <c r="D26" s="365">
        <v>0.038590604026845554</v>
      </c>
      <c r="E26" s="267">
        <v>0.034925556498084154</v>
      </c>
      <c r="F26" s="373">
        <v>0.06998106328255278</v>
      </c>
      <c r="G26" s="361">
        <v>0.014254461715601612</v>
      </c>
      <c r="H26" s="323"/>
      <c r="I26" s="351"/>
      <c r="J26" s="351"/>
    </row>
    <row r="27" spans="1:7" ht="12.75">
      <c r="A27" s="113" t="s">
        <v>1054</v>
      </c>
      <c r="B27" s="368"/>
      <c r="C27" s="271"/>
      <c r="D27" s="368"/>
      <c r="E27" s="271"/>
      <c r="F27" s="363"/>
      <c r="G27" s="363"/>
    </row>
    <row r="28" spans="1:10" ht="12.75">
      <c r="A28" s="292" t="s">
        <v>1055</v>
      </c>
      <c r="B28" s="369">
        <v>0</v>
      </c>
      <c r="C28" s="282">
        <v>0</v>
      </c>
      <c r="D28" s="293" t="s">
        <v>120</v>
      </c>
      <c r="E28" s="283" t="s">
        <v>120</v>
      </c>
      <c r="F28" s="361" t="s">
        <v>120</v>
      </c>
      <c r="G28" s="361">
        <v>0</v>
      </c>
      <c r="H28" s="351"/>
      <c r="I28" s="323"/>
      <c r="J28" s="323"/>
    </row>
    <row r="29" spans="1:10" ht="12.75">
      <c r="A29" s="103" t="s">
        <v>1056</v>
      </c>
      <c r="B29" s="364">
        <v>0</v>
      </c>
      <c r="C29" s="274">
        <v>62</v>
      </c>
      <c r="D29" s="293" t="s">
        <v>120</v>
      </c>
      <c r="E29" s="283">
        <v>0.016393442622950838</v>
      </c>
      <c r="F29" s="361">
        <v>0</v>
      </c>
      <c r="G29" s="361">
        <v>0</v>
      </c>
      <c r="H29" s="351"/>
      <c r="I29" s="323"/>
      <c r="J29" s="323"/>
    </row>
    <row r="30" spans="1:10" ht="25.5">
      <c r="A30" s="103" t="s">
        <v>99</v>
      </c>
      <c r="B30" s="364">
        <v>38</v>
      </c>
      <c r="C30" s="274">
        <v>1311</v>
      </c>
      <c r="D30" s="293">
        <v>0.40740740740740744</v>
      </c>
      <c r="E30" s="283">
        <v>0.06412337662337664</v>
      </c>
      <c r="F30" s="361">
        <v>0.028985507246376812</v>
      </c>
      <c r="G30" s="361">
        <v>0.00521548174581389</v>
      </c>
      <c r="H30" s="351"/>
      <c r="I30" s="323"/>
      <c r="J30" s="323"/>
    </row>
    <row r="31" spans="1:10" ht="12.75">
      <c r="A31" s="103" t="s">
        <v>1057</v>
      </c>
      <c r="B31" s="369">
        <v>93</v>
      </c>
      <c r="C31" s="274">
        <v>2237</v>
      </c>
      <c r="D31" s="293">
        <v>0.1923076923076923</v>
      </c>
      <c r="E31" s="283">
        <v>0.0008948545861298118</v>
      </c>
      <c r="F31" s="361">
        <v>0.041573535985695124</v>
      </c>
      <c r="G31" s="361">
        <v>0.007956198134998716</v>
      </c>
      <c r="H31" s="351"/>
      <c r="I31" s="323"/>
      <c r="J31" s="323"/>
    </row>
    <row r="32" spans="1:10" ht="25.5">
      <c r="A32" s="103" t="s">
        <v>1058</v>
      </c>
      <c r="B32" s="369">
        <v>173</v>
      </c>
      <c r="C32" s="274">
        <v>3800</v>
      </c>
      <c r="D32" s="293">
        <v>0.023668639053254337</v>
      </c>
      <c r="E32" s="283">
        <v>-0.027137736815156188</v>
      </c>
      <c r="F32" s="361">
        <v>0.045526315789473686</v>
      </c>
      <c r="G32" s="361">
        <v>0.019855388499942613</v>
      </c>
      <c r="H32" s="351"/>
      <c r="I32" s="323"/>
      <c r="J32" s="323"/>
    </row>
    <row r="33" spans="1:10" ht="24.75" customHeight="1">
      <c r="A33" s="103" t="s">
        <v>1059</v>
      </c>
      <c r="B33" s="369">
        <v>1041</v>
      </c>
      <c r="C33" s="274">
        <v>10622</v>
      </c>
      <c r="D33" s="293">
        <v>0.1657334826427772</v>
      </c>
      <c r="E33" s="283">
        <v>0.06925709683913839</v>
      </c>
      <c r="F33" s="361">
        <v>0.09800414234607419</v>
      </c>
      <c r="G33" s="361">
        <v>0.012789483383500215</v>
      </c>
      <c r="H33" s="351"/>
      <c r="I33" s="323"/>
      <c r="J33" s="323"/>
    </row>
    <row r="34" spans="1:10" ht="12.75" customHeight="1">
      <c r="A34" s="103" t="s">
        <v>1060</v>
      </c>
      <c r="B34" s="364">
        <v>91</v>
      </c>
      <c r="C34" s="274">
        <v>1023</v>
      </c>
      <c r="D34" s="293">
        <v>0.058139534883721034</v>
      </c>
      <c r="E34" s="283">
        <v>0.05681818181818188</v>
      </c>
      <c r="F34" s="361">
        <v>0.08895405669599218</v>
      </c>
      <c r="G34" s="361">
        <v>0.0044146897588900206</v>
      </c>
      <c r="H34" s="351"/>
      <c r="I34" s="323"/>
      <c r="J34" s="323"/>
    </row>
    <row r="35" spans="1:10" ht="37.5" customHeight="1">
      <c r="A35" s="103" t="s">
        <v>1061</v>
      </c>
      <c r="B35" s="364">
        <v>265</v>
      </c>
      <c r="C35" s="274">
        <v>3140</v>
      </c>
      <c r="D35" s="293">
        <v>-0.08620689655172409</v>
      </c>
      <c r="E35" s="283">
        <v>0.09179415855354667</v>
      </c>
      <c r="F35" s="361">
        <v>0.08439490445859872</v>
      </c>
      <c r="G35" s="361">
        <v>0.009222844812584834</v>
      </c>
      <c r="H35" s="351"/>
      <c r="I35" s="323"/>
      <c r="J35" s="323"/>
    </row>
    <row r="36" spans="1:10" ht="12.75" customHeight="1">
      <c r="A36" s="103" t="s">
        <v>1062</v>
      </c>
      <c r="B36" s="369">
        <v>221</v>
      </c>
      <c r="C36" s="274">
        <v>3435</v>
      </c>
      <c r="D36" s="293">
        <v>0.43506493506493515</v>
      </c>
      <c r="E36" s="283">
        <v>0.17275520655513832</v>
      </c>
      <c r="F36" s="361">
        <v>0.06433770014556041</v>
      </c>
      <c r="G36" s="361">
        <v>0.012709183966875611</v>
      </c>
      <c r="H36" s="351"/>
      <c r="I36" s="323"/>
      <c r="J36" s="323"/>
    </row>
    <row r="37" spans="1:10" ht="12.75">
      <c r="A37" s="295" t="s">
        <v>1063</v>
      </c>
      <c r="B37" s="369">
        <v>1673</v>
      </c>
      <c r="C37" s="278">
        <v>22975</v>
      </c>
      <c r="D37" s="293">
        <v>-0.03517877739331021</v>
      </c>
      <c r="E37" s="283">
        <v>0.037995843498689785</v>
      </c>
      <c r="F37" s="361">
        <v>0.07281828073993471</v>
      </c>
      <c r="G37" s="361">
        <v>0.006947385905900918</v>
      </c>
      <c r="H37" s="351"/>
      <c r="I37" s="323"/>
      <c r="J37" s="323"/>
    </row>
    <row r="38" spans="1:7" ht="12.75">
      <c r="A38" s="113" t="s">
        <v>82</v>
      </c>
      <c r="B38" s="368"/>
      <c r="C38" s="271"/>
      <c r="D38" s="368"/>
      <c r="E38" s="271"/>
      <c r="F38" s="363"/>
      <c r="G38" s="363"/>
    </row>
    <row r="39" spans="1:11" ht="12.75">
      <c r="A39" s="292" t="s">
        <v>83</v>
      </c>
      <c r="B39" s="369">
        <v>130</v>
      </c>
      <c r="C39" s="274">
        <v>2723</v>
      </c>
      <c r="D39" s="370">
        <v>0.20370370370370372</v>
      </c>
      <c r="E39" s="283">
        <v>0.32829268292682934</v>
      </c>
      <c r="F39" s="360">
        <v>0.0477414616232097</v>
      </c>
      <c r="G39" s="361">
        <v>0.015795868772782502</v>
      </c>
      <c r="H39" s="323"/>
      <c r="I39" s="323"/>
      <c r="J39" s="323"/>
      <c r="K39" s="261"/>
    </row>
    <row r="40" spans="1:15" s="132" customFormat="1" ht="12.75">
      <c r="A40" s="296" t="s">
        <v>84</v>
      </c>
      <c r="B40" s="364">
        <v>3465</v>
      </c>
      <c r="C40" s="278">
        <v>45882</v>
      </c>
      <c r="D40" s="374">
        <v>0.042732470659043065</v>
      </c>
      <c r="E40" s="298">
        <v>0.03744403744403746</v>
      </c>
      <c r="F40" s="375">
        <v>0.07551981169085915</v>
      </c>
      <c r="G40" s="376">
        <v>0.008478702917505769</v>
      </c>
      <c r="H40" s="323"/>
      <c r="I40" s="323"/>
      <c r="J40" s="323"/>
      <c r="K40" s="261"/>
      <c r="L40" s="261"/>
      <c r="M40" s="261"/>
      <c r="N40" s="261"/>
      <c r="O40" s="261"/>
    </row>
    <row r="41" spans="1:15" s="132" customFormat="1" ht="25.5">
      <c r="A41" s="107" t="s">
        <v>627</v>
      </c>
      <c r="B41" s="358">
        <v>113</v>
      </c>
      <c r="C41" s="300">
        <v>989</v>
      </c>
      <c r="D41" s="377">
        <v>0.03669724770642202</v>
      </c>
      <c r="E41" s="302">
        <v>0.33829499323410017</v>
      </c>
      <c r="F41" s="378">
        <v>0.11425682507583418</v>
      </c>
      <c r="G41" s="378">
        <v>0.0008968894603582796</v>
      </c>
      <c r="H41" s="395"/>
      <c r="I41" s="323"/>
      <c r="J41" s="323"/>
      <c r="K41" s="261"/>
      <c r="L41" s="261"/>
      <c r="M41" s="261"/>
      <c r="N41" s="261"/>
      <c r="O41" s="261"/>
    </row>
    <row r="42" spans="1:15" s="132" customFormat="1" ht="12.75">
      <c r="A42" s="256"/>
      <c r="B42" s="315"/>
      <c r="C42" s="315"/>
      <c r="D42" s="349"/>
      <c r="E42" s="349"/>
      <c r="F42" s="349"/>
      <c r="G42" s="349"/>
      <c r="H42" s="396"/>
      <c r="I42" s="396"/>
      <c r="J42" s="396"/>
      <c r="K42" s="261"/>
      <c r="L42" s="261"/>
      <c r="M42" s="261"/>
      <c r="N42" s="261"/>
      <c r="O42" s="261"/>
    </row>
    <row r="43" spans="1:15" s="132" customFormat="1" ht="12.75">
      <c r="A43" s="256"/>
      <c r="B43" s="315"/>
      <c r="C43" s="315"/>
      <c r="D43" s="349"/>
      <c r="E43" s="349"/>
      <c r="F43" s="349"/>
      <c r="G43" s="349"/>
      <c r="H43" s="396"/>
      <c r="I43" s="396"/>
      <c r="J43" s="396"/>
      <c r="K43" s="261"/>
      <c r="L43" s="261"/>
      <c r="M43" s="261"/>
      <c r="N43" s="261"/>
      <c r="O43" s="261"/>
    </row>
    <row r="44" spans="1:15" s="132" customFormat="1" ht="12.75">
      <c r="A44" s="256"/>
      <c r="B44" s="315"/>
      <c r="C44" s="315"/>
      <c r="D44" s="349"/>
      <c r="E44" s="349"/>
      <c r="F44" s="349"/>
      <c r="G44" s="349"/>
      <c r="H44" s="396"/>
      <c r="I44" s="396"/>
      <c r="J44" s="396"/>
      <c r="K44" s="261"/>
      <c r="L44" s="261"/>
      <c r="M44" s="261"/>
      <c r="N44" s="261"/>
      <c r="O44" s="261"/>
    </row>
    <row r="45" spans="1:3" ht="23.25" customHeight="1">
      <c r="A45" s="209" t="s">
        <v>1131</v>
      </c>
      <c r="B45" s="207" t="s">
        <v>1130</v>
      </c>
      <c r="C45" s="208"/>
    </row>
    <row r="46" spans="1:3" ht="52.5">
      <c r="A46" s="304"/>
      <c r="B46" s="114" t="s">
        <v>88</v>
      </c>
      <c r="C46" s="115" t="s">
        <v>30</v>
      </c>
    </row>
    <row r="47" spans="1:3" ht="25.5">
      <c r="A47" s="342" t="s">
        <v>1070</v>
      </c>
      <c r="B47" s="397">
        <v>487</v>
      </c>
      <c r="C47" s="307">
        <v>0.13546592489568846</v>
      </c>
    </row>
    <row r="48" spans="1:3" ht="25.5">
      <c r="A48" s="344" t="s">
        <v>1065</v>
      </c>
      <c r="B48" s="364">
        <v>418</v>
      </c>
      <c r="C48" s="286">
        <v>0.11627260083449235</v>
      </c>
    </row>
    <row r="49" spans="1:3" ht="12.75">
      <c r="A49" s="344" t="s">
        <v>1074</v>
      </c>
      <c r="B49" s="364">
        <v>243</v>
      </c>
      <c r="C49" s="286">
        <v>0.06759388038942976</v>
      </c>
    </row>
    <row r="50" spans="1:3" ht="25.5">
      <c r="A50" s="344" t="s">
        <v>1073</v>
      </c>
      <c r="B50" s="369">
        <v>233</v>
      </c>
      <c r="C50" s="286">
        <v>0.06481223922114047</v>
      </c>
    </row>
    <row r="51" spans="1:3" ht="12.75">
      <c r="A51" s="344" t="s">
        <v>1097</v>
      </c>
      <c r="B51" s="369">
        <v>143</v>
      </c>
      <c r="C51" s="286">
        <v>0.03977746870653686</v>
      </c>
    </row>
    <row r="52" spans="1:3" ht="12.75">
      <c r="A52" s="344" t="s">
        <v>1078</v>
      </c>
      <c r="B52" s="369">
        <v>132</v>
      </c>
      <c r="C52" s="286">
        <v>0.036717663421418634</v>
      </c>
    </row>
    <row r="53" spans="1:3" ht="25.5">
      <c r="A53" s="344" t="s">
        <v>1066</v>
      </c>
      <c r="B53" s="364">
        <v>129</v>
      </c>
      <c r="C53" s="286">
        <v>0.03588317107093185</v>
      </c>
    </row>
    <row r="54" spans="1:3" ht="25.5">
      <c r="A54" s="344" t="s">
        <v>1108</v>
      </c>
      <c r="B54" s="364">
        <v>119</v>
      </c>
      <c r="C54" s="286">
        <v>0.03310152990264256</v>
      </c>
    </row>
    <row r="55" spans="1:3" ht="12.75">
      <c r="A55" s="344" t="s">
        <v>1071</v>
      </c>
      <c r="B55" s="369">
        <v>92</v>
      </c>
      <c r="C55" s="286">
        <v>0.025591098748261473</v>
      </c>
    </row>
    <row r="56" spans="1:3" ht="25.5">
      <c r="A56" s="347" t="s">
        <v>1141</v>
      </c>
      <c r="B56" s="385">
        <v>79</v>
      </c>
      <c r="C56" s="313">
        <v>0.021974965229485395</v>
      </c>
    </row>
    <row r="60" spans="1:15" ht="23.25" customHeight="1">
      <c r="A60" s="209" t="s">
        <v>1132</v>
      </c>
      <c r="B60" s="207" t="s">
        <v>1130</v>
      </c>
      <c r="C60" s="208"/>
      <c r="H60" s="160"/>
      <c r="I60" s="160"/>
      <c r="J60" s="160"/>
      <c r="L60" s="133"/>
      <c r="M60" s="133"/>
      <c r="N60" s="133"/>
      <c r="O60" s="133"/>
    </row>
    <row r="61" spans="1:15" ht="52.5">
      <c r="A61" s="304"/>
      <c r="B61" s="114" t="s">
        <v>122</v>
      </c>
      <c r="C61" s="115" t="s">
        <v>30</v>
      </c>
      <c r="H61" s="160"/>
      <c r="I61" s="160"/>
      <c r="J61" s="160"/>
      <c r="L61" s="133"/>
      <c r="M61" s="133"/>
      <c r="N61" s="133"/>
      <c r="O61" s="133"/>
    </row>
    <row r="62" spans="1:15" ht="25.5">
      <c r="A62" s="342" t="s">
        <v>1073</v>
      </c>
      <c r="B62" s="306">
        <v>100</v>
      </c>
      <c r="C62" s="307">
        <v>0.06481223922114047</v>
      </c>
      <c r="E62" s="317"/>
      <c r="H62" s="160"/>
      <c r="I62" s="160"/>
      <c r="J62" s="160"/>
      <c r="L62" s="133"/>
      <c r="M62" s="133"/>
      <c r="N62" s="133"/>
      <c r="O62" s="133"/>
    </row>
    <row r="63" spans="1:15" ht="25.5">
      <c r="A63" s="344" t="s">
        <v>1070</v>
      </c>
      <c r="B63" s="309">
        <v>64</v>
      </c>
      <c r="C63" s="286">
        <v>0.13546592489568846</v>
      </c>
      <c r="E63" s="317"/>
      <c r="H63" s="160"/>
      <c r="I63" s="160"/>
      <c r="J63" s="160"/>
      <c r="L63" s="133"/>
      <c r="M63" s="133"/>
      <c r="N63" s="133"/>
      <c r="O63" s="133"/>
    </row>
    <row r="64" spans="1:15" ht="25.5">
      <c r="A64" s="344" t="s">
        <v>1141</v>
      </c>
      <c r="B64" s="309">
        <v>41</v>
      </c>
      <c r="C64" s="286">
        <v>0.021974965229485395</v>
      </c>
      <c r="E64" s="317"/>
      <c r="H64" s="160"/>
      <c r="I64" s="160"/>
      <c r="J64" s="160"/>
      <c r="L64" s="133"/>
      <c r="M64" s="133"/>
      <c r="N64" s="133"/>
      <c r="O64" s="133"/>
    </row>
    <row r="65" spans="1:15" ht="12.75">
      <c r="A65" s="344" t="s">
        <v>1074</v>
      </c>
      <c r="B65" s="310">
        <v>40</v>
      </c>
      <c r="C65" s="286">
        <v>0.06759388038942976</v>
      </c>
      <c r="E65" s="317"/>
      <c r="H65" s="160"/>
      <c r="I65" s="160"/>
      <c r="J65" s="160"/>
      <c r="L65" s="133"/>
      <c r="M65" s="133"/>
      <c r="N65" s="133"/>
      <c r="O65" s="133"/>
    </row>
    <row r="66" spans="1:15" ht="12.75">
      <c r="A66" s="344" t="s">
        <v>1097</v>
      </c>
      <c r="B66" s="310">
        <v>26</v>
      </c>
      <c r="C66" s="286">
        <v>0.03977746870653686</v>
      </c>
      <c r="E66" s="317"/>
      <c r="H66" s="160"/>
      <c r="I66" s="160"/>
      <c r="J66" s="160"/>
      <c r="L66" s="133"/>
      <c r="M66" s="133"/>
      <c r="N66" s="133"/>
      <c r="O66" s="133"/>
    </row>
    <row r="67" spans="1:15" ht="12.75">
      <c r="A67" s="344" t="s">
        <v>1072</v>
      </c>
      <c r="B67" s="310">
        <v>25</v>
      </c>
      <c r="C67" s="286">
        <v>0.016411682892906815</v>
      </c>
      <c r="E67" s="317"/>
      <c r="H67" s="160"/>
      <c r="I67" s="160"/>
      <c r="J67" s="160"/>
      <c r="L67" s="133"/>
      <c r="M67" s="133"/>
      <c r="N67" s="133"/>
      <c r="O67" s="133"/>
    </row>
    <row r="68" spans="1:15" ht="25.5">
      <c r="A68" s="344" t="s">
        <v>1065</v>
      </c>
      <c r="B68" s="309">
        <v>24</v>
      </c>
      <c r="C68" s="286">
        <v>0.11627260083449235</v>
      </c>
      <c r="E68" s="317"/>
      <c r="H68" s="398"/>
      <c r="I68" s="160"/>
      <c r="J68" s="160"/>
      <c r="L68" s="133"/>
      <c r="M68" s="133"/>
      <c r="N68" s="133"/>
      <c r="O68" s="133"/>
    </row>
    <row r="69" spans="1:15" ht="25.5">
      <c r="A69" s="344" t="s">
        <v>1112</v>
      </c>
      <c r="B69" s="309">
        <v>12</v>
      </c>
      <c r="C69" s="286">
        <v>0.006675938803894298</v>
      </c>
      <c r="E69" s="317"/>
      <c r="H69" s="160"/>
      <c r="I69" s="160"/>
      <c r="J69" s="160"/>
      <c r="L69" s="133"/>
      <c r="M69" s="133"/>
      <c r="N69" s="133"/>
      <c r="O69" s="133"/>
    </row>
    <row r="70" spans="1:15" ht="15" customHeight="1">
      <c r="A70" s="344" t="s">
        <v>137</v>
      </c>
      <c r="B70" s="309">
        <v>12</v>
      </c>
      <c r="C70" s="286">
        <v>0.005285118219749653</v>
      </c>
      <c r="E70" s="317"/>
      <c r="H70" s="160"/>
      <c r="I70" s="160"/>
      <c r="J70" s="160"/>
      <c r="L70" s="133"/>
      <c r="M70" s="133"/>
      <c r="N70" s="133"/>
      <c r="O70" s="133"/>
    </row>
    <row r="71" spans="1:15" ht="25.5">
      <c r="A71" s="344" t="s">
        <v>1147</v>
      </c>
      <c r="B71" s="309">
        <v>9</v>
      </c>
      <c r="C71" s="286">
        <v>0.00305980528511822</v>
      </c>
      <c r="E71" s="317"/>
      <c r="H71" s="160"/>
      <c r="I71" s="160"/>
      <c r="J71" s="160"/>
      <c r="L71" s="133"/>
      <c r="M71" s="133"/>
      <c r="N71" s="133"/>
      <c r="O71" s="133"/>
    </row>
    <row r="72" spans="1:15" ht="12.75">
      <c r="A72" s="344" t="s">
        <v>1148</v>
      </c>
      <c r="B72" s="309">
        <v>9</v>
      </c>
      <c r="C72" s="286">
        <v>0.003337969401947149</v>
      </c>
      <c r="E72" s="317"/>
      <c r="H72" s="160"/>
      <c r="I72" s="160"/>
      <c r="J72" s="160"/>
      <c r="L72" s="133"/>
      <c r="M72" s="133"/>
      <c r="N72" s="133"/>
      <c r="O72" s="133"/>
    </row>
    <row r="73" spans="1:15" ht="38.25">
      <c r="A73" s="347" t="s">
        <v>1149</v>
      </c>
      <c r="B73" s="312">
        <v>9</v>
      </c>
      <c r="C73" s="313">
        <v>0.00305980528511822</v>
      </c>
      <c r="E73" s="317"/>
      <c r="H73" s="160"/>
      <c r="I73" s="160"/>
      <c r="J73" s="160"/>
      <c r="L73" s="133"/>
      <c r="M73" s="133"/>
      <c r="N73" s="133"/>
      <c r="O73" s="133"/>
    </row>
    <row r="74" spans="5:15" ht="12.75">
      <c r="E74" s="399"/>
      <c r="H74" s="160"/>
      <c r="I74" s="160"/>
      <c r="J74" s="160"/>
      <c r="L74" s="133"/>
      <c r="M74" s="133"/>
      <c r="N74" s="133"/>
      <c r="O74" s="133"/>
    </row>
    <row r="75" spans="5:15" ht="12.75">
      <c r="E75" s="399"/>
      <c r="H75" s="160"/>
      <c r="I75" s="160"/>
      <c r="J75" s="160"/>
      <c r="L75" s="133"/>
      <c r="M75" s="133"/>
      <c r="N75" s="133"/>
      <c r="O75" s="133"/>
    </row>
    <row r="76" spans="8:15" ht="12.75">
      <c r="H76" s="160"/>
      <c r="I76" s="160"/>
      <c r="J76" s="160"/>
      <c r="L76" s="133"/>
      <c r="M76" s="133"/>
      <c r="N76" s="133"/>
      <c r="O76" s="133"/>
    </row>
    <row r="77" spans="1:7" ht="20.25" customHeight="1">
      <c r="A77" s="209" t="s">
        <v>87</v>
      </c>
      <c r="B77" s="207" t="s">
        <v>1134</v>
      </c>
      <c r="C77" s="208"/>
      <c r="D77" s="211" t="s">
        <v>54</v>
      </c>
      <c r="E77" s="212"/>
      <c r="F77" s="205" t="s">
        <v>622</v>
      </c>
      <c r="G77" s="205" t="s">
        <v>629</v>
      </c>
    </row>
    <row r="78" spans="1:10" ht="20.25" customHeight="1">
      <c r="A78" s="210"/>
      <c r="B78" s="112" t="s">
        <v>52</v>
      </c>
      <c r="C78" s="109" t="s">
        <v>53</v>
      </c>
      <c r="D78" s="112" t="s">
        <v>52</v>
      </c>
      <c r="E78" s="109" t="s">
        <v>55</v>
      </c>
      <c r="F78" s="206"/>
      <c r="G78" s="206"/>
      <c r="H78" s="260"/>
      <c r="I78" s="260"/>
      <c r="J78" s="260"/>
    </row>
    <row r="79" spans="1:10" ht="12.75">
      <c r="A79" s="113" t="s">
        <v>41</v>
      </c>
      <c r="B79" s="358">
        <v>1205</v>
      </c>
      <c r="C79" s="282">
        <v>17702</v>
      </c>
      <c r="D79" s="379">
        <v>-0.021121039805036546</v>
      </c>
      <c r="E79" s="320">
        <v>-0.018137445227134008</v>
      </c>
      <c r="F79" s="378">
        <v>0.06807140436108915</v>
      </c>
      <c r="G79" s="378">
        <v>0.021661753073991517</v>
      </c>
      <c r="H79" s="400"/>
      <c r="I79" s="400"/>
      <c r="J79" s="400"/>
    </row>
    <row r="80" spans="1:7" ht="12.75">
      <c r="A80" s="113" t="s">
        <v>623</v>
      </c>
      <c r="B80" s="368"/>
      <c r="C80" s="271"/>
      <c r="D80" s="362"/>
      <c r="E80" s="269"/>
      <c r="F80" s="363"/>
      <c r="G80" s="363"/>
    </row>
    <row r="81" spans="1:12" ht="12.75">
      <c r="A81" s="103" t="s">
        <v>624</v>
      </c>
      <c r="B81" s="369">
        <v>569</v>
      </c>
      <c r="C81" s="282">
        <v>8680</v>
      </c>
      <c r="D81" s="380">
        <v>-0.04530201342281881</v>
      </c>
      <c r="E81" s="307">
        <v>-0.022632586420448186</v>
      </c>
      <c r="F81" s="361">
        <v>0.06555299539170507</v>
      </c>
      <c r="G81" s="361">
        <v>0.02215559535861693</v>
      </c>
      <c r="H81" s="323"/>
      <c r="I81" s="323"/>
      <c r="J81" s="323"/>
      <c r="L81" s="401"/>
    </row>
    <row r="82" spans="1:12" ht="12.75">
      <c r="A82" s="103" t="s">
        <v>625</v>
      </c>
      <c r="B82" s="364">
        <v>636</v>
      </c>
      <c r="C82" s="274">
        <v>9022</v>
      </c>
      <c r="D82" s="381">
        <v>0.0015748031496063408</v>
      </c>
      <c r="E82" s="313">
        <v>-0.013773502404897275</v>
      </c>
      <c r="F82" s="361">
        <v>0.07049434715140768</v>
      </c>
      <c r="G82" s="361">
        <v>0.02123822881186135</v>
      </c>
      <c r="H82" s="323"/>
      <c r="I82" s="323"/>
      <c r="J82" s="323"/>
      <c r="L82" s="401"/>
    </row>
    <row r="83" spans="1:7" ht="12.75">
      <c r="A83" s="113" t="s">
        <v>47</v>
      </c>
      <c r="B83" s="368"/>
      <c r="C83" s="271"/>
      <c r="D83" s="368"/>
      <c r="E83" s="271"/>
      <c r="F83" s="363"/>
      <c r="G83" s="363"/>
    </row>
    <row r="84" spans="1:12" ht="12.75">
      <c r="A84" s="103" t="s">
        <v>79</v>
      </c>
      <c r="B84" s="369">
        <v>58</v>
      </c>
      <c r="C84" s="282">
        <v>1031</v>
      </c>
      <c r="D84" s="380">
        <v>0.05454545454545445</v>
      </c>
      <c r="E84" s="307">
        <v>-0.11880341880341883</v>
      </c>
      <c r="F84" s="361">
        <v>0.05625606207565471</v>
      </c>
      <c r="G84" s="361">
        <v>0.010225669957686883</v>
      </c>
      <c r="H84" s="323"/>
      <c r="I84" s="323"/>
      <c r="J84" s="323"/>
      <c r="L84" s="401"/>
    </row>
    <row r="85" spans="1:12" ht="12.75">
      <c r="A85" s="103" t="s">
        <v>80</v>
      </c>
      <c r="B85" s="364">
        <v>512</v>
      </c>
      <c r="C85" s="274">
        <v>8153</v>
      </c>
      <c r="D85" s="382">
        <v>-0.04477611940298509</v>
      </c>
      <c r="E85" s="286">
        <v>-0.03640231651105075</v>
      </c>
      <c r="F85" s="361">
        <v>0.06279896970440328</v>
      </c>
      <c r="G85" s="361">
        <v>0.019904365742720524</v>
      </c>
      <c r="H85" s="323"/>
      <c r="I85" s="323"/>
      <c r="J85" s="323"/>
      <c r="L85" s="401"/>
    </row>
    <row r="86" spans="1:12" ht="12.75">
      <c r="A86" s="103" t="s">
        <v>81</v>
      </c>
      <c r="B86" s="364">
        <v>635</v>
      </c>
      <c r="C86" s="274">
        <v>8518</v>
      </c>
      <c r="D86" s="381">
        <v>-0.0078125</v>
      </c>
      <c r="E86" s="313">
        <v>0.014289116456299045</v>
      </c>
      <c r="F86" s="361">
        <v>0.07454801596618925</v>
      </c>
      <c r="G86" s="361">
        <v>0.02620393678042339</v>
      </c>
      <c r="H86" s="323"/>
      <c r="I86" s="323"/>
      <c r="J86" s="323"/>
      <c r="L86" s="401"/>
    </row>
    <row r="87" spans="1:12" ht="12.75">
      <c r="A87" s="113" t="s">
        <v>48</v>
      </c>
      <c r="B87" s="368"/>
      <c r="C87" s="271"/>
      <c r="D87" s="368"/>
      <c r="E87" s="271"/>
      <c r="F87" s="363"/>
      <c r="G87" s="363"/>
      <c r="L87" s="261"/>
    </row>
    <row r="88" spans="1:12" ht="12.75">
      <c r="A88" s="103" t="s">
        <v>36</v>
      </c>
      <c r="B88" s="364">
        <v>32</v>
      </c>
      <c r="C88" s="274">
        <v>219</v>
      </c>
      <c r="D88" s="382">
        <v>-0.30434782608695654</v>
      </c>
      <c r="E88" s="286">
        <v>-0.07594936708860756</v>
      </c>
      <c r="F88" s="361">
        <v>0.1461187214611872</v>
      </c>
      <c r="G88" s="361">
        <v>0.010050251256281407</v>
      </c>
      <c r="H88" s="323"/>
      <c r="I88" s="323"/>
      <c r="J88" s="323"/>
      <c r="L88" s="261"/>
    </row>
    <row r="89" spans="1:10" ht="12.75">
      <c r="A89" s="103" t="s">
        <v>631</v>
      </c>
      <c r="B89" s="364">
        <v>155</v>
      </c>
      <c r="C89" s="274">
        <v>2604</v>
      </c>
      <c r="D89" s="382">
        <v>0.019736842105263053</v>
      </c>
      <c r="E89" s="286">
        <v>-0.014383043149129415</v>
      </c>
      <c r="F89" s="361">
        <v>0.05952380952380952</v>
      </c>
      <c r="G89" s="361">
        <v>0.020674936641323197</v>
      </c>
      <c r="H89" s="323"/>
      <c r="I89" s="323"/>
      <c r="J89" s="323"/>
    </row>
    <row r="90" spans="1:10" ht="12.75">
      <c r="A90" s="103" t="s">
        <v>39</v>
      </c>
      <c r="B90" s="364">
        <v>889</v>
      </c>
      <c r="C90" s="274">
        <v>13265</v>
      </c>
      <c r="D90" s="382">
        <v>-0.022002200220021972</v>
      </c>
      <c r="E90" s="286">
        <v>-0.01893351083499739</v>
      </c>
      <c r="F90" s="361">
        <v>0.06701846965699208</v>
      </c>
      <c r="G90" s="361">
        <v>0.024129413999945715</v>
      </c>
      <c r="H90" s="323"/>
      <c r="I90" s="323"/>
      <c r="J90" s="323"/>
    </row>
    <row r="91" spans="1:10" ht="12.75">
      <c r="A91" s="103" t="s">
        <v>40</v>
      </c>
      <c r="B91" s="364">
        <v>129</v>
      </c>
      <c r="C91" s="274">
        <v>1614</v>
      </c>
      <c r="D91" s="382">
        <v>0.040322580645161255</v>
      </c>
      <c r="E91" s="286">
        <v>-0.009208103130755041</v>
      </c>
      <c r="F91" s="361">
        <v>0.07992565055762081</v>
      </c>
      <c r="G91" s="361">
        <v>0.01591806515301086</v>
      </c>
      <c r="H91" s="323"/>
      <c r="I91" s="323"/>
      <c r="J91" s="323"/>
    </row>
    <row r="92" spans="1:7" ht="12.75">
      <c r="A92" s="289" t="s">
        <v>1064</v>
      </c>
      <c r="B92" s="368"/>
      <c r="C92" s="271"/>
      <c r="D92" s="372"/>
      <c r="E92" s="271"/>
      <c r="F92" s="363"/>
      <c r="G92" s="363"/>
    </row>
    <row r="93" spans="1:10" ht="12.75">
      <c r="A93" s="103" t="s">
        <v>107</v>
      </c>
      <c r="B93" s="364">
        <v>124</v>
      </c>
      <c r="C93" s="274">
        <v>716</v>
      </c>
      <c r="D93" s="370">
        <v>0.04201680672268915</v>
      </c>
      <c r="E93" s="267">
        <v>-0.009681881051175623</v>
      </c>
      <c r="F93" s="373">
        <v>0.17318435754189945</v>
      </c>
      <c r="G93" s="361">
        <v>0.012044681884409908</v>
      </c>
      <c r="H93" s="351"/>
      <c r="I93" s="351"/>
      <c r="J93" s="351"/>
    </row>
    <row r="94" spans="1:10" ht="12.75">
      <c r="A94" s="103" t="s">
        <v>108</v>
      </c>
      <c r="B94" s="364">
        <v>79</v>
      </c>
      <c r="C94" s="274">
        <v>1135</v>
      </c>
      <c r="D94" s="370">
        <v>-0.08139534883720934</v>
      </c>
      <c r="E94" s="267">
        <v>-0.0749796251018745</v>
      </c>
      <c r="F94" s="373">
        <v>0.06960352422907488</v>
      </c>
      <c r="G94" s="361">
        <v>0.014705882352941176</v>
      </c>
      <c r="H94" s="351"/>
      <c r="I94" s="351"/>
      <c r="J94" s="351"/>
    </row>
    <row r="95" spans="1:10" ht="12.75">
      <c r="A95" s="103" t="s">
        <v>109</v>
      </c>
      <c r="B95" s="369">
        <v>47</v>
      </c>
      <c r="C95" s="282">
        <v>871</v>
      </c>
      <c r="D95" s="365">
        <v>-0.09615384615384615</v>
      </c>
      <c r="E95" s="267">
        <v>-0.08122362869198307</v>
      </c>
      <c r="F95" s="373">
        <v>0.0539609644087256</v>
      </c>
      <c r="G95" s="361">
        <v>0.016308119361554477</v>
      </c>
      <c r="H95" s="351"/>
      <c r="I95" s="351"/>
      <c r="J95" s="351"/>
    </row>
    <row r="96" spans="1:10" ht="12.75">
      <c r="A96" s="103" t="s">
        <v>110</v>
      </c>
      <c r="B96" s="369">
        <v>826</v>
      </c>
      <c r="C96" s="282">
        <v>12271</v>
      </c>
      <c r="D96" s="365">
        <v>-0.024793388429752095</v>
      </c>
      <c r="E96" s="267">
        <v>-0.0034919603703101876</v>
      </c>
      <c r="F96" s="373">
        <v>0.06731317741015402</v>
      </c>
      <c r="G96" s="361">
        <v>0.02558463682824841</v>
      </c>
      <c r="H96" s="351"/>
      <c r="I96" s="351"/>
      <c r="J96" s="351"/>
    </row>
    <row r="97" spans="1:10" ht="12.75">
      <c r="A97" s="104" t="s">
        <v>90</v>
      </c>
      <c r="B97" s="371">
        <v>129</v>
      </c>
      <c r="C97" s="288">
        <v>2709</v>
      </c>
      <c r="D97" s="383">
        <v>0.015748031496062964</v>
      </c>
      <c r="E97" s="353">
        <v>-0.03833865814696491</v>
      </c>
      <c r="F97" s="384">
        <v>0.047619047619047616</v>
      </c>
      <c r="G97" s="361">
        <v>0.02690863579474343</v>
      </c>
      <c r="H97" s="351"/>
      <c r="I97" s="351"/>
      <c r="J97" s="351"/>
    </row>
    <row r="98" spans="1:7" ht="12.75">
      <c r="A98" s="113" t="s">
        <v>51</v>
      </c>
      <c r="B98" s="368"/>
      <c r="C98" s="271"/>
      <c r="D98" s="368"/>
      <c r="E98" s="271"/>
      <c r="F98" s="363"/>
      <c r="G98" s="363"/>
    </row>
    <row r="99" spans="1:10" ht="12.75">
      <c r="A99" s="103" t="s">
        <v>42</v>
      </c>
      <c r="B99" s="364">
        <v>211</v>
      </c>
      <c r="C99" s="274">
        <v>2700</v>
      </c>
      <c r="D99" s="382">
        <v>0.11052631578947358</v>
      </c>
      <c r="E99" s="286">
        <v>0.057165231010180007</v>
      </c>
      <c r="F99" s="361">
        <v>0.07814814814814815</v>
      </c>
      <c r="G99" s="361">
        <v>0.01149801100757452</v>
      </c>
      <c r="H99" s="323"/>
      <c r="I99" s="323"/>
      <c r="J99" s="323"/>
    </row>
    <row r="100" spans="1:10" ht="12.75">
      <c r="A100" s="103" t="s">
        <v>43</v>
      </c>
      <c r="B100" s="364">
        <v>163</v>
      </c>
      <c r="C100" s="274">
        <v>1917</v>
      </c>
      <c r="D100" s="382">
        <v>0.10884353741496589</v>
      </c>
      <c r="E100" s="286">
        <v>0.0234917245061399</v>
      </c>
      <c r="F100" s="361">
        <v>0.08502869066249348</v>
      </c>
      <c r="G100" s="361">
        <v>0.01752688172043011</v>
      </c>
      <c r="H100" s="323"/>
      <c r="I100" s="323"/>
      <c r="J100" s="323"/>
    </row>
    <row r="101" spans="1:10" ht="12.75">
      <c r="A101" s="103" t="s">
        <v>44</v>
      </c>
      <c r="B101" s="364">
        <v>101</v>
      </c>
      <c r="C101" s="274">
        <v>1130</v>
      </c>
      <c r="D101" s="382">
        <v>-0.1652892561983471</v>
      </c>
      <c r="E101" s="286">
        <v>-0.40432261465471797</v>
      </c>
      <c r="F101" s="361">
        <v>0.08938053097345133</v>
      </c>
      <c r="G101" s="361">
        <v>0.02009950248756219</v>
      </c>
      <c r="H101" s="323"/>
      <c r="I101" s="323"/>
      <c r="J101" s="323"/>
    </row>
    <row r="102" spans="1:10" ht="12.75">
      <c r="A102" s="103" t="s">
        <v>45</v>
      </c>
      <c r="B102" s="364">
        <v>76</v>
      </c>
      <c r="C102" s="274">
        <v>1304</v>
      </c>
      <c r="D102" s="382">
        <v>-0.2549019607843137</v>
      </c>
      <c r="E102" s="286">
        <v>0.11643835616438358</v>
      </c>
      <c r="F102" s="361">
        <v>0.05828220858895705</v>
      </c>
      <c r="G102" s="361">
        <v>0.023735165521549032</v>
      </c>
      <c r="H102" s="323"/>
      <c r="I102" s="323"/>
      <c r="J102" s="323"/>
    </row>
    <row r="103" spans="1:10" ht="12.75">
      <c r="A103" s="296" t="s">
        <v>46</v>
      </c>
      <c r="B103" s="385">
        <v>654</v>
      </c>
      <c r="C103" s="326">
        <v>10651</v>
      </c>
      <c r="D103" s="386">
        <v>-0.025335320417287588</v>
      </c>
      <c r="E103" s="328">
        <v>0.01081901869602353</v>
      </c>
      <c r="F103" s="376">
        <v>0.06140268519387851</v>
      </c>
      <c r="G103" s="376">
        <v>0.03311392405063291</v>
      </c>
      <c r="H103" s="323"/>
      <c r="I103" s="323"/>
      <c r="J103" s="323"/>
    </row>
    <row r="104" spans="1:10" ht="12.75">
      <c r="A104" s="107" t="s">
        <v>628</v>
      </c>
      <c r="B104" s="385">
        <v>19</v>
      </c>
      <c r="C104" s="326">
        <v>355</v>
      </c>
      <c r="D104" s="379">
        <v>0.05555555555555558</v>
      </c>
      <c r="E104" s="320">
        <v>-0.045698924731182755</v>
      </c>
      <c r="F104" s="378">
        <v>0.05352112676056338</v>
      </c>
      <c r="G104" s="378">
        <v>0.003998316498316498</v>
      </c>
      <c r="H104" s="323"/>
      <c r="I104" s="323"/>
      <c r="J104" s="323"/>
    </row>
    <row r="108" spans="1:15" ht="31.5">
      <c r="A108" s="106" t="s">
        <v>147</v>
      </c>
      <c r="B108" s="111" t="s">
        <v>1135</v>
      </c>
      <c r="C108" s="111" t="s">
        <v>1136</v>
      </c>
      <c r="G108" s="105"/>
      <c r="J108" s="255"/>
      <c r="O108" s="133"/>
    </row>
    <row r="109" spans="1:15" ht="12.75">
      <c r="A109" s="113" t="s">
        <v>1052</v>
      </c>
      <c r="B109" s="102">
        <v>3595</v>
      </c>
      <c r="C109" s="102">
        <v>1205</v>
      </c>
      <c r="G109" s="105"/>
      <c r="J109" s="255"/>
      <c r="O109" s="133"/>
    </row>
    <row r="110" spans="1:15" ht="12.75">
      <c r="A110" s="331" t="s">
        <v>848</v>
      </c>
      <c r="B110" s="387">
        <v>2</v>
      </c>
      <c r="C110" s="388">
        <v>2</v>
      </c>
      <c r="G110" s="105"/>
      <c r="J110" s="255"/>
      <c r="O110" s="133"/>
    </row>
    <row r="111" spans="1:15" ht="12.75">
      <c r="A111" s="103" t="s">
        <v>416</v>
      </c>
      <c r="B111" s="389">
        <v>61</v>
      </c>
      <c r="C111" s="390">
        <v>35</v>
      </c>
      <c r="G111" s="105"/>
      <c r="J111" s="255"/>
      <c r="O111" s="133"/>
    </row>
    <row r="112" spans="1:15" ht="12.75">
      <c r="A112" s="103" t="s">
        <v>849</v>
      </c>
      <c r="B112" s="389">
        <v>13</v>
      </c>
      <c r="C112" s="390">
        <v>2</v>
      </c>
      <c r="G112" s="105"/>
      <c r="J112" s="255"/>
      <c r="O112" s="133"/>
    </row>
    <row r="113" spans="1:15" ht="12.75">
      <c r="A113" s="103" t="s">
        <v>850</v>
      </c>
      <c r="B113" s="389">
        <v>9</v>
      </c>
      <c r="C113" s="390">
        <v>3</v>
      </c>
      <c r="G113" s="105"/>
      <c r="J113" s="255"/>
      <c r="O113" s="133"/>
    </row>
    <row r="114" spans="1:15" ht="12.75">
      <c r="A114" s="103" t="s">
        <v>417</v>
      </c>
      <c r="B114" s="389">
        <v>421</v>
      </c>
      <c r="C114" s="390">
        <v>29</v>
      </c>
      <c r="G114" s="105"/>
      <c r="J114" s="255"/>
      <c r="O114" s="133"/>
    </row>
    <row r="115" spans="1:15" ht="12.75">
      <c r="A115" s="103" t="s">
        <v>418</v>
      </c>
      <c r="B115" s="389">
        <v>10</v>
      </c>
      <c r="C115" s="390">
        <v>7</v>
      </c>
      <c r="G115" s="105"/>
      <c r="J115" s="255"/>
      <c r="O115" s="133"/>
    </row>
    <row r="116" spans="1:15" ht="12.75">
      <c r="A116" s="103" t="s">
        <v>419</v>
      </c>
      <c r="B116" s="389">
        <v>44</v>
      </c>
      <c r="C116" s="390">
        <v>18</v>
      </c>
      <c r="G116" s="105"/>
      <c r="J116" s="255"/>
      <c r="O116" s="133"/>
    </row>
    <row r="117" spans="1:15" ht="12.75">
      <c r="A117" s="103" t="s">
        <v>420</v>
      </c>
      <c r="B117" s="389">
        <v>27</v>
      </c>
      <c r="C117" s="390">
        <v>3</v>
      </c>
      <c r="G117" s="105"/>
      <c r="J117" s="255"/>
      <c r="O117" s="133"/>
    </row>
    <row r="118" spans="1:15" ht="12.75">
      <c r="A118" s="103" t="s">
        <v>851</v>
      </c>
      <c r="B118" s="389">
        <v>1</v>
      </c>
      <c r="C118" s="390">
        <v>4</v>
      </c>
      <c r="G118" s="105"/>
      <c r="J118" s="255"/>
      <c r="O118" s="133"/>
    </row>
    <row r="119" spans="1:15" ht="12.75">
      <c r="A119" s="103" t="s">
        <v>421</v>
      </c>
      <c r="B119" s="389">
        <v>64</v>
      </c>
      <c r="C119" s="390">
        <v>34</v>
      </c>
      <c r="G119" s="105"/>
      <c r="J119" s="255"/>
      <c r="O119" s="133"/>
    </row>
    <row r="120" spans="1:15" ht="12.75">
      <c r="A120" s="103" t="s">
        <v>422</v>
      </c>
      <c r="B120" s="389">
        <v>15</v>
      </c>
      <c r="C120" s="390">
        <v>5</v>
      </c>
      <c r="G120" s="105"/>
      <c r="J120" s="255"/>
      <c r="O120" s="133"/>
    </row>
    <row r="121" spans="1:15" ht="12.75">
      <c r="A121" s="103" t="s">
        <v>423</v>
      </c>
      <c r="B121" s="389">
        <v>3</v>
      </c>
      <c r="C121" s="390">
        <v>2</v>
      </c>
      <c r="G121" s="105"/>
      <c r="J121" s="255"/>
      <c r="O121" s="133"/>
    </row>
    <row r="122" spans="1:15" ht="12.75">
      <c r="A122" s="103" t="s">
        <v>852</v>
      </c>
      <c r="B122" s="389">
        <v>81</v>
      </c>
      <c r="C122" s="390">
        <v>22</v>
      </c>
      <c r="G122" s="105"/>
      <c r="J122" s="255"/>
      <c r="O122" s="133"/>
    </row>
    <row r="123" spans="1:15" ht="12.75">
      <c r="A123" s="103" t="s">
        <v>424</v>
      </c>
      <c r="B123" s="389">
        <v>28</v>
      </c>
      <c r="C123" s="390">
        <v>8</v>
      </c>
      <c r="G123" s="105"/>
      <c r="J123" s="255"/>
      <c r="O123" s="133"/>
    </row>
    <row r="124" spans="1:15" ht="12.75">
      <c r="A124" s="103" t="s">
        <v>853</v>
      </c>
      <c r="B124" s="389">
        <v>3</v>
      </c>
      <c r="C124" s="390">
        <v>1</v>
      </c>
      <c r="G124" s="105"/>
      <c r="J124" s="255"/>
      <c r="O124" s="133"/>
    </row>
    <row r="125" spans="1:15" ht="12.75">
      <c r="A125" s="103" t="s">
        <v>425</v>
      </c>
      <c r="B125" s="389">
        <v>9</v>
      </c>
      <c r="C125" s="390">
        <v>5</v>
      </c>
      <c r="G125" s="105"/>
      <c r="J125" s="255"/>
      <c r="O125" s="133"/>
    </row>
    <row r="126" spans="1:15" ht="12.75">
      <c r="A126" s="103" t="s">
        <v>426</v>
      </c>
      <c r="B126" s="389">
        <v>14</v>
      </c>
      <c r="C126" s="390">
        <v>13</v>
      </c>
      <c r="G126" s="105"/>
      <c r="J126" s="255"/>
      <c r="O126" s="133"/>
    </row>
    <row r="127" spans="1:15" ht="12.75">
      <c r="A127" s="103" t="s">
        <v>854</v>
      </c>
      <c r="B127" s="389">
        <v>25</v>
      </c>
      <c r="C127" s="390">
        <v>11</v>
      </c>
      <c r="G127" s="105"/>
      <c r="J127" s="255"/>
      <c r="O127" s="133"/>
    </row>
    <row r="128" spans="1:15" ht="12.75">
      <c r="A128" s="103" t="s">
        <v>855</v>
      </c>
      <c r="B128" s="389">
        <v>0</v>
      </c>
      <c r="C128" s="390">
        <v>0</v>
      </c>
      <c r="G128" s="105"/>
      <c r="J128" s="255"/>
      <c r="O128" s="133"/>
    </row>
    <row r="129" spans="1:15" ht="12.75">
      <c r="A129" s="103" t="s">
        <v>856</v>
      </c>
      <c r="B129" s="389">
        <v>1</v>
      </c>
      <c r="C129" s="390">
        <v>1</v>
      </c>
      <c r="G129" s="105"/>
      <c r="J129" s="255"/>
      <c r="O129" s="133"/>
    </row>
    <row r="130" spans="1:15" ht="12.75">
      <c r="A130" s="103" t="s">
        <v>427</v>
      </c>
      <c r="B130" s="389">
        <v>228</v>
      </c>
      <c r="C130" s="390">
        <v>24</v>
      </c>
      <c r="G130" s="105"/>
      <c r="J130" s="255"/>
      <c r="O130" s="133"/>
    </row>
    <row r="131" spans="1:15" ht="12.75">
      <c r="A131" s="103" t="s">
        <v>857</v>
      </c>
      <c r="B131" s="389">
        <v>0</v>
      </c>
      <c r="C131" s="390">
        <v>0</v>
      </c>
      <c r="G131" s="105"/>
      <c r="J131" s="255"/>
      <c r="O131" s="133"/>
    </row>
    <row r="132" spans="1:15" ht="12.75">
      <c r="A132" s="103" t="s">
        <v>858</v>
      </c>
      <c r="B132" s="389">
        <v>22</v>
      </c>
      <c r="C132" s="390">
        <v>8</v>
      </c>
      <c r="G132" s="105"/>
      <c r="J132" s="255"/>
      <c r="O132" s="133"/>
    </row>
    <row r="133" spans="1:15" ht="12.75">
      <c r="A133" s="103" t="s">
        <v>859</v>
      </c>
      <c r="B133" s="389">
        <v>6</v>
      </c>
      <c r="C133" s="390">
        <v>1</v>
      </c>
      <c r="G133" s="105"/>
      <c r="J133" s="255"/>
      <c r="O133" s="133"/>
    </row>
    <row r="134" spans="1:15" ht="12.75">
      <c r="A134" s="103" t="s">
        <v>428</v>
      </c>
      <c r="B134" s="389">
        <v>12</v>
      </c>
      <c r="C134" s="390">
        <v>14</v>
      </c>
      <c r="G134" s="105"/>
      <c r="J134" s="255"/>
      <c r="O134" s="133"/>
    </row>
    <row r="135" spans="1:15" ht="12.75">
      <c r="A135" s="103" t="s">
        <v>429</v>
      </c>
      <c r="B135" s="389">
        <v>2</v>
      </c>
      <c r="C135" s="390">
        <v>1</v>
      </c>
      <c r="G135" s="105"/>
      <c r="J135" s="255"/>
      <c r="O135" s="133"/>
    </row>
    <row r="136" spans="1:15" ht="12.75">
      <c r="A136" s="103" t="s">
        <v>860</v>
      </c>
      <c r="B136" s="389">
        <v>2</v>
      </c>
      <c r="C136" s="390">
        <v>0</v>
      </c>
      <c r="G136" s="105"/>
      <c r="J136" s="255"/>
      <c r="O136" s="133"/>
    </row>
    <row r="137" spans="1:15" ht="12.75">
      <c r="A137" s="103" t="s">
        <v>861</v>
      </c>
      <c r="B137" s="389">
        <v>0</v>
      </c>
      <c r="C137" s="390">
        <v>0</v>
      </c>
      <c r="G137" s="105"/>
      <c r="J137" s="255"/>
      <c r="O137" s="133"/>
    </row>
    <row r="138" spans="1:15" ht="12.75">
      <c r="A138" s="103" t="s">
        <v>862</v>
      </c>
      <c r="B138" s="389">
        <v>12</v>
      </c>
      <c r="C138" s="390">
        <v>4</v>
      </c>
      <c r="G138" s="105"/>
      <c r="J138" s="255"/>
      <c r="O138" s="133"/>
    </row>
    <row r="139" spans="1:15" ht="12.75">
      <c r="A139" s="103" t="s">
        <v>430</v>
      </c>
      <c r="B139" s="389">
        <v>15</v>
      </c>
      <c r="C139" s="390">
        <v>2</v>
      </c>
      <c r="G139" s="105"/>
      <c r="J139" s="255"/>
      <c r="O139" s="133"/>
    </row>
    <row r="140" spans="1:15" ht="12.75">
      <c r="A140" s="103" t="s">
        <v>431</v>
      </c>
      <c r="B140" s="389">
        <v>2</v>
      </c>
      <c r="C140" s="390">
        <v>1</v>
      </c>
      <c r="G140" s="105"/>
      <c r="J140" s="255"/>
      <c r="O140" s="133"/>
    </row>
    <row r="141" spans="1:15" ht="12.75">
      <c r="A141" s="103" t="s">
        <v>863</v>
      </c>
      <c r="B141" s="389">
        <v>5</v>
      </c>
      <c r="C141" s="390">
        <v>4</v>
      </c>
      <c r="G141" s="105"/>
      <c r="J141" s="255"/>
      <c r="O141" s="133"/>
    </row>
    <row r="142" spans="1:15" ht="12.75">
      <c r="A142" s="103" t="s">
        <v>432</v>
      </c>
      <c r="B142" s="389">
        <v>16</v>
      </c>
      <c r="C142" s="390">
        <v>0</v>
      </c>
      <c r="G142" s="105"/>
      <c r="J142" s="255"/>
      <c r="O142" s="133"/>
    </row>
    <row r="143" spans="1:15" ht="12.75">
      <c r="A143" s="103" t="s">
        <v>433</v>
      </c>
      <c r="B143" s="389">
        <v>16</v>
      </c>
      <c r="C143" s="390">
        <v>7</v>
      </c>
      <c r="G143" s="105"/>
      <c r="J143" s="255"/>
      <c r="O143" s="133"/>
    </row>
    <row r="144" spans="1:15" ht="12.75">
      <c r="A144" s="103" t="s">
        <v>864</v>
      </c>
      <c r="B144" s="389">
        <v>96</v>
      </c>
      <c r="C144" s="390">
        <v>20</v>
      </c>
      <c r="G144" s="105"/>
      <c r="J144" s="255"/>
      <c r="O144" s="133"/>
    </row>
    <row r="145" spans="1:15" ht="12.75">
      <c r="A145" s="103" t="s">
        <v>865</v>
      </c>
      <c r="B145" s="389">
        <v>1</v>
      </c>
      <c r="C145" s="390">
        <v>0</v>
      </c>
      <c r="G145" s="105"/>
      <c r="J145" s="255"/>
      <c r="O145" s="133"/>
    </row>
    <row r="146" spans="1:15" ht="12.75">
      <c r="A146" s="103" t="s">
        <v>866</v>
      </c>
      <c r="B146" s="389">
        <v>7</v>
      </c>
      <c r="C146" s="390">
        <v>2</v>
      </c>
      <c r="G146" s="105"/>
      <c r="J146" s="255"/>
      <c r="O146" s="133"/>
    </row>
    <row r="147" spans="1:15" ht="12.75">
      <c r="A147" s="103" t="s">
        <v>867</v>
      </c>
      <c r="B147" s="389">
        <v>2</v>
      </c>
      <c r="C147" s="390">
        <v>3</v>
      </c>
      <c r="G147" s="105"/>
      <c r="J147" s="255"/>
      <c r="O147" s="133"/>
    </row>
    <row r="148" spans="1:15" ht="12.75">
      <c r="A148" s="103" t="s">
        <v>434</v>
      </c>
      <c r="B148" s="389">
        <v>7</v>
      </c>
      <c r="C148" s="390">
        <v>1</v>
      </c>
      <c r="G148" s="105"/>
      <c r="J148" s="255"/>
      <c r="O148" s="133"/>
    </row>
    <row r="149" spans="1:15" ht="12.75">
      <c r="A149" s="103" t="s">
        <v>435</v>
      </c>
      <c r="B149" s="389">
        <v>44</v>
      </c>
      <c r="C149" s="390">
        <v>3</v>
      </c>
      <c r="G149" s="105"/>
      <c r="J149" s="255"/>
      <c r="O149" s="133"/>
    </row>
    <row r="150" spans="1:15" ht="12.75">
      <c r="A150" s="103" t="s">
        <v>436</v>
      </c>
      <c r="B150" s="389">
        <v>827</v>
      </c>
      <c r="C150" s="390">
        <v>508</v>
      </c>
      <c r="G150" s="105"/>
      <c r="J150" s="255"/>
      <c r="O150" s="133"/>
    </row>
    <row r="151" spans="1:15" ht="12.75">
      <c r="A151" s="103" t="s">
        <v>868</v>
      </c>
      <c r="B151" s="389">
        <v>93</v>
      </c>
      <c r="C151" s="390">
        <v>69</v>
      </c>
      <c r="G151" s="105"/>
      <c r="J151" s="255"/>
      <c r="O151" s="133"/>
    </row>
    <row r="152" spans="1:15" ht="12.75">
      <c r="A152" s="103" t="s">
        <v>437</v>
      </c>
      <c r="B152" s="389">
        <v>20</v>
      </c>
      <c r="C152" s="390">
        <v>2</v>
      </c>
      <c r="G152" s="105"/>
      <c r="J152" s="255"/>
      <c r="O152" s="133"/>
    </row>
    <row r="153" spans="1:15" ht="12.75">
      <c r="A153" s="103" t="s">
        <v>438</v>
      </c>
      <c r="B153" s="389">
        <v>187</v>
      </c>
      <c r="C153" s="390">
        <v>34</v>
      </c>
      <c r="G153" s="105"/>
      <c r="J153" s="255"/>
      <c r="O153" s="133"/>
    </row>
    <row r="154" spans="1:15" ht="12.75">
      <c r="A154" s="103" t="s">
        <v>869</v>
      </c>
      <c r="B154" s="389">
        <v>0</v>
      </c>
      <c r="C154" s="390">
        <v>1</v>
      </c>
      <c r="G154" s="105"/>
      <c r="J154" s="255"/>
      <c r="O154" s="133"/>
    </row>
    <row r="155" spans="1:15" ht="12.75">
      <c r="A155" s="103" t="s">
        <v>870</v>
      </c>
      <c r="B155" s="389">
        <v>29</v>
      </c>
      <c r="C155" s="390">
        <v>1</v>
      </c>
      <c r="G155" s="105"/>
      <c r="J155" s="255"/>
      <c r="O155" s="133"/>
    </row>
    <row r="156" spans="1:15" ht="12.75">
      <c r="A156" s="103" t="s">
        <v>439</v>
      </c>
      <c r="B156" s="389">
        <v>3</v>
      </c>
      <c r="C156" s="390">
        <v>3</v>
      </c>
      <c r="G156" s="105"/>
      <c r="J156" s="255"/>
      <c r="O156" s="133"/>
    </row>
    <row r="157" spans="1:15" ht="12.75">
      <c r="A157" s="103" t="s">
        <v>871</v>
      </c>
      <c r="B157" s="389">
        <v>4</v>
      </c>
      <c r="C157" s="390">
        <v>3</v>
      </c>
      <c r="G157" s="105"/>
      <c r="J157" s="255"/>
      <c r="O157" s="133"/>
    </row>
    <row r="158" spans="1:15" ht="12.75">
      <c r="A158" s="103" t="s">
        <v>872</v>
      </c>
      <c r="B158" s="389">
        <v>10</v>
      </c>
      <c r="C158" s="390">
        <v>10</v>
      </c>
      <c r="G158" s="105"/>
      <c r="J158" s="255"/>
      <c r="O158" s="133"/>
    </row>
    <row r="159" spans="1:15" ht="12.75">
      <c r="A159" s="103" t="s">
        <v>440</v>
      </c>
      <c r="B159" s="389">
        <v>210</v>
      </c>
      <c r="C159" s="390">
        <v>21</v>
      </c>
      <c r="G159" s="105"/>
      <c r="J159" s="255"/>
      <c r="O159" s="133"/>
    </row>
    <row r="160" spans="1:15" ht="12.75">
      <c r="A160" s="103" t="s">
        <v>873</v>
      </c>
      <c r="B160" s="389">
        <v>15</v>
      </c>
      <c r="C160" s="390">
        <v>0</v>
      </c>
      <c r="G160" s="105"/>
      <c r="J160" s="255"/>
      <c r="O160" s="133"/>
    </row>
    <row r="161" spans="1:15" ht="12.75">
      <c r="A161" s="103" t="s">
        <v>441</v>
      </c>
      <c r="B161" s="389">
        <v>16</v>
      </c>
      <c r="C161" s="390">
        <v>18</v>
      </c>
      <c r="G161" s="105"/>
      <c r="J161" s="255"/>
      <c r="O161" s="133"/>
    </row>
    <row r="162" spans="1:15" ht="12.75">
      <c r="A162" s="103" t="s">
        <v>442</v>
      </c>
      <c r="B162" s="389">
        <v>37</v>
      </c>
      <c r="C162" s="390">
        <v>13</v>
      </c>
      <c r="G162" s="105"/>
      <c r="J162" s="255"/>
      <c r="O162" s="133"/>
    </row>
    <row r="163" spans="1:15" ht="12.75">
      <c r="A163" s="103" t="s">
        <v>874</v>
      </c>
      <c r="B163" s="389">
        <v>149</v>
      </c>
      <c r="C163" s="390">
        <v>39</v>
      </c>
      <c r="G163" s="105"/>
      <c r="J163" s="255"/>
      <c r="O163" s="133"/>
    </row>
    <row r="164" spans="1:15" ht="12.75">
      <c r="A164" s="103" t="s">
        <v>875</v>
      </c>
      <c r="B164" s="389">
        <v>71</v>
      </c>
      <c r="C164" s="390">
        <v>9</v>
      </c>
      <c r="G164" s="105"/>
      <c r="J164" s="255"/>
      <c r="O164" s="133"/>
    </row>
    <row r="165" spans="1:15" ht="12.75">
      <c r="A165" s="103" t="s">
        <v>876</v>
      </c>
      <c r="B165" s="389">
        <v>27</v>
      </c>
      <c r="C165" s="390">
        <v>1</v>
      </c>
      <c r="G165" s="105"/>
      <c r="J165" s="255"/>
      <c r="O165" s="133"/>
    </row>
    <row r="166" spans="1:15" ht="12.75">
      <c r="A166" s="103" t="s">
        <v>443</v>
      </c>
      <c r="B166" s="389">
        <v>3</v>
      </c>
      <c r="C166" s="390">
        <v>2</v>
      </c>
      <c r="G166" s="105"/>
      <c r="J166" s="255"/>
      <c r="O166" s="133"/>
    </row>
    <row r="167" spans="1:15" ht="12.75">
      <c r="A167" s="103" t="s">
        <v>877</v>
      </c>
      <c r="B167" s="389">
        <v>32</v>
      </c>
      <c r="C167" s="390">
        <v>9</v>
      </c>
      <c r="G167" s="105"/>
      <c r="J167" s="255"/>
      <c r="O167" s="133"/>
    </row>
    <row r="168" spans="1:15" ht="12.75">
      <c r="A168" s="103" t="s">
        <v>878</v>
      </c>
      <c r="B168" s="389">
        <v>2</v>
      </c>
      <c r="C168" s="390">
        <v>3</v>
      </c>
      <c r="G168" s="105"/>
      <c r="J168" s="255"/>
      <c r="O168" s="133"/>
    </row>
    <row r="169" spans="1:15" ht="12.75">
      <c r="A169" s="103" t="s">
        <v>879</v>
      </c>
      <c r="B169" s="389">
        <v>115</v>
      </c>
      <c r="C169" s="390">
        <v>42</v>
      </c>
      <c r="G169" s="105"/>
      <c r="J169" s="255"/>
      <c r="O169" s="133"/>
    </row>
    <row r="170" spans="1:15" ht="12.75">
      <c r="A170" s="103" t="s">
        <v>880</v>
      </c>
      <c r="B170" s="389">
        <v>58</v>
      </c>
      <c r="C170" s="390">
        <v>9</v>
      </c>
      <c r="G170" s="105"/>
      <c r="J170" s="255"/>
      <c r="O170" s="133"/>
    </row>
    <row r="171" spans="1:15" ht="12.75">
      <c r="A171" s="103" t="s">
        <v>881</v>
      </c>
      <c r="B171" s="389">
        <v>16</v>
      </c>
      <c r="C171" s="390">
        <v>2</v>
      </c>
      <c r="G171" s="105"/>
      <c r="J171" s="255"/>
      <c r="O171" s="133"/>
    </row>
    <row r="172" spans="1:15" ht="12.75">
      <c r="A172" s="103" t="s">
        <v>882</v>
      </c>
      <c r="B172" s="389">
        <v>24</v>
      </c>
      <c r="C172" s="390">
        <v>8</v>
      </c>
      <c r="G172" s="105"/>
      <c r="J172" s="255"/>
      <c r="O172" s="133"/>
    </row>
    <row r="173" spans="1:15" ht="12.75">
      <c r="A173" s="103" t="s">
        <v>883</v>
      </c>
      <c r="B173" s="389">
        <v>21</v>
      </c>
      <c r="C173" s="390">
        <v>17</v>
      </c>
      <c r="G173" s="105"/>
      <c r="J173" s="255"/>
      <c r="O173" s="133"/>
    </row>
    <row r="174" spans="1:15" ht="12.75">
      <c r="A174" s="103" t="s">
        <v>884</v>
      </c>
      <c r="B174" s="389">
        <v>3</v>
      </c>
      <c r="C174" s="390">
        <v>0</v>
      </c>
      <c r="G174" s="105"/>
      <c r="J174" s="255"/>
      <c r="O174" s="133"/>
    </row>
    <row r="175" spans="1:15" ht="12.75">
      <c r="A175" s="103" t="s">
        <v>885</v>
      </c>
      <c r="B175" s="389">
        <v>5</v>
      </c>
      <c r="C175" s="390">
        <v>1</v>
      </c>
      <c r="G175" s="105"/>
      <c r="J175" s="255"/>
      <c r="O175" s="133"/>
    </row>
    <row r="176" spans="1:15" ht="12.75">
      <c r="A176" s="103" t="s">
        <v>886</v>
      </c>
      <c r="B176" s="389">
        <v>1</v>
      </c>
      <c r="C176" s="390">
        <v>0</v>
      </c>
      <c r="G176" s="105"/>
      <c r="J176" s="255"/>
      <c r="O176" s="133"/>
    </row>
    <row r="177" spans="1:15" ht="12.75">
      <c r="A177" s="103" t="s">
        <v>887</v>
      </c>
      <c r="B177" s="389">
        <v>7</v>
      </c>
      <c r="C177" s="390">
        <v>1</v>
      </c>
      <c r="G177" s="105"/>
      <c r="J177" s="255"/>
      <c r="O177" s="133"/>
    </row>
    <row r="178" spans="1:15" ht="12.75">
      <c r="A178" s="103" t="s">
        <v>888</v>
      </c>
      <c r="B178" s="389">
        <v>9</v>
      </c>
      <c r="C178" s="390">
        <v>5</v>
      </c>
      <c r="G178" s="105"/>
      <c r="J178" s="255"/>
      <c r="O178" s="133"/>
    </row>
    <row r="179" spans="1:15" ht="12.75">
      <c r="A179" s="103" t="s">
        <v>444</v>
      </c>
      <c r="B179" s="389">
        <v>43</v>
      </c>
      <c r="C179" s="390">
        <v>12</v>
      </c>
      <c r="G179" s="105"/>
      <c r="J179" s="255"/>
      <c r="O179" s="133"/>
    </row>
    <row r="180" spans="1:15" ht="12.75">
      <c r="A180" s="103" t="s">
        <v>445</v>
      </c>
      <c r="B180" s="389">
        <v>0</v>
      </c>
      <c r="C180" s="390">
        <v>0</v>
      </c>
      <c r="G180" s="105"/>
      <c r="J180" s="255"/>
      <c r="O180" s="133"/>
    </row>
    <row r="181" spans="1:15" ht="12.75">
      <c r="A181" s="103" t="s">
        <v>889</v>
      </c>
      <c r="B181" s="389">
        <v>55</v>
      </c>
      <c r="C181" s="390">
        <v>42</v>
      </c>
      <c r="G181" s="105"/>
      <c r="J181" s="255"/>
      <c r="O181" s="133"/>
    </row>
    <row r="182" spans="1:15" ht="12.75">
      <c r="A182" s="103" t="s">
        <v>446</v>
      </c>
      <c r="B182" s="389">
        <v>33</v>
      </c>
      <c r="C182" s="390">
        <v>4</v>
      </c>
      <c r="G182" s="105"/>
      <c r="J182" s="255"/>
      <c r="O182" s="133"/>
    </row>
    <row r="183" spans="1:15" ht="12.75">
      <c r="A183" s="103" t="s">
        <v>890</v>
      </c>
      <c r="B183" s="389">
        <v>38</v>
      </c>
      <c r="C183" s="390">
        <v>6</v>
      </c>
      <c r="G183" s="105"/>
      <c r="J183" s="255"/>
      <c r="O183" s="133"/>
    </row>
    <row r="184" spans="1:15" ht="12.75">
      <c r="A184" s="103" t="s">
        <v>891</v>
      </c>
      <c r="B184" s="389">
        <v>6</v>
      </c>
      <c r="C184" s="390">
        <v>0</v>
      </c>
      <c r="G184" s="105"/>
      <c r="J184" s="255"/>
      <c r="O184" s="133"/>
    </row>
    <row r="185" spans="1:15" ht="12.75">
      <c r="A185" s="103" t="s">
        <v>892</v>
      </c>
      <c r="B185" s="389">
        <v>27</v>
      </c>
      <c r="C185" s="390">
        <v>5</v>
      </c>
      <c r="G185" s="105"/>
      <c r="J185" s="255"/>
      <c r="O185" s="133"/>
    </row>
    <row r="186" spans="1:15" ht="12.75">
      <c r="A186" s="103" t="s">
        <v>447</v>
      </c>
      <c r="B186" s="389">
        <v>46</v>
      </c>
      <c r="C186" s="390">
        <v>2</v>
      </c>
      <c r="G186" s="105"/>
      <c r="J186" s="255"/>
      <c r="O186" s="133"/>
    </row>
    <row r="187" spans="1:15" ht="12.75">
      <c r="A187" s="103" t="s">
        <v>893</v>
      </c>
      <c r="B187" s="389">
        <v>10</v>
      </c>
      <c r="C187" s="390">
        <v>2</v>
      </c>
      <c r="G187" s="105"/>
      <c r="J187" s="255"/>
      <c r="O187" s="133"/>
    </row>
    <row r="188" spans="1:15" ht="12.75">
      <c r="A188" s="296" t="s">
        <v>448</v>
      </c>
      <c r="B188" s="393">
        <v>17</v>
      </c>
      <c r="C188" s="392">
        <v>1</v>
      </c>
      <c r="G188" s="105"/>
      <c r="J188" s="255"/>
      <c r="O188" s="133"/>
    </row>
  </sheetData>
  <sheetProtection/>
  <mergeCells count="14">
    <mergeCell ref="A7:A8"/>
    <mergeCell ref="B7:C7"/>
    <mergeCell ref="D7:E7"/>
    <mergeCell ref="F7:F8"/>
    <mergeCell ref="G7:G8"/>
    <mergeCell ref="A45:A46"/>
    <mergeCell ref="B45:C45"/>
    <mergeCell ref="G77:G78"/>
    <mergeCell ref="A60:A61"/>
    <mergeCell ref="B60:C60"/>
    <mergeCell ref="A77:A78"/>
    <mergeCell ref="B77:C77"/>
    <mergeCell ref="D77:E77"/>
    <mergeCell ref="F77:F78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204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9.57421875" style="338" customWidth="1"/>
    <col min="2" max="2" width="15.8515625" style="338" customWidth="1"/>
    <col min="3" max="3" width="19.7109375" style="338" customWidth="1"/>
    <col min="4" max="4" width="11.140625" style="338" customWidth="1"/>
    <col min="5" max="5" width="13.140625" style="338" customWidth="1"/>
    <col min="6" max="6" width="17.7109375" style="338" customWidth="1"/>
    <col min="7" max="7" width="21.28125" style="338" customWidth="1"/>
    <col min="8" max="8" width="11.28125" style="394" customWidth="1"/>
    <col min="9" max="10" width="7.8515625" style="394" customWidth="1"/>
    <col min="11" max="15" width="11.421875" style="160" customWidth="1"/>
    <col min="16" max="16384" width="11.421875" style="133" customWidth="1"/>
  </cols>
  <sheetData>
    <row r="3" ht="15">
      <c r="A3" s="254" t="s">
        <v>141</v>
      </c>
    </row>
    <row r="4" spans="2:7" ht="12.75">
      <c r="B4" s="315"/>
      <c r="C4" s="315"/>
      <c r="D4" s="256"/>
      <c r="E4" s="315"/>
      <c r="F4" s="315"/>
      <c r="G4" s="315"/>
    </row>
    <row r="5" spans="1:7" ht="12.75">
      <c r="A5" s="256"/>
      <c r="B5" s="315"/>
      <c r="C5" s="315"/>
      <c r="D5" s="256"/>
      <c r="E5" s="315"/>
      <c r="F5" s="315"/>
      <c r="G5" s="315"/>
    </row>
    <row r="6" spans="1:7" ht="12.75">
      <c r="A6" s="256"/>
      <c r="B6" s="315"/>
      <c r="C6" s="315"/>
      <c r="D6" s="256"/>
      <c r="E6" s="315"/>
      <c r="F6" s="315"/>
      <c r="G6" s="315"/>
    </row>
    <row r="7" spans="1:7" ht="24" customHeight="1">
      <c r="A7" s="209" t="s">
        <v>77</v>
      </c>
      <c r="B7" s="207" t="s">
        <v>1130</v>
      </c>
      <c r="C7" s="208"/>
      <c r="D7" s="211" t="s">
        <v>54</v>
      </c>
      <c r="E7" s="212"/>
      <c r="F7" s="205" t="s">
        <v>622</v>
      </c>
      <c r="G7" s="205" t="s">
        <v>629</v>
      </c>
    </row>
    <row r="8" spans="1:15" s="132" customFormat="1" ht="23.25" customHeight="1">
      <c r="A8" s="210"/>
      <c r="B8" s="112" t="s">
        <v>114</v>
      </c>
      <c r="C8" s="109" t="s">
        <v>53</v>
      </c>
      <c r="D8" s="108" t="s">
        <v>114</v>
      </c>
      <c r="E8" s="110" t="s">
        <v>55</v>
      </c>
      <c r="F8" s="206"/>
      <c r="G8" s="206"/>
      <c r="H8" s="260"/>
      <c r="I8" s="260"/>
      <c r="J8" s="260"/>
      <c r="K8" s="261"/>
      <c r="L8" s="261"/>
      <c r="M8" s="261"/>
      <c r="N8" s="261"/>
      <c r="O8" s="261"/>
    </row>
    <row r="9" spans="1:15" s="132" customFormat="1" ht="12.75">
      <c r="A9" s="113" t="s">
        <v>626</v>
      </c>
      <c r="B9" s="358">
        <v>6298</v>
      </c>
      <c r="C9" s="263">
        <v>48605</v>
      </c>
      <c r="D9" s="359">
        <v>0.009780343113676482</v>
      </c>
      <c r="E9" s="302">
        <v>0.05032846399861701</v>
      </c>
      <c r="F9" s="402">
        <v>0.129575146589857</v>
      </c>
      <c r="G9" s="361">
        <v>0.012125039226369361</v>
      </c>
      <c r="H9" s="351"/>
      <c r="I9" s="400"/>
      <c r="J9" s="400"/>
      <c r="K9" s="261"/>
      <c r="L9" s="261"/>
      <c r="M9" s="261"/>
      <c r="N9" s="261"/>
      <c r="O9" s="261"/>
    </row>
    <row r="10" spans="1:10" ht="12.75">
      <c r="A10" s="113" t="s">
        <v>623</v>
      </c>
      <c r="B10" s="362"/>
      <c r="C10" s="269"/>
      <c r="D10" s="362"/>
      <c r="E10" s="269"/>
      <c r="F10" s="363"/>
      <c r="G10" s="363"/>
      <c r="H10" s="396"/>
      <c r="I10" s="396"/>
      <c r="J10" s="396"/>
    </row>
    <row r="11" spans="1:10" ht="12.75">
      <c r="A11" s="103" t="s">
        <v>624</v>
      </c>
      <c r="B11" s="364">
        <v>4553</v>
      </c>
      <c r="C11" s="274">
        <v>30956</v>
      </c>
      <c r="D11" s="365">
        <v>0.0015398152221732797</v>
      </c>
      <c r="E11" s="276">
        <v>0.05385715258391777</v>
      </c>
      <c r="F11" s="361">
        <v>0.14707972606279882</v>
      </c>
      <c r="G11" s="361">
        <v>0.012636130507665494</v>
      </c>
      <c r="H11" s="351"/>
      <c r="I11" s="323"/>
      <c r="J11" s="323"/>
    </row>
    <row r="12" spans="1:10" ht="12.75">
      <c r="A12" s="103" t="s">
        <v>625</v>
      </c>
      <c r="B12" s="366">
        <v>1745</v>
      </c>
      <c r="C12" s="278">
        <v>17649</v>
      </c>
      <c r="D12" s="367">
        <v>0.03193376700177408</v>
      </c>
      <c r="E12" s="280">
        <v>0.04419595314164004</v>
      </c>
      <c r="F12" s="361">
        <v>0.0988724573630234</v>
      </c>
      <c r="G12" s="361">
        <v>0.010967600012570316</v>
      </c>
      <c r="H12" s="351"/>
      <c r="I12" s="323"/>
      <c r="J12" s="323"/>
    </row>
    <row r="13" spans="1:10" ht="12.75">
      <c r="A13" s="113" t="s">
        <v>47</v>
      </c>
      <c r="B13" s="368"/>
      <c r="C13" s="271"/>
      <c r="D13" s="368"/>
      <c r="E13" s="271"/>
      <c r="F13" s="363"/>
      <c r="G13" s="363"/>
      <c r="H13" s="396"/>
      <c r="I13" s="396"/>
      <c r="J13" s="396"/>
    </row>
    <row r="14" spans="1:10" ht="12.75">
      <c r="A14" s="103" t="s">
        <v>79</v>
      </c>
      <c r="B14" s="369">
        <v>300</v>
      </c>
      <c r="C14" s="282">
        <v>2347</v>
      </c>
      <c r="D14" s="365">
        <v>-0.07975460122699385</v>
      </c>
      <c r="E14" s="276">
        <v>0.005569837189374427</v>
      </c>
      <c r="F14" s="361">
        <v>0.1278227524499361</v>
      </c>
      <c r="G14" s="361">
        <v>0.004567948229920061</v>
      </c>
      <c r="H14" s="351"/>
      <c r="I14" s="323"/>
      <c r="J14" s="323"/>
    </row>
    <row r="15" spans="1:10" ht="12.75">
      <c r="A15" s="103" t="s">
        <v>80</v>
      </c>
      <c r="B15" s="364">
        <v>2779</v>
      </c>
      <c r="C15" s="274">
        <v>24264</v>
      </c>
      <c r="D15" s="365">
        <v>-0.025596072931276304</v>
      </c>
      <c r="E15" s="283">
        <v>0.02009585470444808</v>
      </c>
      <c r="F15" s="360">
        <v>0.11453181668315199</v>
      </c>
      <c r="G15" s="361">
        <v>0.009773132501732014</v>
      </c>
      <c r="H15" s="351"/>
      <c r="I15" s="323"/>
      <c r="J15" s="323"/>
    </row>
    <row r="16" spans="1:10" ht="12.75">
      <c r="A16" s="103" t="s">
        <v>81</v>
      </c>
      <c r="B16" s="366">
        <v>3219</v>
      </c>
      <c r="C16" s="278">
        <v>21994</v>
      </c>
      <c r="D16" s="365">
        <v>0.05230467473030398</v>
      </c>
      <c r="E16" s="280">
        <v>0.09118872792220678</v>
      </c>
      <c r="F16" s="360">
        <v>0.146358097662999</v>
      </c>
      <c r="G16" s="361">
        <v>0.019002922164172497</v>
      </c>
      <c r="H16" s="351"/>
      <c r="I16" s="323"/>
      <c r="J16" s="323"/>
    </row>
    <row r="17" spans="1:7" ht="12.75">
      <c r="A17" s="113" t="s">
        <v>48</v>
      </c>
      <c r="B17" s="368"/>
      <c r="C17" s="271"/>
      <c r="D17" s="368"/>
      <c r="E17" s="271"/>
      <c r="F17" s="363"/>
      <c r="G17" s="363"/>
    </row>
    <row r="18" spans="1:10" ht="12.75">
      <c r="A18" s="284" t="s">
        <v>36</v>
      </c>
      <c r="B18" s="369">
        <v>684</v>
      </c>
      <c r="C18" s="282">
        <v>4232</v>
      </c>
      <c r="D18" s="370">
        <v>-0.01013024602026047</v>
      </c>
      <c r="E18" s="283">
        <v>-0.08536848930192353</v>
      </c>
      <c r="F18" s="361">
        <v>0.16162570888468808</v>
      </c>
      <c r="G18" s="361">
        <v>0.008114360282341776</v>
      </c>
      <c r="H18" s="351"/>
      <c r="I18" s="323"/>
      <c r="J18" s="323"/>
    </row>
    <row r="19" spans="1:10" ht="12.75">
      <c r="A19" s="284" t="s">
        <v>630</v>
      </c>
      <c r="B19" s="364">
        <v>1665</v>
      </c>
      <c r="C19" s="274">
        <v>14973</v>
      </c>
      <c r="D19" s="370">
        <v>-0.08163265306122447</v>
      </c>
      <c r="E19" s="283">
        <v>0.07657463330457293</v>
      </c>
      <c r="F19" s="361">
        <v>0.11120016028851934</v>
      </c>
      <c r="G19" s="361">
        <v>0.009889933651315986</v>
      </c>
      <c r="H19" s="351"/>
      <c r="I19" s="323"/>
      <c r="J19" s="323"/>
    </row>
    <row r="20" spans="1:10" ht="12.75">
      <c r="A20" s="284" t="s">
        <v>39</v>
      </c>
      <c r="B20" s="364">
        <v>3782</v>
      </c>
      <c r="C20" s="274">
        <v>27030</v>
      </c>
      <c r="D20" s="370">
        <v>0.059680582796301396</v>
      </c>
      <c r="E20" s="283">
        <v>0.06008314377598234</v>
      </c>
      <c r="F20" s="361">
        <v>0.13991860895301517</v>
      </c>
      <c r="G20" s="361">
        <v>0.015298176920058734</v>
      </c>
      <c r="H20" s="351"/>
      <c r="I20" s="323"/>
      <c r="J20" s="323"/>
    </row>
    <row r="21" spans="1:10" ht="12.75">
      <c r="A21" s="284" t="s">
        <v>40</v>
      </c>
      <c r="B21" s="371">
        <v>167</v>
      </c>
      <c r="C21" s="288">
        <v>2370</v>
      </c>
      <c r="D21" s="370">
        <v>0.018292682926829285</v>
      </c>
      <c r="E21" s="283">
        <v>0.056620597414177354</v>
      </c>
      <c r="F21" s="361">
        <v>0.07046413502109705</v>
      </c>
      <c r="G21" s="361">
        <v>0.008580383291373376</v>
      </c>
      <c r="H21" s="351"/>
      <c r="I21" s="323"/>
      <c r="J21" s="323"/>
    </row>
    <row r="22" spans="1:7" ht="12.75">
      <c r="A22" s="289" t="s">
        <v>1064</v>
      </c>
      <c r="B22" s="368"/>
      <c r="C22" s="271"/>
      <c r="D22" s="372"/>
      <c r="E22" s="271"/>
      <c r="F22" s="363"/>
      <c r="G22" s="363"/>
    </row>
    <row r="23" spans="1:10" ht="12.75">
      <c r="A23" s="103" t="s">
        <v>107</v>
      </c>
      <c r="B23" s="364">
        <v>1770</v>
      </c>
      <c r="C23" s="274">
        <v>7153</v>
      </c>
      <c r="D23" s="370">
        <v>0.14563106796116498</v>
      </c>
      <c r="E23" s="267">
        <v>0.10985259891388677</v>
      </c>
      <c r="F23" s="373">
        <v>0.24744862295540332</v>
      </c>
      <c r="G23" s="361">
        <v>0.0062035391716698035</v>
      </c>
      <c r="H23" s="351"/>
      <c r="I23" s="351"/>
      <c r="J23" s="351"/>
    </row>
    <row r="24" spans="1:10" ht="12.75">
      <c r="A24" s="103" t="s">
        <v>108</v>
      </c>
      <c r="B24" s="364">
        <v>196</v>
      </c>
      <c r="C24" s="274">
        <v>2331</v>
      </c>
      <c r="D24" s="370">
        <v>-0.14410480349344978</v>
      </c>
      <c r="E24" s="267">
        <v>0.03738317757009346</v>
      </c>
      <c r="F24" s="373">
        <v>0.08408408408408409</v>
      </c>
      <c r="G24" s="361">
        <v>0.0064291806074919635</v>
      </c>
      <c r="H24" s="351"/>
      <c r="I24" s="351"/>
      <c r="J24" s="351"/>
    </row>
    <row r="25" spans="1:10" ht="12.75">
      <c r="A25" s="103" t="s">
        <v>109</v>
      </c>
      <c r="B25" s="369">
        <v>1571</v>
      </c>
      <c r="C25" s="282">
        <v>3740</v>
      </c>
      <c r="D25" s="365">
        <v>0.026797385620914937</v>
      </c>
      <c r="E25" s="267">
        <v>0.10097144539299374</v>
      </c>
      <c r="F25" s="373">
        <v>0.42005347593582887</v>
      </c>
      <c r="G25" s="361">
        <v>0.05860846856929677</v>
      </c>
      <c r="H25" s="351"/>
      <c r="I25" s="351"/>
      <c r="J25" s="351"/>
    </row>
    <row r="26" spans="1:10" ht="12.75">
      <c r="A26" s="103" t="s">
        <v>110</v>
      </c>
      <c r="B26" s="369">
        <v>2761</v>
      </c>
      <c r="C26" s="282">
        <v>35381</v>
      </c>
      <c r="D26" s="365">
        <v>-0.058643027616774646</v>
      </c>
      <c r="E26" s="267">
        <v>0.034925556498084154</v>
      </c>
      <c r="F26" s="373">
        <v>0.07803623413696617</v>
      </c>
      <c r="G26" s="361">
        <v>0.015615720919183979</v>
      </c>
      <c r="H26" s="351"/>
      <c r="I26" s="351"/>
      <c r="J26" s="351"/>
    </row>
    <row r="27" spans="1:7" ht="12.75">
      <c r="A27" s="113" t="s">
        <v>1054</v>
      </c>
      <c r="B27" s="368"/>
      <c r="C27" s="271"/>
      <c r="D27" s="368"/>
      <c r="E27" s="271"/>
      <c r="F27" s="363"/>
      <c r="G27" s="363"/>
    </row>
    <row r="28" spans="1:10" ht="12.75">
      <c r="A28" s="292" t="s">
        <v>1055</v>
      </c>
      <c r="B28" s="369">
        <v>0</v>
      </c>
      <c r="C28" s="282">
        <v>0</v>
      </c>
      <c r="D28" s="293" t="s">
        <v>120</v>
      </c>
      <c r="E28" s="283" t="s">
        <v>120</v>
      </c>
      <c r="F28" s="361" t="s">
        <v>120</v>
      </c>
      <c r="G28" s="361">
        <v>0</v>
      </c>
      <c r="H28" s="351"/>
      <c r="I28" s="323"/>
      <c r="J28" s="323"/>
    </row>
    <row r="29" spans="1:10" ht="12.75">
      <c r="A29" s="103" t="s">
        <v>1056</v>
      </c>
      <c r="B29" s="364">
        <v>4</v>
      </c>
      <c r="C29" s="274">
        <v>62</v>
      </c>
      <c r="D29" s="293">
        <v>1</v>
      </c>
      <c r="E29" s="283">
        <v>0.016393442622950838</v>
      </c>
      <c r="F29" s="361">
        <v>0.06451612903225806</v>
      </c>
      <c r="G29" s="361">
        <v>0.014652014652014652</v>
      </c>
      <c r="H29" s="351"/>
      <c r="I29" s="323"/>
      <c r="J29" s="323"/>
    </row>
    <row r="30" spans="1:10" ht="25.5">
      <c r="A30" s="103" t="s">
        <v>99</v>
      </c>
      <c r="B30" s="364">
        <v>99</v>
      </c>
      <c r="C30" s="274">
        <v>1311</v>
      </c>
      <c r="D30" s="293">
        <v>0.3561643835616439</v>
      </c>
      <c r="E30" s="283">
        <v>0.06412337662337664</v>
      </c>
      <c r="F30" s="361">
        <v>0.07551487414187644</v>
      </c>
      <c r="G30" s="361">
        <v>0.008938244853737811</v>
      </c>
      <c r="H30" s="351"/>
      <c r="I30" s="323"/>
      <c r="J30" s="323"/>
    </row>
    <row r="31" spans="1:10" ht="12.75">
      <c r="A31" s="103" t="s">
        <v>1057</v>
      </c>
      <c r="B31" s="369">
        <v>839</v>
      </c>
      <c r="C31" s="274">
        <v>2237</v>
      </c>
      <c r="D31" s="293">
        <v>-0.10171306209850106</v>
      </c>
      <c r="E31" s="283">
        <v>0.0008948545861298118</v>
      </c>
      <c r="F31" s="361">
        <v>0.3750558784085829</v>
      </c>
      <c r="G31" s="361">
        <v>0.07068239258635214</v>
      </c>
      <c r="H31" s="351"/>
      <c r="I31" s="323"/>
      <c r="J31" s="323"/>
    </row>
    <row r="32" spans="1:10" ht="25.5">
      <c r="A32" s="103" t="s">
        <v>1058</v>
      </c>
      <c r="B32" s="369">
        <v>231</v>
      </c>
      <c r="C32" s="274">
        <v>3800</v>
      </c>
      <c r="D32" s="293">
        <v>0.008733624454148492</v>
      </c>
      <c r="E32" s="283">
        <v>-0.027137736815156188</v>
      </c>
      <c r="F32" s="361">
        <v>0.060789473684210525</v>
      </c>
      <c r="G32" s="361">
        <v>0.027227722772277228</v>
      </c>
      <c r="H32" s="351"/>
      <c r="I32" s="323"/>
      <c r="J32" s="323"/>
    </row>
    <row r="33" spans="1:10" ht="24.75" customHeight="1">
      <c r="A33" s="103" t="s">
        <v>1059</v>
      </c>
      <c r="B33" s="369">
        <v>880</v>
      </c>
      <c r="C33" s="274">
        <v>10622</v>
      </c>
      <c r="D33" s="293">
        <v>-0.05781584582441113</v>
      </c>
      <c r="E33" s="283">
        <v>0.06925709683913839</v>
      </c>
      <c r="F33" s="361">
        <v>0.08284692148371305</v>
      </c>
      <c r="G33" s="361">
        <v>0.010867014905098853</v>
      </c>
      <c r="H33" s="351"/>
      <c r="I33" s="323"/>
      <c r="J33" s="323"/>
    </row>
    <row r="34" spans="1:10" ht="25.5">
      <c r="A34" s="103" t="s">
        <v>1060</v>
      </c>
      <c r="B34" s="364">
        <v>397</v>
      </c>
      <c r="C34" s="274">
        <v>1023</v>
      </c>
      <c r="D34" s="293">
        <v>0.02319587628865971</v>
      </c>
      <c r="E34" s="283">
        <v>0.05681818181818188</v>
      </c>
      <c r="F34" s="361">
        <v>0.38807429130009774</v>
      </c>
      <c r="G34" s="361">
        <v>0.007013762521421126</v>
      </c>
      <c r="H34" s="351"/>
      <c r="I34" s="323"/>
      <c r="J34" s="323"/>
    </row>
    <row r="35" spans="1:10" ht="37.5" customHeight="1">
      <c r="A35" s="103" t="s">
        <v>1061</v>
      </c>
      <c r="B35" s="364">
        <v>228</v>
      </c>
      <c r="C35" s="274">
        <v>3140</v>
      </c>
      <c r="D35" s="293">
        <v>-0.1297709923664122</v>
      </c>
      <c r="E35" s="283">
        <v>0.09179415855354667</v>
      </c>
      <c r="F35" s="361">
        <v>0.07261146496815286</v>
      </c>
      <c r="G35" s="361">
        <v>0.007202881152460984</v>
      </c>
      <c r="H35" s="351"/>
      <c r="I35" s="323"/>
      <c r="J35" s="323"/>
    </row>
    <row r="36" spans="1:10" ht="25.5">
      <c r="A36" s="103" t="s">
        <v>1062</v>
      </c>
      <c r="B36" s="369">
        <v>500</v>
      </c>
      <c r="C36" s="274">
        <v>3435</v>
      </c>
      <c r="D36" s="293">
        <v>0.33333333333333326</v>
      </c>
      <c r="E36" s="283">
        <v>0.17275520655513832</v>
      </c>
      <c r="F36" s="361">
        <v>0.14556040756914118</v>
      </c>
      <c r="G36" s="361">
        <v>0.015078407720144753</v>
      </c>
      <c r="H36" s="351"/>
      <c r="I36" s="323"/>
      <c r="J36" s="323"/>
    </row>
    <row r="37" spans="1:10" ht="12.75">
      <c r="A37" s="295" t="s">
        <v>1063</v>
      </c>
      <c r="B37" s="369">
        <v>3120</v>
      </c>
      <c r="C37" s="278">
        <v>22975</v>
      </c>
      <c r="D37" s="293">
        <v>0.026315789473684292</v>
      </c>
      <c r="E37" s="283">
        <v>0.037995843498689785</v>
      </c>
      <c r="F37" s="361">
        <v>0.13579978237214363</v>
      </c>
      <c r="G37" s="361">
        <v>0.010935128750626492</v>
      </c>
      <c r="H37" s="351"/>
      <c r="I37" s="323"/>
      <c r="J37" s="323"/>
    </row>
    <row r="38" spans="1:7" ht="12.75">
      <c r="A38" s="113" t="s">
        <v>82</v>
      </c>
      <c r="B38" s="368"/>
      <c r="C38" s="271"/>
      <c r="D38" s="368"/>
      <c r="E38" s="271"/>
      <c r="F38" s="363"/>
      <c r="G38" s="363"/>
    </row>
    <row r="39" spans="1:10" ht="12.75">
      <c r="A39" s="292" t="s">
        <v>83</v>
      </c>
      <c r="B39" s="369">
        <v>404</v>
      </c>
      <c r="C39" s="274">
        <v>2723</v>
      </c>
      <c r="D39" s="370">
        <v>0.7264957264957266</v>
      </c>
      <c r="E39" s="283">
        <v>0.32829268292682934</v>
      </c>
      <c r="F39" s="360">
        <v>0.1483657730444363</v>
      </c>
      <c r="G39" s="361">
        <v>0.040886549944337616</v>
      </c>
      <c r="H39" s="323"/>
      <c r="I39" s="323"/>
      <c r="J39" s="323"/>
    </row>
    <row r="40" spans="1:15" s="132" customFormat="1" ht="12.75">
      <c r="A40" s="296" t="s">
        <v>84</v>
      </c>
      <c r="B40" s="364">
        <v>5894</v>
      </c>
      <c r="C40" s="278">
        <v>45882</v>
      </c>
      <c r="D40" s="374">
        <v>-0.018157587872730252</v>
      </c>
      <c r="E40" s="298">
        <v>0.03744403744403746</v>
      </c>
      <c r="F40" s="375">
        <v>0.12845996251253214</v>
      </c>
      <c r="G40" s="376">
        <v>0.011567295992463792</v>
      </c>
      <c r="H40" s="323"/>
      <c r="I40" s="323"/>
      <c r="J40" s="323"/>
      <c r="K40" s="261"/>
      <c r="L40" s="261"/>
      <c r="M40" s="261"/>
      <c r="N40" s="261"/>
      <c r="O40" s="261"/>
    </row>
    <row r="41" spans="1:15" s="132" customFormat="1" ht="25.5">
      <c r="A41" s="107" t="s">
        <v>627</v>
      </c>
      <c r="B41" s="358">
        <v>66</v>
      </c>
      <c r="C41" s="300">
        <v>989</v>
      </c>
      <c r="D41" s="377">
        <v>-0.02941176470588236</v>
      </c>
      <c r="E41" s="302">
        <v>0.33829499323410017</v>
      </c>
      <c r="F41" s="378">
        <v>0.06673407482305359</v>
      </c>
      <c r="G41" s="378">
        <v>0.0012097882870497664</v>
      </c>
      <c r="H41" s="395"/>
      <c r="I41" s="323"/>
      <c r="J41" s="323"/>
      <c r="K41" s="261"/>
      <c r="L41" s="261"/>
      <c r="M41" s="261"/>
      <c r="N41" s="261"/>
      <c r="O41" s="261"/>
    </row>
    <row r="42" spans="1:15" s="132" customFormat="1" ht="12.75">
      <c r="A42" s="256"/>
      <c r="B42" s="315"/>
      <c r="C42" s="315"/>
      <c r="D42" s="349"/>
      <c r="E42" s="349"/>
      <c r="F42" s="349"/>
      <c r="G42" s="349"/>
      <c r="H42" s="396"/>
      <c r="I42" s="396"/>
      <c r="J42" s="396"/>
      <c r="K42" s="261"/>
      <c r="L42" s="261"/>
      <c r="M42" s="261"/>
      <c r="N42" s="261"/>
      <c r="O42" s="261"/>
    </row>
    <row r="43" spans="1:15" s="132" customFormat="1" ht="12.75">
      <c r="A43" s="256"/>
      <c r="B43" s="315"/>
      <c r="C43" s="315"/>
      <c r="D43" s="349"/>
      <c r="E43" s="349"/>
      <c r="F43" s="349"/>
      <c r="G43" s="349"/>
      <c r="H43" s="396"/>
      <c r="I43" s="396"/>
      <c r="J43" s="396"/>
      <c r="K43" s="261"/>
      <c r="L43" s="261"/>
      <c r="M43" s="261"/>
      <c r="N43" s="261"/>
      <c r="O43" s="261"/>
    </row>
    <row r="44" spans="1:15" s="132" customFormat="1" ht="12.75">
      <c r="A44" s="256"/>
      <c r="B44" s="315"/>
      <c r="C44" s="315"/>
      <c r="D44" s="349"/>
      <c r="E44" s="349"/>
      <c r="F44" s="349"/>
      <c r="G44" s="349"/>
      <c r="H44" s="396"/>
      <c r="I44" s="396"/>
      <c r="J44" s="396"/>
      <c r="K44" s="261"/>
      <c r="L44" s="261"/>
      <c r="M44" s="261"/>
      <c r="N44" s="261"/>
      <c r="O44" s="261"/>
    </row>
    <row r="45" spans="1:3" ht="23.25" customHeight="1">
      <c r="A45" s="209" t="s">
        <v>1150</v>
      </c>
      <c r="B45" s="207" t="s">
        <v>1130</v>
      </c>
      <c r="C45" s="208"/>
    </row>
    <row r="46" spans="1:3" ht="42">
      <c r="A46" s="304"/>
      <c r="B46" s="114" t="s">
        <v>88</v>
      </c>
      <c r="C46" s="115" t="s">
        <v>30</v>
      </c>
    </row>
    <row r="47" spans="1:3" ht="25.5">
      <c r="A47" s="342" t="s">
        <v>1070</v>
      </c>
      <c r="B47" s="397">
        <v>1060</v>
      </c>
      <c r="C47" s="307">
        <v>0.16830739917434107</v>
      </c>
    </row>
    <row r="48" spans="1:3" ht="25.5">
      <c r="A48" s="344" t="s">
        <v>1067</v>
      </c>
      <c r="B48" s="364">
        <v>532</v>
      </c>
      <c r="C48" s="286">
        <v>0.08447126071768815</v>
      </c>
    </row>
    <row r="49" spans="1:3" ht="25.5">
      <c r="A49" s="344" t="s">
        <v>1079</v>
      </c>
      <c r="B49" s="364">
        <v>530</v>
      </c>
      <c r="C49" s="286">
        <v>0.08415369958717053</v>
      </c>
    </row>
    <row r="50" spans="1:3" ht="38.25">
      <c r="A50" s="344" t="s">
        <v>1065</v>
      </c>
      <c r="B50" s="369">
        <v>439</v>
      </c>
      <c r="C50" s="286">
        <v>0.06970466814861861</v>
      </c>
    </row>
    <row r="51" spans="1:3" ht="12.75">
      <c r="A51" s="344" t="s">
        <v>1074</v>
      </c>
      <c r="B51" s="369">
        <v>358</v>
      </c>
      <c r="C51" s="286">
        <v>0.05684344236265481</v>
      </c>
    </row>
    <row r="52" spans="1:3" ht="51">
      <c r="A52" s="344" t="s">
        <v>31</v>
      </c>
      <c r="B52" s="369">
        <v>351</v>
      </c>
      <c r="C52" s="286">
        <v>0.055731978405843124</v>
      </c>
    </row>
    <row r="53" spans="1:3" ht="12.75">
      <c r="A53" s="344" t="s">
        <v>133</v>
      </c>
      <c r="B53" s="364">
        <v>258</v>
      </c>
      <c r="C53" s="286">
        <v>0.04096538583677358</v>
      </c>
    </row>
    <row r="54" spans="1:3" ht="12.75">
      <c r="A54" s="344" t="s">
        <v>1080</v>
      </c>
      <c r="B54" s="364">
        <v>169</v>
      </c>
      <c r="C54" s="286">
        <v>0.02683391552873928</v>
      </c>
    </row>
    <row r="55" spans="1:3" ht="12.75">
      <c r="A55" s="344" t="s">
        <v>1151</v>
      </c>
      <c r="B55" s="369">
        <v>154</v>
      </c>
      <c r="C55" s="286">
        <v>0.024452207049857098</v>
      </c>
    </row>
    <row r="56" spans="1:3" ht="25.5">
      <c r="A56" s="347" t="s">
        <v>1152</v>
      </c>
      <c r="B56" s="403">
        <v>140</v>
      </c>
      <c r="C56" s="313">
        <v>0.022229279136233723</v>
      </c>
    </row>
    <row r="57" ht="12.75">
      <c r="D57" s="338" t="s">
        <v>35</v>
      </c>
    </row>
    <row r="58" ht="12.75">
      <c r="D58" s="338" t="s">
        <v>35</v>
      </c>
    </row>
    <row r="60" spans="1:15" ht="23.25" customHeight="1">
      <c r="A60" s="209" t="s">
        <v>1132</v>
      </c>
      <c r="B60" s="207" t="s">
        <v>1130</v>
      </c>
      <c r="C60" s="208"/>
      <c r="H60" s="160"/>
      <c r="I60" s="160"/>
      <c r="J60" s="160"/>
      <c r="L60" s="133"/>
      <c r="M60" s="133"/>
      <c r="N60" s="133"/>
      <c r="O60" s="133"/>
    </row>
    <row r="61" spans="1:15" ht="42">
      <c r="A61" s="304"/>
      <c r="B61" s="114" t="s">
        <v>122</v>
      </c>
      <c r="C61" s="115" t="s">
        <v>30</v>
      </c>
      <c r="H61" s="160"/>
      <c r="I61" s="160"/>
      <c r="J61" s="160"/>
      <c r="L61" s="133"/>
      <c r="M61" s="133"/>
      <c r="N61" s="133"/>
      <c r="O61" s="133"/>
    </row>
    <row r="62" spans="1:15" ht="12.75">
      <c r="A62" s="342" t="s">
        <v>1151</v>
      </c>
      <c r="B62" s="306">
        <v>154</v>
      </c>
      <c r="C62" s="307">
        <v>0.024452207049857098</v>
      </c>
      <c r="E62" s="317"/>
      <c r="H62" s="160"/>
      <c r="I62" s="160"/>
      <c r="J62" s="160"/>
      <c r="L62" s="133"/>
      <c r="M62" s="133"/>
      <c r="N62" s="133"/>
      <c r="O62" s="133"/>
    </row>
    <row r="63" spans="1:15" ht="25.5">
      <c r="A63" s="344" t="s">
        <v>1070</v>
      </c>
      <c r="B63" s="309">
        <v>117</v>
      </c>
      <c r="C63" s="286">
        <v>0.16830739917434107</v>
      </c>
      <c r="E63" s="317"/>
      <c r="H63" s="160"/>
      <c r="I63" s="160"/>
      <c r="J63" s="160"/>
      <c r="L63" s="133"/>
      <c r="M63" s="133"/>
      <c r="N63" s="133"/>
      <c r="O63" s="133"/>
    </row>
    <row r="64" spans="1:15" ht="12.75">
      <c r="A64" s="344" t="s">
        <v>1080</v>
      </c>
      <c r="B64" s="309">
        <v>112</v>
      </c>
      <c r="C64" s="286">
        <v>0.02683391552873928</v>
      </c>
      <c r="E64" s="317"/>
      <c r="H64" s="160"/>
      <c r="I64" s="160"/>
      <c r="J64" s="160"/>
      <c r="L64" s="133"/>
      <c r="M64" s="133"/>
      <c r="N64" s="133"/>
      <c r="O64" s="133"/>
    </row>
    <row r="65" spans="1:15" ht="25.5">
      <c r="A65" s="344" t="s">
        <v>1152</v>
      </c>
      <c r="B65" s="310">
        <v>95</v>
      </c>
      <c r="C65" s="286">
        <v>0.022229279136233723</v>
      </c>
      <c r="E65" s="317"/>
      <c r="H65" s="160"/>
      <c r="I65" s="160"/>
      <c r="J65" s="160"/>
      <c r="L65" s="133"/>
      <c r="M65" s="133"/>
      <c r="N65" s="133"/>
      <c r="O65" s="133"/>
    </row>
    <row r="66" spans="1:15" ht="12.75">
      <c r="A66" s="344" t="s">
        <v>133</v>
      </c>
      <c r="B66" s="310">
        <v>65</v>
      </c>
      <c r="C66" s="286">
        <v>0.04096538583677358</v>
      </c>
      <c r="E66" s="317"/>
      <c r="H66" s="160"/>
      <c r="I66" s="160"/>
      <c r="J66" s="160"/>
      <c r="L66" s="133"/>
      <c r="M66" s="133"/>
      <c r="N66" s="133"/>
      <c r="O66" s="133"/>
    </row>
    <row r="67" spans="1:15" ht="38.25">
      <c r="A67" s="344" t="s">
        <v>1065</v>
      </c>
      <c r="B67" s="310">
        <v>56</v>
      </c>
      <c r="C67" s="286">
        <v>0.06970466814861861</v>
      </c>
      <c r="E67" s="317"/>
      <c r="H67" s="160"/>
      <c r="I67" s="160"/>
      <c r="J67" s="160"/>
      <c r="L67" s="133"/>
      <c r="M67" s="133"/>
      <c r="N67" s="133"/>
      <c r="O67" s="133"/>
    </row>
    <row r="68" spans="1:15" ht="12.75">
      <c r="A68" s="344" t="s">
        <v>97</v>
      </c>
      <c r="B68" s="309">
        <v>40</v>
      </c>
      <c r="C68" s="286">
        <v>0.01984757065735154</v>
      </c>
      <c r="E68" s="317"/>
      <c r="H68" s="160"/>
      <c r="I68" s="160"/>
      <c r="J68" s="160"/>
      <c r="L68" s="133"/>
      <c r="M68" s="133"/>
      <c r="N68" s="133"/>
      <c r="O68" s="133"/>
    </row>
    <row r="69" spans="1:15" ht="12.75">
      <c r="A69" s="344" t="s">
        <v>1143</v>
      </c>
      <c r="B69" s="309">
        <v>32</v>
      </c>
      <c r="C69" s="286">
        <v>0.006033661479834868</v>
      </c>
      <c r="E69" s="317"/>
      <c r="H69" s="160"/>
      <c r="I69" s="160"/>
      <c r="J69" s="160"/>
      <c r="L69" s="133"/>
      <c r="M69" s="133"/>
      <c r="N69" s="133"/>
      <c r="O69" s="133"/>
    </row>
    <row r="70" spans="1:15" ht="12.75">
      <c r="A70" s="344" t="s">
        <v>1110</v>
      </c>
      <c r="B70" s="310">
        <v>21</v>
      </c>
      <c r="C70" s="286">
        <v>0.00889171165449349</v>
      </c>
      <c r="E70" s="317"/>
      <c r="H70" s="160"/>
      <c r="I70" s="160"/>
      <c r="J70" s="160"/>
      <c r="L70" s="133"/>
      <c r="M70" s="133"/>
      <c r="N70" s="133"/>
      <c r="O70" s="133"/>
    </row>
    <row r="71" spans="1:15" ht="25.5">
      <c r="A71" s="347" t="s">
        <v>1098</v>
      </c>
      <c r="B71" s="312">
        <v>20</v>
      </c>
      <c r="C71" s="313">
        <v>0.00889171165449349</v>
      </c>
      <c r="E71" s="317"/>
      <c r="H71" s="160"/>
      <c r="I71" s="160"/>
      <c r="J71" s="160"/>
      <c r="L71" s="133"/>
      <c r="M71" s="133"/>
      <c r="N71" s="133"/>
      <c r="O71" s="133"/>
    </row>
    <row r="72" spans="8:15" ht="12.75">
      <c r="H72" s="160"/>
      <c r="I72" s="160"/>
      <c r="J72" s="160"/>
      <c r="L72" s="133"/>
      <c r="M72" s="133"/>
      <c r="N72" s="133"/>
      <c r="O72" s="133"/>
    </row>
    <row r="73" spans="8:15" ht="12.75">
      <c r="H73" s="160"/>
      <c r="I73" s="160"/>
      <c r="J73" s="160"/>
      <c r="L73" s="133"/>
      <c r="M73" s="133"/>
      <c r="N73" s="133"/>
      <c r="O73" s="133"/>
    </row>
    <row r="74" spans="8:15" ht="12.75">
      <c r="H74" s="160"/>
      <c r="I74" s="160"/>
      <c r="J74" s="160"/>
      <c r="L74" s="133"/>
      <c r="M74" s="133"/>
      <c r="N74" s="133"/>
      <c r="O74" s="133"/>
    </row>
    <row r="75" spans="1:7" ht="27" customHeight="1">
      <c r="A75" s="209" t="s">
        <v>87</v>
      </c>
      <c r="B75" s="207" t="s">
        <v>1134</v>
      </c>
      <c r="C75" s="208"/>
      <c r="D75" s="211" t="s">
        <v>54</v>
      </c>
      <c r="E75" s="212"/>
      <c r="F75" s="205" t="s">
        <v>622</v>
      </c>
      <c r="G75" s="205" t="s">
        <v>629</v>
      </c>
    </row>
    <row r="76" spans="1:10" ht="18.75" customHeight="1">
      <c r="A76" s="210"/>
      <c r="B76" s="112" t="s">
        <v>114</v>
      </c>
      <c r="C76" s="109" t="s">
        <v>53</v>
      </c>
      <c r="D76" s="112" t="s">
        <v>114</v>
      </c>
      <c r="E76" s="109" t="s">
        <v>55</v>
      </c>
      <c r="F76" s="206"/>
      <c r="G76" s="206"/>
      <c r="H76" s="260"/>
      <c r="I76" s="260"/>
      <c r="J76" s="260"/>
    </row>
    <row r="77" spans="1:10" ht="12.75">
      <c r="A77" s="113" t="s">
        <v>41</v>
      </c>
      <c r="B77" s="358">
        <v>1304</v>
      </c>
      <c r="C77" s="282">
        <v>17702</v>
      </c>
      <c r="D77" s="379">
        <v>-0.016591251885369585</v>
      </c>
      <c r="E77" s="320">
        <v>-0.018137445227134008</v>
      </c>
      <c r="F77" s="378">
        <v>0.07366399276917862</v>
      </c>
      <c r="G77" s="378">
        <v>0.028404635357671865</v>
      </c>
      <c r="H77" s="400"/>
      <c r="I77" s="400"/>
      <c r="J77" s="400"/>
    </row>
    <row r="78" spans="1:7" ht="12.75">
      <c r="A78" s="113" t="s">
        <v>623</v>
      </c>
      <c r="B78" s="368"/>
      <c r="C78" s="271"/>
      <c r="D78" s="362"/>
      <c r="E78" s="269"/>
      <c r="F78" s="363"/>
      <c r="G78" s="363"/>
    </row>
    <row r="79" spans="1:11" ht="12.75">
      <c r="A79" s="103" t="s">
        <v>624</v>
      </c>
      <c r="B79" s="369">
        <v>574</v>
      </c>
      <c r="C79" s="282">
        <v>8680</v>
      </c>
      <c r="D79" s="380">
        <v>-0.05123966942148761</v>
      </c>
      <c r="E79" s="307">
        <v>-0.022632586420448186</v>
      </c>
      <c r="F79" s="361">
        <v>0.06612903225806452</v>
      </c>
      <c r="G79" s="361">
        <v>0.03739170086639307</v>
      </c>
      <c r="H79" s="323"/>
      <c r="I79" s="323"/>
      <c r="J79" s="323"/>
      <c r="K79" s="401"/>
    </row>
    <row r="80" spans="1:11" ht="12.75">
      <c r="A80" s="103" t="s">
        <v>625</v>
      </c>
      <c r="B80" s="364">
        <v>730</v>
      </c>
      <c r="C80" s="274">
        <v>9022</v>
      </c>
      <c r="D80" s="381">
        <v>0.012482662968099856</v>
      </c>
      <c r="E80" s="313">
        <v>-0.013773502404897275</v>
      </c>
      <c r="F80" s="361">
        <v>0.08091332298825094</v>
      </c>
      <c r="G80" s="361">
        <v>0.023889779755866085</v>
      </c>
      <c r="H80" s="323"/>
      <c r="I80" s="323"/>
      <c r="J80" s="323"/>
      <c r="K80" s="401"/>
    </row>
    <row r="81" spans="1:7" ht="12.75">
      <c r="A81" s="113" t="s">
        <v>47</v>
      </c>
      <c r="B81" s="368"/>
      <c r="C81" s="271"/>
      <c r="D81" s="368"/>
      <c r="E81" s="271"/>
      <c r="F81" s="363"/>
      <c r="G81" s="363"/>
    </row>
    <row r="82" spans="1:11" ht="12.75">
      <c r="A82" s="103" t="s">
        <v>79</v>
      </c>
      <c r="B82" s="369">
        <v>109</v>
      </c>
      <c r="C82" s="282">
        <v>1031</v>
      </c>
      <c r="D82" s="380">
        <v>-0.128</v>
      </c>
      <c r="E82" s="307">
        <v>-0.11880341880341883</v>
      </c>
      <c r="F82" s="361">
        <v>0.10572259941804074</v>
      </c>
      <c r="G82" s="361">
        <v>0.019254548666313372</v>
      </c>
      <c r="H82" s="323"/>
      <c r="I82" s="323"/>
      <c r="J82" s="323"/>
      <c r="K82" s="401"/>
    </row>
    <row r="83" spans="1:11" ht="12.75">
      <c r="A83" s="103" t="s">
        <v>80</v>
      </c>
      <c r="B83" s="364">
        <v>605</v>
      </c>
      <c r="C83" s="274">
        <v>8153</v>
      </c>
      <c r="D83" s="382">
        <v>-0.025764895330112725</v>
      </c>
      <c r="E83" s="286">
        <v>-0.03640231651105075</v>
      </c>
      <c r="F83" s="361">
        <v>0.07420581381086716</v>
      </c>
      <c r="G83" s="361">
        <v>0.029684510082920366</v>
      </c>
      <c r="H83" s="323"/>
      <c r="I83" s="323"/>
      <c r="J83" s="323"/>
      <c r="K83" s="401"/>
    </row>
    <row r="84" spans="1:11" ht="12.75">
      <c r="A84" s="103" t="s">
        <v>81</v>
      </c>
      <c r="B84" s="364">
        <v>590</v>
      </c>
      <c r="C84" s="274">
        <v>8518</v>
      </c>
      <c r="D84" s="381">
        <v>0.01724137931034475</v>
      </c>
      <c r="E84" s="313">
        <v>0.014289116456299045</v>
      </c>
      <c r="F84" s="361">
        <v>0.06926508570086874</v>
      </c>
      <c r="G84" s="361">
        <v>0.02969898318735528</v>
      </c>
      <c r="H84" s="323"/>
      <c r="I84" s="323"/>
      <c r="J84" s="323"/>
      <c r="K84" s="401"/>
    </row>
    <row r="85" spans="1:11" ht="12.75">
      <c r="A85" s="113" t="s">
        <v>48</v>
      </c>
      <c r="B85" s="368"/>
      <c r="C85" s="271"/>
      <c r="D85" s="368"/>
      <c r="E85" s="271"/>
      <c r="F85" s="363"/>
      <c r="G85" s="363"/>
      <c r="K85" s="261"/>
    </row>
    <row r="86" spans="1:11" ht="12.75">
      <c r="A86" s="103" t="s">
        <v>36</v>
      </c>
      <c r="B86" s="364">
        <v>15</v>
      </c>
      <c r="C86" s="274">
        <v>219</v>
      </c>
      <c r="D86" s="382">
        <v>0.0714285714285714</v>
      </c>
      <c r="E86" s="286">
        <v>-0.07594936708860756</v>
      </c>
      <c r="F86" s="361">
        <v>0.0684931506849315</v>
      </c>
      <c r="G86" s="361">
        <v>0.035545023696682464</v>
      </c>
      <c r="H86" s="323"/>
      <c r="I86" s="323"/>
      <c r="J86" s="323"/>
      <c r="K86" s="261"/>
    </row>
    <row r="87" spans="1:10" ht="12.75">
      <c r="A87" s="103" t="s">
        <v>631</v>
      </c>
      <c r="B87" s="364">
        <v>172</v>
      </c>
      <c r="C87" s="274">
        <v>2604</v>
      </c>
      <c r="D87" s="382">
        <v>-0.07027027027027022</v>
      </c>
      <c r="E87" s="286">
        <v>-0.014383043149129415</v>
      </c>
      <c r="F87" s="361">
        <v>0.06605222734254992</v>
      </c>
      <c r="G87" s="361">
        <v>0.03031371166725414</v>
      </c>
      <c r="H87" s="323"/>
      <c r="I87" s="323"/>
      <c r="J87" s="323"/>
    </row>
    <row r="88" spans="1:10" ht="12.75">
      <c r="A88" s="103" t="s">
        <v>39</v>
      </c>
      <c r="B88" s="364">
        <v>1012</v>
      </c>
      <c r="C88" s="274">
        <v>13265</v>
      </c>
      <c r="D88" s="382">
        <v>-0.013645224171540016</v>
      </c>
      <c r="E88" s="286">
        <v>-0.01893351083499739</v>
      </c>
      <c r="F88" s="361">
        <v>0.07629099133056917</v>
      </c>
      <c r="G88" s="361">
        <v>0.03214126913548879</v>
      </c>
      <c r="H88" s="323"/>
      <c r="I88" s="323"/>
      <c r="J88" s="323"/>
    </row>
    <row r="89" spans="1:10" ht="12.75">
      <c r="A89" s="103" t="s">
        <v>40</v>
      </c>
      <c r="B89" s="364">
        <v>105</v>
      </c>
      <c r="C89" s="274">
        <v>1614</v>
      </c>
      <c r="D89" s="382">
        <v>0.03960396039603964</v>
      </c>
      <c r="E89" s="286">
        <v>-0.009208103130755041</v>
      </c>
      <c r="F89" s="361">
        <v>0.06505576208178439</v>
      </c>
      <c r="G89" s="361">
        <v>0.01261109776603411</v>
      </c>
      <c r="H89" s="323"/>
      <c r="I89" s="323"/>
      <c r="J89" s="323"/>
    </row>
    <row r="90" spans="1:7" ht="12.75">
      <c r="A90" s="289" t="s">
        <v>1064</v>
      </c>
      <c r="B90" s="368"/>
      <c r="C90" s="271"/>
      <c r="D90" s="372"/>
      <c r="E90" s="271"/>
      <c r="F90" s="363"/>
      <c r="G90" s="363"/>
    </row>
    <row r="91" spans="1:10" ht="12.75">
      <c r="A91" s="103" t="s">
        <v>107</v>
      </c>
      <c r="B91" s="364">
        <v>100</v>
      </c>
      <c r="C91" s="274">
        <v>716</v>
      </c>
      <c r="D91" s="370">
        <v>-0.04761904761904767</v>
      </c>
      <c r="E91" s="267">
        <v>-0.009681881051175623</v>
      </c>
      <c r="F91" s="373">
        <v>0.13966480446927373</v>
      </c>
      <c r="G91" s="361">
        <v>0.020230629172567266</v>
      </c>
      <c r="H91" s="351"/>
      <c r="I91" s="351"/>
      <c r="J91" s="351"/>
    </row>
    <row r="92" spans="1:10" ht="12.75">
      <c r="A92" s="103" t="s">
        <v>108</v>
      </c>
      <c r="B92" s="364">
        <v>57</v>
      </c>
      <c r="C92" s="274">
        <v>1135</v>
      </c>
      <c r="D92" s="370">
        <v>-0.06557377049180324</v>
      </c>
      <c r="E92" s="267">
        <v>-0.0749796251018745</v>
      </c>
      <c r="F92" s="373">
        <v>0.050220264317180616</v>
      </c>
      <c r="G92" s="361">
        <v>0.01881809177946517</v>
      </c>
      <c r="H92" s="351"/>
      <c r="I92" s="351"/>
      <c r="J92" s="351"/>
    </row>
    <row r="93" spans="1:10" ht="12.75">
      <c r="A93" s="103" t="s">
        <v>109</v>
      </c>
      <c r="B93" s="369">
        <v>101</v>
      </c>
      <c r="C93" s="282">
        <v>871</v>
      </c>
      <c r="D93" s="365">
        <v>-0.03809523809523807</v>
      </c>
      <c r="E93" s="267">
        <v>-0.08122362869198307</v>
      </c>
      <c r="F93" s="373">
        <v>0.11595866819747416</v>
      </c>
      <c r="G93" s="361">
        <v>0.02875035582123541</v>
      </c>
      <c r="H93" s="351"/>
      <c r="I93" s="351"/>
      <c r="J93" s="351"/>
    </row>
    <row r="94" spans="1:10" ht="12.75">
      <c r="A94" s="103" t="s">
        <v>110</v>
      </c>
      <c r="B94" s="369">
        <v>813</v>
      </c>
      <c r="C94" s="282">
        <v>12271</v>
      </c>
      <c r="D94" s="365">
        <v>-0.0157384987893463</v>
      </c>
      <c r="E94" s="267">
        <v>-0.0034919603703101876</v>
      </c>
      <c r="F94" s="373">
        <v>0.06625376904897726</v>
      </c>
      <c r="G94" s="361">
        <v>0.028858441005253442</v>
      </c>
      <c r="H94" s="351"/>
      <c r="I94" s="351"/>
      <c r="J94" s="351"/>
    </row>
    <row r="95" spans="1:10" ht="12.75">
      <c r="A95" s="104" t="s">
        <v>90</v>
      </c>
      <c r="B95" s="371">
        <v>233</v>
      </c>
      <c r="C95" s="288">
        <v>2709</v>
      </c>
      <c r="D95" s="383">
        <v>0.017467248908296984</v>
      </c>
      <c r="E95" s="353">
        <v>-0.03833865814696491</v>
      </c>
      <c r="F95" s="384">
        <v>0.08600959763750461</v>
      </c>
      <c r="G95" s="361">
        <v>0.037274036154215325</v>
      </c>
      <c r="H95" s="351"/>
      <c r="I95" s="351"/>
      <c r="J95" s="351"/>
    </row>
    <row r="96" spans="1:7" ht="12.75">
      <c r="A96" s="113" t="s">
        <v>51</v>
      </c>
      <c r="B96" s="368"/>
      <c r="C96" s="271"/>
      <c r="D96" s="368"/>
      <c r="E96" s="271"/>
      <c r="F96" s="363"/>
      <c r="G96" s="363"/>
    </row>
    <row r="97" spans="1:10" ht="12.75">
      <c r="A97" s="103" t="s">
        <v>42</v>
      </c>
      <c r="B97" s="364">
        <v>215</v>
      </c>
      <c r="C97" s="274">
        <v>2700</v>
      </c>
      <c r="D97" s="382">
        <v>0.09693877551020402</v>
      </c>
      <c r="E97" s="286">
        <v>0.057165231010180007</v>
      </c>
      <c r="F97" s="361">
        <v>0.07962962962962963</v>
      </c>
      <c r="G97" s="361">
        <v>0.01805660535819266</v>
      </c>
      <c r="H97" s="323"/>
      <c r="I97" s="323"/>
      <c r="J97" s="323"/>
    </row>
    <row r="98" spans="1:10" ht="12.75">
      <c r="A98" s="103" t="s">
        <v>43</v>
      </c>
      <c r="B98" s="364">
        <v>151</v>
      </c>
      <c r="C98" s="274">
        <v>1917</v>
      </c>
      <c r="D98" s="382">
        <v>0.10218978102189791</v>
      </c>
      <c r="E98" s="286">
        <v>0.0234917245061399</v>
      </c>
      <c r="F98" s="361">
        <v>0.07876890975482524</v>
      </c>
      <c r="G98" s="361">
        <v>0.02321648216482165</v>
      </c>
      <c r="H98" s="323"/>
      <c r="I98" s="323"/>
      <c r="J98" s="323"/>
    </row>
    <row r="99" spans="1:10" ht="12.75">
      <c r="A99" s="103" t="s">
        <v>44</v>
      </c>
      <c r="B99" s="364">
        <v>85</v>
      </c>
      <c r="C99" s="274">
        <v>1130</v>
      </c>
      <c r="D99" s="382">
        <v>-0.5</v>
      </c>
      <c r="E99" s="286">
        <v>-0.40432261465471797</v>
      </c>
      <c r="F99" s="361">
        <v>0.0752212389380531</v>
      </c>
      <c r="G99" s="361">
        <v>0.02527505203687184</v>
      </c>
      <c r="H99" s="323"/>
      <c r="I99" s="323"/>
      <c r="J99" s="323"/>
    </row>
    <row r="100" spans="1:10" ht="12.75">
      <c r="A100" s="103" t="s">
        <v>45</v>
      </c>
      <c r="B100" s="364">
        <v>103</v>
      </c>
      <c r="C100" s="274">
        <v>1304</v>
      </c>
      <c r="D100" s="382">
        <v>0.061855670103092786</v>
      </c>
      <c r="E100" s="286">
        <v>0.11643835616438358</v>
      </c>
      <c r="F100" s="361">
        <v>0.0789877300613497</v>
      </c>
      <c r="G100" s="361">
        <v>0.027155286053255998</v>
      </c>
      <c r="H100" s="323"/>
      <c r="I100" s="323"/>
      <c r="J100" s="323"/>
    </row>
    <row r="101" spans="1:10" ht="12.75">
      <c r="A101" s="296" t="s">
        <v>46</v>
      </c>
      <c r="B101" s="385">
        <v>750</v>
      </c>
      <c r="C101" s="326">
        <v>10651</v>
      </c>
      <c r="D101" s="386">
        <v>0.03305785123966931</v>
      </c>
      <c r="E101" s="328">
        <v>0.01081901869602353</v>
      </c>
      <c r="F101" s="376">
        <v>0.07041592338747535</v>
      </c>
      <c r="G101" s="376">
        <v>0.03687134359176048</v>
      </c>
      <c r="H101" s="323"/>
      <c r="I101" s="323"/>
      <c r="J101" s="323"/>
    </row>
    <row r="102" spans="1:10" ht="12.75">
      <c r="A102" s="107" t="s">
        <v>628</v>
      </c>
      <c r="B102" s="385">
        <v>13</v>
      </c>
      <c r="C102" s="326">
        <v>355</v>
      </c>
      <c r="D102" s="379">
        <v>-0.2777777777777778</v>
      </c>
      <c r="E102" s="320">
        <v>-0.045698924731182755</v>
      </c>
      <c r="F102" s="378">
        <v>0.036619718309859155</v>
      </c>
      <c r="G102" s="378">
        <v>0.010408326661329063</v>
      </c>
      <c r="H102" s="323"/>
      <c r="I102" s="323"/>
      <c r="J102" s="323"/>
    </row>
    <row r="106" spans="1:15" ht="21">
      <c r="A106" s="106" t="s">
        <v>147</v>
      </c>
      <c r="B106" s="111" t="s">
        <v>1135</v>
      </c>
      <c r="C106" s="111" t="s">
        <v>1136</v>
      </c>
      <c r="G106" s="105"/>
      <c r="J106" s="255"/>
      <c r="O106" s="133"/>
    </row>
    <row r="107" spans="1:15" ht="12.75">
      <c r="A107" s="113" t="s">
        <v>1052</v>
      </c>
      <c r="B107" s="102">
        <v>6298</v>
      </c>
      <c r="C107" s="102">
        <v>1304</v>
      </c>
      <c r="G107" s="105"/>
      <c r="J107" s="255"/>
      <c r="O107" s="133"/>
    </row>
    <row r="108" spans="1:15" ht="12.75">
      <c r="A108" s="331" t="s">
        <v>894</v>
      </c>
      <c r="B108" s="387">
        <v>23</v>
      </c>
      <c r="C108" s="388">
        <v>3</v>
      </c>
      <c r="G108" s="105"/>
      <c r="J108" s="255"/>
      <c r="O108" s="133"/>
    </row>
    <row r="109" spans="1:15" ht="12.75">
      <c r="A109" s="103" t="s">
        <v>895</v>
      </c>
      <c r="B109" s="389">
        <v>167</v>
      </c>
      <c r="C109" s="390">
        <v>36</v>
      </c>
      <c r="G109" s="105"/>
      <c r="J109" s="255"/>
      <c r="O109" s="133"/>
    </row>
    <row r="110" spans="1:15" ht="12.75">
      <c r="A110" s="103" t="s">
        <v>369</v>
      </c>
      <c r="B110" s="389">
        <v>134</v>
      </c>
      <c r="C110" s="390">
        <v>13</v>
      </c>
      <c r="G110" s="105"/>
      <c r="J110" s="255"/>
      <c r="O110" s="133"/>
    </row>
    <row r="111" spans="1:15" ht="12.75">
      <c r="A111" s="103" t="s">
        <v>370</v>
      </c>
      <c r="B111" s="389">
        <v>8</v>
      </c>
      <c r="C111" s="390">
        <v>0</v>
      </c>
      <c r="G111" s="105"/>
      <c r="J111" s="255"/>
      <c r="O111" s="133"/>
    </row>
    <row r="112" spans="1:15" ht="12.75">
      <c r="A112" s="103" t="s">
        <v>896</v>
      </c>
      <c r="B112" s="389">
        <v>140</v>
      </c>
      <c r="C112" s="390">
        <v>86</v>
      </c>
      <c r="G112" s="105"/>
      <c r="J112" s="255"/>
      <c r="O112" s="133"/>
    </row>
    <row r="113" spans="1:15" ht="12.75">
      <c r="A113" s="103" t="s">
        <v>371</v>
      </c>
      <c r="B113" s="389">
        <v>64</v>
      </c>
      <c r="C113" s="390">
        <v>6</v>
      </c>
      <c r="G113" s="105"/>
      <c r="J113" s="255"/>
      <c r="O113" s="133"/>
    </row>
    <row r="114" spans="1:15" ht="12.75">
      <c r="A114" s="103" t="s">
        <v>372</v>
      </c>
      <c r="B114" s="389">
        <v>36</v>
      </c>
      <c r="C114" s="390">
        <v>2</v>
      </c>
      <c r="G114" s="105"/>
      <c r="J114" s="255"/>
      <c r="O114" s="133"/>
    </row>
    <row r="115" spans="1:15" ht="12.75">
      <c r="A115" s="103" t="s">
        <v>373</v>
      </c>
      <c r="B115" s="389">
        <v>7</v>
      </c>
      <c r="C115" s="390">
        <v>1</v>
      </c>
      <c r="G115" s="105"/>
      <c r="J115" s="255"/>
      <c r="O115" s="133"/>
    </row>
    <row r="116" spans="1:15" ht="12.75">
      <c r="A116" s="103" t="s">
        <v>374</v>
      </c>
      <c r="B116" s="389">
        <v>129</v>
      </c>
      <c r="C116" s="390">
        <v>26</v>
      </c>
      <c r="G116" s="105"/>
      <c r="J116" s="255"/>
      <c r="O116" s="133"/>
    </row>
    <row r="117" spans="1:15" ht="12.75">
      <c r="A117" s="103" t="s">
        <v>897</v>
      </c>
      <c r="B117" s="389">
        <v>91</v>
      </c>
      <c r="C117" s="390">
        <v>65</v>
      </c>
      <c r="G117" s="105"/>
      <c r="J117" s="255"/>
      <c r="O117" s="133"/>
    </row>
    <row r="118" spans="1:15" ht="12.75">
      <c r="A118" s="103" t="s">
        <v>898</v>
      </c>
      <c r="B118" s="389">
        <v>24</v>
      </c>
      <c r="C118" s="390">
        <v>2</v>
      </c>
      <c r="G118" s="105"/>
      <c r="J118" s="255"/>
      <c r="O118" s="133"/>
    </row>
    <row r="119" spans="1:15" ht="12.75">
      <c r="A119" s="103" t="s">
        <v>899</v>
      </c>
      <c r="B119" s="389">
        <v>18</v>
      </c>
      <c r="C119" s="390">
        <v>5</v>
      </c>
      <c r="G119" s="105"/>
      <c r="J119" s="255"/>
      <c r="O119" s="133"/>
    </row>
    <row r="120" spans="1:15" ht="12.75">
      <c r="A120" s="103" t="s">
        <v>900</v>
      </c>
      <c r="B120" s="389">
        <v>58</v>
      </c>
      <c r="C120" s="390">
        <v>2</v>
      </c>
      <c r="G120" s="105"/>
      <c r="J120" s="255"/>
      <c r="O120" s="133"/>
    </row>
    <row r="121" spans="1:15" ht="12.75">
      <c r="A121" s="103" t="s">
        <v>901</v>
      </c>
      <c r="B121" s="389">
        <v>16</v>
      </c>
      <c r="C121" s="390">
        <v>2</v>
      </c>
      <c r="G121" s="105"/>
      <c r="J121" s="255"/>
      <c r="O121" s="133"/>
    </row>
    <row r="122" spans="1:15" ht="12.75">
      <c r="A122" s="103" t="s">
        <v>375</v>
      </c>
      <c r="B122" s="389">
        <v>3</v>
      </c>
      <c r="C122" s="390">
        <v>0</v>
      </c>
      <c r="G122" s="105"/>
      <c r="J122" s="255"/>
      <c r="O122" s="133"/>
    </row>
    <row r="123" spans="1:15" ht="12.75">
      <c r="A123" s="103" t="s">
        <v>902</v>
      </c>
      <c r="B123" s="389">
        <v>8</v>
      </c>
      <c r="C123" s="390">
        <v>1</v>
      </c>
      <c r="G123" s="105"/>
      <c r="J123" s="255"/>
      <c r="O123" s="133"/>
    </row>
    <row r="124" spans="1:15" ht="12.75">
      <c r="A124" s="103" t="s">
        <v>376</v>
      </c>
      <c r="B124" s="389">
        <v>25</v>
      </c>
      <c r="C124" s="390">
        <v>2</v>
      </c>
      <c r="G124" s="105"/>
      <c r="J124" s="255"/>
      <c r="O124" s="133"/>
    </row>
    <row r="125" spans="1:15" ht="12.75">
      <c r="A125" s="103" t="s">
        <v>903</v>
      </c>
      <c r="B125" s="389">
        <v>22</v>
      </c>
      <c r="C125" s="390">
        <v>1</v>
      </c>
      <c r="G125" s="105"/>
      <c r="J125" s="255"/>
      <c r="O125" s="133"/>
    </row>
    <row r="126" spans="1:15" ht="12.75">
      <c r="A126" s="103" t="s">
        <v>377</v>
      </c>
      <c r="B126" s="389">
        <v>14</v>
      </c>
      <c r="C126" s="390">
        <v>5</v>
      </c>
      <c r="G126" s="105"/>
      <c r="J126" s="255"/>
      <c r="O126" s="133"/>
    </row>
    <row r="127" spans="1:15" ht="12.75">
      <c r="A127" s="103" t="s">
        <v>378</v>
      </c>
      <c r="B127" s="389">
        <v>10</v>
      </c>
      <c r="C127" s="390">
        <v>0</v>
      </c>
      <c r="G127" s="105"/>
      <c r="J127" s="255"/>
      <c r="O127" s="133"/>
    </row>
    <row r="128" spans="1:15" ht="12.75">
      <c r="A128" s="103" t="s">
        <v>904</v>
      </c>
      <c r="B128" s="389">
        <v>96</v>
      </c>
      <c r="C128" s="390">
        <v>35</v>
      </c>
      <c r="G128" s="105"/>
      <c r="J128" s="255"/>
      <c r="O128" s="133"/>
    </row>
    <row r="129" spans="1:15" ht="12.75">
      <c r="A129" s="103" t="s">
        <v>379</v>
      </c>
      <c r="B129" s="389">
        <v>38</v>
      </c>
      <c r="C129" s="390">
        <v>1</v>
      </c>
      <c r="G129" s="105"/>
      <c r="J129" s="255"/>
      <c r="O129" s="133"/>
    </row>
    <row r="130" spans="1:15" ht="12.75">
      <c r="A130" s="103" t="s">
        <v>905</v>
      </c>
      <c r="B130" s="389">
        <v>22</v>
      </c>
      <c r="C130" s="390">
        <v>2</v>
      </c>
      <c r="G130" s="105"/>
      <c r="J130" s="255"/>
      <c r="O130" s="133"/>
    </row>
    <row r="131" spans="1:15" ht="12.75">
      <c r="A131" s="103" t="s">
        <v>380</v>
      </c>
      <c r="B131" s="389">
        <v>7</v>
      </c>
      <c r="C131" s="390">
        <v>1</v>
      </c>
      <c r="G131" s="105"/>
      <c r="J131" s="255"/>
      <c r="O131" s="133"/>
    </row>
    <row r="132" spans="1:15" ht="12.75">
      <c r="A132" s="103" t="s">
        <v>381</v>
      </c>
      <c r="B132" s="389">
        <v>69</v>
      </c>
      <c r="C132" s="390">
        <v>26</v>
      </c>
      <c r="G132" s="105"/>
      <c r="J132" s="255"/>
      <c r="O132" s="133"/>
    </row>
    <row r="133" spans="1:15" ht="12.75">
      <c r="A133" s="103" t="s">
        <v>906</v>
      </c>
      <c r="B133" s="389">
        <v>5</v>
      </c>
      <c r="C133" s="390">
        <v>0</v>
      </c>
      <c r="G133" s="105"/>
      <c r="J133" s="255"/>
      <c r="O133" s="133"/>
    </row>
    <row r="134" spans="1:15" ht="12.75">
      <c r="A134" s="103" t="s">
        <v>907</v>
      </c>
      <c r="B134" s="389">
        <v>12</v>
      </c>
      <c r="C134" s="390">
        <v>3</v>
      </c>
      <c r="G134" s="105"/>
      <c r="J134" s="255"/>
      <c r="O134" s="133"/>
    </row>
    <row r="135" spans="1:15" ht="12.75">
      <c r="A135" s="103" t="s">
        <v>382</v>
      </c>
      <c r="B135" s="389">
        <v>5</v>
      </c>
      <c r="C135" s="390">
        <v>0</v>
      </c>
      <c r="G135" s="105"/>
      <c r="J135" s="255"/>
      <c r="O135" s="133"/>
    </row>
    <row r="136" spans="1:15" ht="12.75">
      <c r="A136" s="103" t="s">
        <v>908</v>
      </c>
      <c r="B136" s="389">
        <v>5</v>
      </c>
      <c r="C136" s="390">
        <v>0</v>
      </c>
      <c r="G136" s="105"/>
      <c r="J136" s="255"/>
      <c r="O136" s="133"/>
    </row>
    <row r="137" spans="1:15" ht="12.75">
      <c r="A137" s="103" t="s">
        <v>383</v>
      </c>
      <c r="B137" s="389">
        <v>10</v>
      </c>
      <c r="C137" s="390">
        <v>4</v>
      </c>
      <c r="G137" s="105"/>
      <c r="J137" s="255"/>
      <c r="O137" s="133"/>
    </row>
    <row r="138" spans="1:15" ht="12.75">
      <c r="A138" s="103" t="s">
        <v>909</v>
      </c>
      <c r="B138" s="389">
        <v>36</v>
      </c>
      <c r="C138" s="390">
        <v>4</v>
      </c>
      <c r="G138" s="105"/>
      <c r="J138" s="255"/>
      <c r="O138" s="133"/>
    </row>
    <row r="139" spans="1:15" ht="12.75">
      <c r="A139" s="103" t="s">
        <v>910</v>
      </c>
      <c r="B139" s="389">
        <v>12</v>
      </c>
      <c r="C139" s="390">
        <v>3</v>
      </c>
      <c r="G139" s="105"/>
      <c r="J139" s="255"/>
      <c r="O139" s="133"/>
    </row>
    <row r="140" spans="1:15" ht="12.75">
      <c r="A140" s="103" t="s">
        <v>911</v>
      </c>
      <c r="B140" s="389">
        <v>21</v>
      </c>
      <c r="C140" s="390">
        <v>2</v>
      </c>
      <c r="G140" s="105"/>
      <c r="J140" s="255"/>
      <c r="O140" s="133"/>
    </row>
    <row r="141" spans="1:15" ht="12.75">
      <c r="A141" s="103" t="s">
        <v>912</v>
      </c>
      <c r="B141" s="389">
        <v>32</v>
      </c>
      <c r="C141" s="390">
        <v>5</v>
      </c>
      <c r="G141" s="105"/>
      <c r="J141" s="255"/>
      <c r="O141" s="133"/>
    </row>
    <row r="142" spans="1:15" ht="12.75">
      <c r="A142" s="103" t="s">
        <v>913</v>
      </c>
      <c r="B142" s="389">
        <v>23</v>
      </c>
      <c r="C142" s="390">
        <v>14</v>
      </c>
      <c r="G142" s="105"/>
      <c r="J142" s="255"/>
      <c r="O142" s="133"/>
    </row>
    <row r="143" spans="1:15" ht="12.75">
      <c r="A143" s="103" t="s">
        <v>384</v>
      </c>
      <c r="B143" s="389">
        <v>10</v>
      </c>
      <c r="C143" s="390">
        <v>0</v>
      </c>
      <c r="G143" s="105"/>
      <c r="J143" s="255"/>
      <c r="O143" s="133"/>
    </row>
    <row r="144" spans="1:15" ht="12.75">
      <c r="A144" s="103" t="s">
        <v>914</v>
      </c>
      <c r="B144" s="389">
        <v>0</v>
      </c>
      <c r="C144" s="390">
        <v>1</v>
      </c>
      <c r="G144" s="105"/>
      <c r="J144" s="255"/>
      <c r="O144" s="133"/>
    </row>
    <row r="145" spans="1:15" ht="12.75">
      <c r="A145" s="103" t="s">
        <v>385</v>
      </c>
      <c r="B145" s="389">
        <v>0</v>
      </c>
      <c r="C145" s="390">
        <v>2</v>
      </c>
      <c r="G145" s="105"/>
      <c r="J145" s="255"/>
      <c r="O145" s="133"/>
    </row>
    <row r="146" spans="1:15" ht="12.75">
      <c r="A146" s="103" t="s">
        <v>386</v>
      </c>
      <c r="B146" s="389">
        <v>6</v>
      </c>
      <c r="C146" s="390">
        <v>1</v>
      </c>
      <c r="G146" s="105"/>
      <c r="J146" s="255"/>
      <c r="O146" s="133"/>
    </row>
    <row r="147" spans="1:15" ht="12.75">
      <c r="A147" s="103" t="s">
        <v>387</v>
      </c>
      <c r="B147" s="389">
        <v>42</v>
      </c>
      <c r="C147" s="390">
        <v>8</v>
      </c>
      <c r="G147" s="105"/>
      <c r="J147" s="255"/>
      <c r="O147" s="133"/>
    </row>
    <row r="148" spans="1:15" ht="12.75">
      <c r="A148" s="103" t="s">
        <v>388</v>
      </c>
      <c r="B148" s="389">
        <v>6</v>
      </c>
      <c r="C148" s="390">
        <v>0</v>
      </c>
      <c r="G148" s="105"/>
      <c r="J148" s="255"/>
      <c r="O148" s="133"/>
    </row>
    <row r="149" spans="1:15" ht="12.75">
      <c r="A149" s="103" t="s">
        <v>389</v>
      </c>
      <c r="B149" s="389">
        <v>26</v>
      </c>
      <c r="C149" s="390">
        <v>6</v>
      </c>
      <c r="G149" s="105"/>
      <c r="J149" s="255"/>
      <c r="O149" s="133"/>
    </row>
    <row r="150" spans="1:15" ht="12.75">
      <c r="A150" s="103" t="s">
        <v>915</v>
      </c>
      <c r="B150" s="389">
        <v>25</v>
      </c>
      <c r="C150" s="390">
        <v>1</v>
      </c>
      <c r="G150" s="105"/>
      <c r="J150" s="255"/>
      <c r="O150" s="133"/>
    </row>
    <row r="151" spans="1:15" ht="12.75">
      <c r="A151" s="103" t="s">
        <v>390</v>
      </c>
      <c r="B151" s="389">
        <v>6</v>
      </c>
      <c r="C151" s="390">
        <v>0</v>
      </c>
      <c r="G151" s="105"/>
      <c r="J151" s="255"/>
      <c r="O151" s="133"/>
    </row>
    <row r="152" spans="1:15" ht="12.75">
      <c r="A152" s="103" t="s">
        <v>391</v>
      </c>
      <c r="B152" s="389">
        <v>12</v>
      </c>
      <c r="C152" s="390">
        <v>0</v>
      </c>
      <c r="G152" s="105"/>
      <c r="J152" s="255"/>
      <c r="O152" s="133"/>
    </row>
    <row r="153" spans="1:15" ht="12.75">
      <c r="A153" s="103" t="s">
        <v>916</v>
      </c>
      <c r="B153" s="389">
        <v>1554</v>
      </c>
      <c r="C153" s="390">
        <v>337</v>
      </c>
      <c r="G153" s="105"/>
      <c r="J153" s="255"/>
      <c r="O153" s="133"/>
    </row>
    <row r="154" spans="1:15" ht="12.75">
      <c r="A154" s="103" t="s">
        <v>392</v>
      </c>
      <c r="B154" s="389">
        <v>29</v>
      </c>
      <c r="C154" s="390">
        <v>3</v>
      </c>
      <c r="G154" s="105"/>
      <c r="J154" s="255"/>
      <c r="O154" s="133"/>
    </row>
    <row r="155" spans="1:15" ht="12.75">
      <c r="A155" s="103" t="s">
        <v>393</v>
      </c>
      <c r="B155" s="389">
        <v>14</v>
      </c>
      <c r="C155" s="390">
        <v>1</v>
      </c>
      <c r="G155" s="105"/>
      <c r="J155" s="255"/>
      <c r="O155" s="133"/>
    </row>
    <row r="156" spans="1:15" ht="12.75">
      <c r="A156" s="103" t="s">
        <v>917</v>
      </c>
      <c r="B156" s="389">
        <v>193</v>
      </c>
      <c r="C156" s="390">
        <v>7</v>
      </c>
      <c r="G156" s="105"/>
      <c r="J156" s="255"/>
      <c r="O156" s="133"/>
    </row>
    <row r="157" spans="1:15" ht="12.75">
      <c r="A157" s="103" t="s">
        <v>394</v>
      </c>
      <c r="B157" s="389">
        <v>1</v>
      </c>
      <c r="C157" s="390">
        <v>0</v>
      </c>
      <c r="G157" s="105"/>
      <c r="J157" s="255"/>
      <c r="O157" s="133"/>
    </row>
    <row r="158" spans="1:15" ht="12.75">
      <c r="A158" s="103" t="s">
        <v>395</v>
      </c>
      <c r="B158" s="389">
        <v>332</v>
      </c>
      <c r="C158" s="390">
        <v>186</v>
      </c>
      <c r="G158" s="105"/>
      <c r="J158" s="255"/>
      <c r="O158" s="133"/>
    </row>
    <row r="159" spans="1:15" ht="12.75">
      <c r="A159" s="103" t="s">
        <v>396</v>
      </c>
      <c r="B159" s="389">
        <v>29</v>
      </c>
      <c r="C159" s="390">
        <v>3</v>
      </c>
      <c r="G159" s="105"/>
      <c r="J159" s="255"/>
      <c r="O159" s="133"/>
    </row>
    <row r="160" spans="1:15" ht="12.75">
      <c r="A160" s="103" t="s">
        <v>918</v>
      </c>
      <c r="B160" s="389">
        <v>11</v>
      </c>
      <c r="C160" s="390">
        <v>0</v>
      </c>
      <c r="G160" s="105"/>
      <c r="J160" s="255"/>
      <c r="O160" s="133"/>
    </row>
    <row r="161" spans="1:15" ht="12.75">
      <c r="A161" s="103" t="s">
        <v>919</v>
      </c>
      <c r="B161" s="389">
        <v>63</v>
      </c>
      <c r="C161" s="390">
        <v>28</v>
      </c>
      <c r="G161" s="105"/>
      <c r="J161" s="255"/>
      <c r="O161" s="133"/>
    </row>
    <row r="162" spans="1:15" ht="12.75">
      <c r="A162" s="103" t="s">
        <v>397</v>
      </c>
      <c r="B162" s="389">
        <v>57</v>
      </c>
      <c r="C162" s="390">
        <v>10</v>
      </c>
      <c r="G162" s="105"/>
      <c r="J162" s="255"/>
      <c r="O162" s="133"/>
    </row>
    <row r="163" spans="1:15" ht="12.75">
      <c r="A163" s="103" t="s">
        <v>398</v>
      </c>
      <c r="B163" s="389">
        <v>985</v>
      </c>
      <c r="C163" s="390">
        <v>20</v>
      </c>
      <c r="G163" s="105"/>
      <c r="J163" s="255"/>
      <c r="O163" s="133"/>
    </row>
    <row r="164" spans="1:15" ht="12.75">
      <c r="A164" s="103" t="s">
        <v>920</v>
      </c>
      <c r="B164" s="389">
        <v>53</v>
      </c>
      <c r="C164" s="390">
        <v>21</v>
      </c>
      <c r="G164" s="105"/>
      <c r="J164" s="255"/>
      <c r="O164" s="133"/>
    </row>
    <row r="165" spans="1:15" ht="12.75">
      <c r="A165" s="103" t="s">
        <v>921</v>
      </c>
      <c r="B165" s="389">
        <v>6</v>
      </c>
      <c r="C165" s="390">
        <v>2</v>
      </c>
      <c r="G165" s="105"/>
      <c r="J165" s="255"/>
      <c r="O165" s="133"/>
    </row>
    <row r="166" spans="1:15" ht="12.75">
      <c r="A166" s="103" t="s">
        <v>922</v>
      </c>
      <c r="B166" s="389">
        <v>38</v>
      </c>
      <c r="C166" s="390">
        <v>0</v>
      </c>
      <c r="G166" s="105"/>
      <c r="J166" s="255"/>
      <c r="O166" s="133"/>
    </row>
    <row r="167" spans="1:15" ht="12.75">
      <c r="A167" s="103" t="s">
        <v>399</v>
      </c>
      <c r="B167" s="389">
        <v>4</v>
      </c>
      <c r="C167" s="390">
        <v>0</v>
      </c>
      <c r="G167" s="105"/>
      <c r="J167" s="255"/>
      <c r="O167" s="133"/>
    </row>
    <row r="168" spans="1:15" ht="12.75">
      <c r="A168" s="103" t="s">
        <v>400</v>
      </c>
      <c r="B168" s="389">
        <v>10</v>
      </c>
      <c r="C168" s="390">
        <v>2</v>
      </c>
      <c r="G168" s="105"/>
      <c r="J168" s="255"/>
      <c r="O168" s="133"/>
    </row>
    <row r="169" spans="1:15" ht="12.75">
      <c r="A169" s="103" t="s">
        <v>923</v>
      </c>
      <c r="B169" s="389">
        <v>31</v>
      </c>
      <c r="C169" s="390">
        <v>7</v>
      </c>
      <c r="G169" s="105"/>
      <c r="J169" s="255"/>
      <c r="O169" s="133"/>
    </row>
    <row r="170" spans="1:15" ht="12.75">
      <c r="A170" s="103" t="s">
        <v>401</v>
      </c>
      <c r="B170" s="389">
        <v>20</v>
      </c>
      <c r="C170" s="390">
        <v>7</v>
      </c>
      <c r="G170" s="105"/>
      <c r="J170" s="255"/>
      <c r="O170" s="133"/>
    </row>
    <row r="171" spans="1:15" ht="12.75">
      <c r="A171" s="103" t="s">
        <v>402</v>
      </c>
      <c r="B171" s="389">
        <v>36</v>
      </c>
      <c r="C171" s="390">
        <v>4</v>
      </c>
      <c r="G171" s="105"/>
      <c r="J171" s="255"/>
      <c r="O171" s="133"/>
    </row>
    <row r="172" spans="1:15" ht="12.75">
      <c r="A172" s="103" t="s">
        <v>924</v>
      </c>
      <c r="B172" s="389">
        <v>28</v>
      </c>
      <c r="C172" s="390">
        <v>19</v>
      </c>
      <c r="G172" s="105"/>
      <c r="J172" s="255"/>
      <c r="O172" s="133"/>
    </row>
    <row r="173" spans="1:15" ht="12.75">
      <c r="A173" s="103" t="s">
        <v>925</v>
      </c>
      <c r="B173" s="389">
        <v>21</v>
      </c>
      <c r="C173" s="390">
        <v>3</v>
      </c>
      <c r="G173" s="105"/>
      <c r="J173" s="255"/>
      <c r="O173" s="133"/>
    </row>
    <row r="174" spans="1:15" ht="12.75">
      <c r="A174" s="103" t="s">
        <v>926</v>
      </c>
      <c r="B174" s="389">
        <v>17</v>
      </c>
      <c r="C174" s="390">
        <v>0</v>
      </c>
      <c r="G174" s="105"/>
      <c r="J174" s="255"/>
      <c r="O174" s="133"/>
    </row>
    <row r="175" spans="1:15" ht="12.75">
      <c r="A175" s="103" t="s">
        <v>403</v>
      </c>
      <c r="B175" s="389">
        <v>44</v>
      </c>
      <c r="C175" s="390">
        <v>8</v>
      </c>
      <c r="G175" s="105"/>
      <c r="J175" s="255"/>
      <c r="O175" s="133"/>
    </row>
    <row r="176" spans="1:15" ht="12.75">
      <c r="A176" s="103" t="s">
        <v>404</v>
      </c>
      <c r="B176" s="389">
        <v>29</v>
      </c>
      <c r="C176" s="390">
        <v>3</v>
      </c>
      <c r="G176" s="105"/>
      <c r="J176" s="255"/>
      <c r="O176" s="133"/>
    </row>
    <row r="177" spans="1:15" ht="12.75">
      <c r="A177" s="103" t="s">
        <v>405</v>
      </c>
      <c r="B177" s="389">
        <v>53</v>
      </c>
      <c r="C177" s="390">
        <v>14</v>
      </c>
      <c r="G177" s="105"/>
      <c r="J177" s="255"/>
      <c r="O177" s="133"/>
    </row>
    <row r="178" spans="1:15" ht="12.75">
      <c r="A178" s="103" t="s">
        <v>927</v>
      </c>
      <c r="B178" s="389">
        <v>13</v>
      </c>
      <c r="C178" s="390">
        <v>1</v>
      </c>
      <c r="G178" s="105"/>
      <c r="J178" s="255"/>
      <c r="O178" s="133"/>
    </row>
    <row r="179" spans="1:15" ht="12.75">
      <c r="A179" s="103" t="s">
        <v>928</v>
      </c>
      <c r="B179" s="389">
        <v>23</v>
      </c>
      <c r="C179" s="390">
        <v>0</v>
      </c>
      <c r="G179" s="105"/>
      <c r="J179" s="255"/>
      <c r="O179" s="133"/>
    </row>
    <row r="180" spans="1:15" ht="12.75">
      <c r="A180" s="103" t="s">
        <v>929</v>
      </c>
      <c r="B180" s="389">
        <v>30</v>
      </c>
      <c r="C180" s="390">
        <v>4</v>
      </c>
      <c r="G180" s="105"/>
      <c r="J180" s="255"/>
      <c r="O180" s="133"/>
    </row>
    <row r="181" spans="1:15" ht="12.75">
      <c r="A181" s="103" t="s">
        <v>930</v>
      </c>
      <c r="B181" s="389">
        <v>35</v>
      </c>
      <c r="C181" s="390">
        <v>2</v>
      </c>
      <c r="G181" s="105"/>
      <c r="J181" s="255"/>
      <c r="O181" s="133"/>
    </row>
    <row r="182" spans="1:15" ht="12.75">
      <c r="A182" s="103" t="s">
        <v>931</v>
      </c>
      <c r="B182" s="389">
        <v>27</v>
      </c>
      <c r="C182" s="390">
        <v>0</v>
      </c>
      <c r="G182" s="105"/>
      <c r="J182" s="255"/>
      <c r="O182" s="133"/>
    </row>
    <row r="183" spans="1:15" ht="12.75">
      <c r="A183" s="103" t="s">
        <v>406</v>
      </c>
      <c r="B183" s="389">
        <v>20</v>
      </c>
      <c r="C183" s="390">
        <v>4</v>
      </c>
      <c r="G183" s="105"/>
      <c r="J183" s="255"/>
      <c r="O183" s="133"/>
    </row>
    <row r="184" spans="1:15" ht="12.75">
      <c r="A184" s="103" t="s">
        <v>932</v>
      </c>
      <c r="B184" s="389">
        <v>3</v>
      </c>
      <c r="C184" s="390">
        <v>0</v>
      </c>
      <c r="G184" s="105"/>
      <c r="J184" s="255"/>
      <c r="O184" s="133"/>
    </row>
    <row r="185" spans="1:15" ht="12.75">
      <c r="A185" s="103" t="s">
        <v>407</v>
      </c>
      <c r="B185" s="389">
        <v>9</v>
      </c>
      <c r="C185" s="390">
        <v>3</v>
      </c>
      <c r="G185" s="105"/>
      <c r="J185" s="255"/>
      <c r="O185" s="133"/>
    </row>
    <row r="186" spans="1:15" ht="12.75">
      <c r="A186" s="103" t="s">
        <v>933</v>
      </c>
      <c r="B186" s="389">
        <v>99</v>
      </c>
      <c r="C186" s="390">
        <v>21</v>
      </c>
      <c r="G186" s="105"/>
      <c r="J186" s="255"/>
      <c r="O186" s="133"/>
    </row>
    <row r="187" spans="1:15" ht="12.75">
      <c r="A187" s="103" t="s">
        <v>408</v>
      </c>
      <c r="B187" s="389">
        <v>171</v>
      </c>
      <c r="C187" s="390">
        <v>15</v>
      </c>
      <c r="G187" s="105"/>
      <c r="J187" s="255"/>
      <c r="O187" s="133"/>
    </row>
    <row r="188" spans="1:15" ht="12.75">
      <c r="A188" s="103" t="s">
        <v>409</v>
      </c>
      <c r="B188" s="389">
        <v>59</v>
      </c>
      <c r="C188" s="390">
        <v>14</v>
      </c>
      <c r="G188" s="105"/>
      <c r="J188" s="255"/>
      <c r="O188" s="133"/>
    </row>
    <row r="189" spans="1:15" ht="12.75">
      <c r="A189" s="103" t="s">
        <v>410</v>
      </c>
      <c r="B189" s="389">
        <v>10</v>
      </c>
      <c r="C189" s="390">
        <v>0</v>
      </c>
      <c r="G189" s="105"/>
      <c r="J189" s="255"/>
      <c r="O189" s="133"/>
    </row>
    <row r="190" spans="1:15" ht="12.75">
      <c r="A190" s="103" t="s">
        <v>934</v>
      </c>
      <c r="B190" s="389">
        <v>13</v>
      </c>
      <c r="C190" s="390">
        <v>0</v>
      </c>
      <c r="G190" s="105"/>
      <c r="J190" s="255"/>
      <c r="O190" s="133"/>
    </row>
    <row r="191" spans="1:15" ht="12.75">
      <c r="A191" s="103" t="s">
        <v>935</v>
      </c>
      <c r="B191" s="389">
        <v>208</v>
      </c>
      <c r="C191" s="390">
        <v>135</v>
      </c>
      <c r="G191" s="105"/>
      <c r="J191" s="255"/>
      <c r="O191" s="133"/>
    </row>
    <row r="192" spans="1:15" ht="12.75">
      <c r="A192" s="103" t="s">
        <v>936</v>
      </c>
      <c r="B192" s="389">
        <v>6</v>
      </c>
      <c r="C192" s="390">
        <v>1</v>
      </c>
      <c r="G192" s="105"/>
      <c r="J192" s="255"/>
      <c r="O192" s="133"/>
    </row>
    <row r="193" spans="1:15" ht="12.75">
      <c r="A193" s="103" t="s">
        <v>411</v>
      </c>
      <c r="B193" s="389">
        <v>38</v>
      </c>
      <c r="C193" s="390">
        <v>3</v>
      </c>
      <c r="G193" s="105"/>
      <c r="J193" s="255"/>
      <c r="O193" s="133"/>
    </row>
    <row r="194" spans="1:15" ht="12.75">
      <c r="A194" s="103" t="s">
        <v>412</v>
      </c>
      <c r="B194" s="389">
        <v>134</v>
      </c>
      <c r="C194" s="390">
        <v>8</v>
      </c>
      <c r="G194" s="105"/>
      <c r="J194" s="255"/>
      <c r="O194" s="133"/>
    </row>
    <row r="195" spans="1:15" ht="12.75">
      <c r="A195" s="103" t="s">
        <v>937</v>
      </c>
      <c r="B195" s="389">
        <v>44</v>
      </c>
      <c r="C195" s="390">
        <v>5</v>
      </c>
      <c r="G195" s="105"/>
      <c r="J195" s="255"/>
      <c r="O195" s="133"/>
    </row>
    <row r="196" spans="1:15" ht="12.75">
      <c r="A196" s="103" t="s">
        <v>938</v>
      </c>
      <c r="B196" s="389">
        <v>30</v>
      </c>
      <c r="C196" s="390">
        <v>7</v>
      </c>
      <c r="G196" s="105"/>
      <c r="J196" s="255"/>
      <c r="O196" s="133"/>
    </row>
    <row r="197" spans="1:15" ht="12.75">
      <c r="A197" s="103" t="s">
        <v>413</v>
      </c>
      <c r="B197" s="389">
        <v>14</v>
      </c>
      <c r="C197" s="390">
        <v>0</v>
      </c>
      <c r="G197" s="105"/>
      <c r="J197" s="255"/>
      <c r="O197" s="133"/>
    </row>
    <row r="198" spans="1:15" ht="12.75">
      <c r="A198" s="103" t="s">
        <v>939</v>
      </c>
      <c r="B198" s="389">
        <v>20</v>
      </c>
      <c r="C198" s="390">
        <v>8</v>
      </c>
      <c r="G198" s="105"/>
      <c r="J198" s="255"/>
      <c r="O198" s="133"/>
    </row>
    <row r="199" spans="1:15" ht="12.75">
      <c r="A199" s="103" t="s">
        <v>414</v>
      </c>
      <c r="B199" s="389">
        <v>4</v>
      </c>
      <c r="C199" s="390">
        <v>0</v>
      </c>
      <c r="G199" s="105"/>
      <c r="J199" s="255"/>
      <c r="O199" s="133"/>
    </row>
    <row r="200" spans="1:15" ht="12.75">
      <c r="A200" s="103" t="s">
        <v>940</v>
      </c>
      <c r="B200" s="389">
        <v>9</v>
      </c>
      <c r="C200" s="390">
        <v>0</v>
      </c>
      <c r="G200" s="105"/>
      <c r="J200" s="255"/>
      <c r="O200" s="133"/>
    </row>
    <row r="201" spans="1:15" ht="12.75">
      <c r="A201" s="103" t="s">
        <v>941</v>
      </c>
      <c r="B201" s="389">
        <v>28</v>
      </c>
      <c r="C201" s="390">
        <v>3</v>
      </c>
      <c r="G201" s="105"/>
      <c r="J201" s="255"/>
      <c r="O201" s="133"/>
    </row>
    <row r="202" spans="1:15" ht="12.75">
      <c r="A202" s="103" t="s">
        <v>415</v>
      </c>
      <c r="B202" s="389">
        <v>40</v>
      </c>
      <c r="C202" s="390">
        <v>7</v>
      </c>
      <c r="G202" s="105"/>
      <c r="J202" s="255"/>
      <c r="O202" s="133"/>
    </row>
    <row r="203" spans="1:15" ht="12.75">
      <c r="A203" s="103" t="s">
        <v>942</v>
      </c>
      <c r="B203" s="389">
        <v>15</v>
      </c>
      <c r="C203" s="390">
        <v>1</v>
      </c>
      <c r="G203" s="105"/>
      <c r="J203" s="255"/>
      <c r="O203" s="133"/>
    </row>
    <row r="204" spans="1:15" ht="12.75">
      <c r="A204" s="296" t="s">
        <v>943</v>
      </c>
      <c r="B204" s="393">
        <v>15</v>
      </c>
      <c r="C204" s="392">
        <v>0</v>
      </c>
      <c r="G204" s="105"/>
      <c r="J204" s="255"/>
      <c r="O204" s="133"/>
    </row>
  </sheetData>
  <sheetProtection/>
  <mergeCells count="14">
    <mergeCell ref="A7:A8"/>
    <mergeCell ref="B7:C7"/>
    <mergeCell ref="D7:E7"/>
    <mergeCell ref="F7:F8"/>
    <mergeCell ref="G7:G8"/>
    <mergeCell ref="A45:A46"/>
    <mergeCell ref="B45:C45"/>
    <mergeCell ref="G75:G76"/>
    <mergeCell ref="A60:A61"/>
    <mergeCell ref="B60:C60"/>
    <mergeCell ref="A75:A76"/>
    <mergeCell ref="B75:C75"/>
    <mergeCell ref="D75:E75"/>
    <mergeCell ref="F75:F76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O210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41.140625" style="338" customWidth="1"/>
    <col min="2" max="2" width="15.28125" style="338" customWidth="1"/>
    <col min="3" max="3" width="18.7109375" style="338" customWidth="1"/>
    <col min="4" max="4" width="12.421875" style="338" customWidth="1"/>
    <col min="5" max="5" width="12.57421875" style="338" customWidth="1"/>
    <col min="6" max="6" width="18.28125" style="338" customWidth="1"/>
    <col min="7" max="7" width="20.7109375" style="338" customWidth="1"/>
    <col min="8" max="8" width="9.7109375" style="394" customWidth="1"/>
    <col min="9" max="9" width="7.28125" style="394" customWidth="1"/>
    <col min="10" max="10" width="7.7109375" style="394" customWidth="1"/>
    <col min="11" max="15" width="11.421875" style="160" customWidth="1"/>
    <col min="16" max="16384" width="11.421875" style="133" customWidth="1"/>
  </cols>
  <sheetData>
    <row r="3" ht="15">
      <c r="A3" s="254" t="s">
        <v>142</v>
      </c>
    </row>
    <row r="4" spans="1:7" ht="12.75">
      <c r="A4" s="256"/>
      <c r="B4" s="315"/>
      <c r="C4" s="315"/>
      <c r="D4" s="256"/>
      <c r="E4" s="315"/>
      <c r="F4" s="315"/>
      <c r="G4" s="315"/>
    </row>
    <row r="5" spans="1:7" ht="12.75">
      <c r="A5" s="256"/>
      <c r="B5" s="315"/>
      <c r="C5" s="315"/>
      <c r="D5" s="256"/>
      <c r="E5" s="315"/>
      <c r="F5" s="315"/>
      <c r="G5" s="315"/>
    </row>
    <row r="6" spans="1:7" ht="12.75">
      <c r="A6" s="256"/>
      <c r="B6" s="315"/>
      <c r="C6" s="315"/>
      <c r="D6" s="256"/>
      <c r="E6" s="315"/>
      <c r="F6" s="315"/>
      <c r="G6" s="315"/>
    </row>
    <row r="7" spans="1:7" ht="24" customHeight="1">
      <c r="A7" s="209" t="s">
        <v>77</v>
      </c>
      <c r="B7" s="207" t="s">
        <v>1130</v>
      </c>
      <c r="C7" s="208"/>
      <c r="D7" s="211" t="s">
        <v>54</v>
      </c>
      <c r="E7" s="212"/>
      <c r="F7" s="205" t="s">
        <v>622</v>
      </c>
      <c r="G7" s="205" t="s">
        <v>629</v>
      </c>
    </row>
    <row r="8" spans="1:15" s="132" customFormat="1" ht="23.25" customHeight="1">
      <c r="A8" s="210"/>
      <c r="B8" s="112" t="s">
        <v>115</v>
      </c>
      <c r="C8" s="109" t="s">
        <v>53</v>
      </c>
      <c r="D8" s="108" t="s">
        <v>115</v>
      </c>
      <c r="E8" s="110" t="s">
        <v>55</v>
      </c>
      <c r="F8" s="206"/>
      <c r="G8" s="206"/>
      <c r="H8" s="260"/>
      <c r="I8" s="260"/>
      <c r="J8" s="260"/>
      <c r="K8" s="261"/>
      <c r="L8" s="261"/>
      <c r="M8" s="261"/>
      <c r="N8" s="261"/>
      <c r="O8" s="261"/>
    </row>
    <row r="9" spans="1:15" s="132" customFormat="1" ht="12.75">
      <c r="A9" s="113" t="s">
        <v>626</v>
      </c>
      <c r="B9" s="358">
        <v>8593</v>
      </c>
      <c r="C9" s="263">
        <v>48605</v>
      </c>
      <c r="D9" s="359">
        <v>0.05280568488115667</v>
      </c>
      <c r="E9" s="302">
        <v>0.05032846399861701</v>
      </c>
      <c r="F9" s="361">
        <v>0.17679251105853308</v>
      </c>
      <c r="G9" s="361">
        <v>0.011946286891615912</v>
      </c>
      <c r="H9" s="351"/>
      <c r="I9" s="400"/>
      <c r="J9" s="400"/>
      <c r="K9" s="261"/>
      <c r="L9" s="261"/>
      <c r="M9" s="261"/>
      <c r="N9" s="261"/>
      <c r="O9" s="261"/>
    </row>
    <row r="10" spans="1:10" ht="12.75">
      <c r="A10" s="113" t="s">
        <v>623</v>
      </c>
      <c r="B10" s="362"/>
      <c r="C10" s="269"/>
      <c r="D10" s="362"/>
      <c r="E10" s="269"/>
      <c r="F10" s="363"/>
      <c r="G10" s="363"/>
      <c r="H10" s="396"/>
      <c r="I10" s="396"/>
      <c r="J10" s="396"/>
    </row>
    <row r="11" spans="1:10" ht="12.75">
      <c r="A11" s="103" t="s">
        <v>624</v>
      </c>
      <c r="B11" s="364">
        <v>4931</v>
      </c>
      <c r="C11" s="274">
        <v>30956</v>
      </c>
      <c r="D11" s="365">
        <v>0.07546346782988</v>
      </c>
      <c r="E11" s="276">
        <v>0.05385715258391777</v>
      </c>
      <c r="F11" s="361">
        <v>0.1592906060214498</v>
      </c>
      <c r="G11" s="361">
        <v>0.012174286603099986</v>
      </c>
      <c r="H11" s="351"/>
      <c r="I11" s="323"/>
      <c r="J11" s="323"/>
    </row>
    <row r="12" spans="1:10" ht="12.75">
      <c r="A12" s="103" t="s">
        <v>625</v>
      </c>
      <c r="B12" s="366">
        <v>3662</v>
      </c>
      <c r="C12" s="278">
        <v>17649</v>
      </c>
      <c r="D12" s="367">
        <v>0.02376292982946593</v>
      </c>
      <c r="E12" s="280">
        <v>0.04419595314164004</v>
      </c>
      <c r="F12" s="361">
        <v>0.20749050937730182</v>
      </c>
      <c r="G12" s="361">
        <v>0.011652437879650873</v>
      </c>
      <c r="H12" s="351"/>
      <c r="I12" s="323"/>
      <c r="J12" s="323"/>
    </row>
    <row r="13" spans="1:10" ht="12.75">
      <c r="A13" s="113" t="s">
        <v>47</v>
      </c>
      <c r="B13" s="368"/>
      <c r="C13" s="271"/>
      <c r="D13" s="368"/>
      <c r="E13" s="271"/>
      <c r="F13" s="363"/>
      <c r="G13" s="363"/>
      <c r="H13" s="396"/>
      <c r="I13" s="396"/>
      <c r="J13" s="396"/>
    </row>
    <row r="14" spans="1:10" ht="12.75">
      <c r="A14" s="103" t="s">
        <v>79</v>
      </c>
      <c r="B14" s="369">
        <v>444</v>
      </c>
      <c r="C14" s="282">
        <v>2347</v>
      </c>
      <c r="D14" s="365">
        <v>0.1903485254691688</v>
      </c>
      <c r="E14" s="276">
        <v>0.005569837189374427</v>
      </c>
      <c r="F14" s="361">
        <v>0.1891776736259054</v>
      </c>
      <c r="G14" s="361">
        <v>0.0038477537437603994</v>
      </c>
      <c r="H14" s="351"/>
      <c r="I14" s="323"/>
      <c r="J14" s="323"/>
    </row>
    <row r="15" spans="1:10" ht="12.75">
      <c r="A15" s="103" t="s">
        <v>80</v>
      </c>
      <c r="B15" s="364">
        <v>4327</v>
      </c>
      <c r="C15" s="274">
        <v>24264</v>
      </c>
      <c r="D15" s="365">
        <v>0.019797313221777024</v>
      </c>
      <c r="E15" s="283">
        <v>0.02009585470444808</v>
      </c>
      <c r="F15" s="360">
        <v>0.17833003626772173</v>
      </c>
      <c r="G15" s="361">
        <v>0.009987189992037022</v>
      </c>
      <c r="H15" s="351"/>
      <c r="I15" s="323"/>
      <c r="J15" s="323"/>
    </row>
    <row r="16" spans="1:10" ht="12.75">
      <c r="A16" s="103" t="s">
        <v>81</v>
      </c>
      <c r="B16" s="366">
        <v>3822</v>
      </c>
      <c r="C16" s="278">
        <v>21994</v>
      </c>
      <c r="D16" s="365">
        <v>0.07783417935702208</v>
      </c>
      <c r="E16" s="280">
        <v>0.09118872792220678</v>
      </c>
      <c r="F16" s="360">
        <v>0.17377466581795034</v>
      </c>
      <c r="G16" s="361">
        <v>0.022395930995687232</v>
      </c>
      <c r="H16" s="351"/>
      <c r="I16" s="323"/>
      <c r="J16" s="323"/>
    </row>
    <row r="17" spans="1:10" ht="12.75">
      <c r="A17" s="113" t="s">
        <v>48</v>
      </c>
      <c r="B17" s="368"/>
      <c r="C17" s="271"/>
      <c r="D17" s="368"/>
      <c r="E17" s="271"/>
      <c r="F17" s="363"/>
      <c r="G17" s="363"/>
      <c r="H17" s="396"/>
      <c r="I17" s="396"/>
      <c r="J17" s="396"/>
    </row>
    <row r="18" spans="1:10" ht="12.75">
      <c r="A18" s="284" t="s">
        <v>36</v>
      </c>
      <c r="B18" s="369">
        <v>585</v>
      </c>
      <c r="C18" s="282">
        <v>4232</v>
      </c>
      <c r="D18" s="370">
        <v>-0.13716814159292035</v>
      </c>
      <c r="E18" s="283">
        <v>-0.08536848930192353</v>
      </c>
      <c r="F18" s="361">
        <v>0.13823251417769375</v>
      </c>
      <c r="G18" s="361">
        <v>0.01389449682920457</v>
      </c>
      <c r="H18" s="351"/>
      <c r="I18" s="323"/>
      <c r="J18" s="323"/>
    </row>
    <row r="19" spans="1:10" ht="12.75">
      <c r="A19" s="284" t="s">
        <v>630</v>
      </c>
      <c r="B19" s="364">
        <v>2687</v>
      </c>
      <c r="C19" s="274">
        <v>14973</v>
      </c>
      <c r="D19" s="370">
        <v>0.2620948802254579</v>
      </c>
      <c r="E19" s="283">
        <v>0.07657463330457293</v>
      </c>
      <c r="F19" s="361">
        <v>0.1794563547719228</v>
      </c>
      <c r="G19" s="361">
        <v>0.015059633233197327</v>
      </c>
      <c r="H19" s="351"/>
      <c r="I19" s="323"/>
      <c r="J19" s="323"/>
    </row>
    <row r="20" spans="1:10" ht="12.75">
      <c r="A20" s="284" t="s">
        <v>39</v>
      </c>
      <c r="B20" s="364">
        <v>4689</v>
      </c>
      <c r="C20" s="274">
        <v>27030</v>
      </c>
      <c r="D20" s="370">
        <v>-0.020267446719598792</v>
      </c>
      <c r="E20" s="283">
        <v>0.06008314377598234</v>
      </c>
      <c r="F20" s="361">
        <v>0.1734739178690344</v>
      </c>
      <c r="G20" s="361">
        <v>0.010848114824831518</v>
      </c>
      <c r="H20" s="351"/>
      <c r="I20" s="323"/>
      <c r="J20" s="323"/>
    </row>
    <row r="21" spans="1:10" ht="12.75">
      <c r="A21" s="284" t="s">
        <v>40</v>
      </c>
      <c r="B21" s="371">
        <v>632</v>
      </c>
      <c r="C21" s="288">
        <v>2370</v>
      </c>
      <c r="D21" s="370">
        <v>0.11072056239015815</v>
      </c>
      <c r="E21" s="283">
        <v>0.056620597414177354</v>
      </c>
      <c r="F21" s="361">
        <v>0.26666666666666666</v>
      </c>
      <c r="G21" s="361">
        <v>0.009728464995997783</v>
      </c>
      <c r="H21" s="351"/>
      <c r="I21" s="323"/>
      <c r="J21" s="323"/>
    </row>
    <row r="22" spans="1:7" ht="12.75">
      <c r="A22" s="289" t="s">
        <v>1064</v>
      </c>
      <c r="B22" s="368"/>
      <c r="C22" s="271"/>
      <c r="D22" s="372"/>
      <c r="E22" s="271"/>
      <c r="F22" s="363"/>
      <c r="G22" s="363"/>
    </row>
    <row r="23" spans="1:10" ht="12.75">
      <c r="A23" s="103" t="s">
        <v>107</v>
      </c>
      <c r="B23" s="364">
        <v>630</v>
      </c>
      <c r="C23" s="274">
        <v>7153</v>
      </c>
      <c r="D23" s="370">
        <v>0.0732538330494037</v>
      </c>
      <c r="E23" s="267">
        <v>0.10985259891388677</v>
      </c>
      <c r="F23" s="373">
        <v>0.0880749335942961</v>
      </c>
      <c r="G23" s="361">
        <v>0.006793331751816947</v>
      </c>
      <c r="H23" s="351"/>
      <c r="I23" s="351"/>
      <c r="J23" s="351"/>
    </row>
    <row r="24" spans="1:10" ht="12.75">
      <c r="A24" s="103" t="s">
        <v>108</v>
      </c>
      <c r="B24" s="364">
        <v>475</v>
      </c>
      <c r="C24" s="274">
        <v>2331</v>
      </c>
      <c r="D24" s="370">
        <v>0.16707616707616713</v>
      </c>
      <c r="E24" s="267">
        <v>0.03738317757009346</v>
      </c>
      <c r="F24" s="373">
        <v>0.20377520377520378</v>
      </c>
      <c r="G24" s="361">
        <v>0.0072326948259585225</v>
      </c>
      <c r="H24" s="351"/>
      <c r="I24" s="351"/>
      <c r="J24" s="351"/>
    </row>
    <row r="25" spans="1:10" ht="12.75">
      <c r="A25" s="103" t="s">
        <v>109</v>
      </c>
      <c r="B25" s="369">
        <v>389</v>
      </c>
      <c r="C25" s="282">
        <v>3740</v>
      </c>
      <c r="D25" s="365">
        <v>0.04289544235924936</v>
      </c>
      <c r="E25" s="267">
        <v>0.10097144539299374</v>
      </c>
      <c r="F25" s="373">
        <v>0.10401069518716577</v>
      </c>
      <c r="G25" s="361">
        <v>0.01206351175339577</v>
      </c>
      <c r="H25" s="351"/>
      <c r="I25" s="351"/>
      <c r="J25" s="351"/>
    </row>
    <row r="26" spans="1:10" ht="12.75">
      <c r="A26" s="103" t="s">
        <v>110</v>
      </c>
      <c r="B26" s="369">
        <v>7099</v>
      </c>
      <c r="C26" s="282">
        <v>35381</v>
      </c>
      <c r="D26" s="365">
        <v>0.044738778513612854</v>
      </c>
      <c r="E26" s="267">
        <v>0.034925556498084154</v>
      </c>
      <c r="F26" s="373">
        <v>0.20064441366835306</v>
      </c>
      <c r="G26" s="361">
        <v>0.013428671414654448</v>
      </c>
      <c r="H26" s="351"/>
      <c r="I26" s="351"/>
      <c r="J26" s="351"/>
    </row>
    <row r="27" spans="1:10" ht="12.75">
      <c r="A27" s="113" t="s">
        <v>1054</v>
      </c>
      <c r="B27" s="368"/>
      <c r="C27" s="271"/>
      <c r="D27" s="368"/>
      <c r="E27" s="271"/>
      <c r="F27" s="363"/>
      <c r="G27" s="363"/>
      <c r="H27" s="396"/>
      <c r="I27" s="396"/>
      <c r="J27" s="396"/>
    </row>
    <row r="28" spans="1:10" ht="12.75">
      <c r="A28" s="292" t="s">
        <v>1055</v>
      </c>
      <c r="B28" s="369">
        <v>0</v>
      </c>
      <c r="C28" s="282">
        <v>0</v>
      </c>
      <c r="D28" s="293" t="s">
        <v>120</v>
      </c>
      <c r="E28" s="283" t="s">
        <v>120</v>
      </c>
      <c r="F28" s="361" t="s">
        <v>120</v>
      </c>
      <c r="G28" s="361">
        <v>0</v>
      </c>
      <c r="H28" s="351"/>
      <c r="I28" s="323"/>
      <c r="J28" s="323"/>
    </row>
    <row r="29" spans="1:10" ht="12.75">
      <c r="A29" s="103" t="s">
        <v>1056</v>
      </c>
      <c r="B29" s="364">
        <v>7</v>
      </c>
      <c r="C29" s="274">
        <v>62</v>
      </c>
      <c r="D29" s="293">
        <v>-0.2222222222222222</v>
      </c>
      <c r="E29" s="283">
        <v>0.016393442622950838</v>
      </c>
      <c r="F29" s="361">
        <v>0.11290322580645161</v>
      </c>
      <c r="G29" s="361">
        <v>0.005537974683544304</v>
      </c>
      <c r="H29" s="351"/>
      <c r="I29" s="323"/>
      <c r="J29" s="323"/>
    </row>
    <row r="30" spans="1:10" ht="25.5">
      <c r="A30" s="103" t="s">
        <v>99</v>
      </c>
      <c r="B30" s="364">
        <v>265</v>
      </c>
      <c r="C30" s="274">
        <v>1311</v>
      </c>
      <c r="D30" s="293">
        <v>-0.2535211267605634</v>
      </c>
      <c r="E30" s="283">
        <v>0.06412337662337664</v>
      </c>
      <c r="F30" s="361">
        <v>0.20213577421815407</v>
      </c>
      <c r="G30" s="361">
        <v>0.0072083344667192555</v>
      </c>
      <c r="H30" s="351"/>
      <c r="I30" s="323"/>
      <c r="J30" s="323"/>
    </row>
    <row r="31" spans="1:10" ht="12.75">
      <c r="A31" s="103" t="s">
        <v>1057</v>
      </c>
      <c r="B31" s="369">
        <v>349</v>
      </c>
      <c r="C31" s="274">
        <v>2237</v>
      </c>
      <c r="D31" s="293">
        <v>0.011594202898550732</v>
      </c>
      <c r="E31" s="283">
        <v>0.0008948545861298118</v>
      </c>
      <c r="F31" s="361">
        <v>0.15601251676352257</v>
      </c>
      <c r="G31" s="361">
        <v>0.008390229829791327</v>
      </c>
      <c r="H31" s="351"/>
      <c r="I31" s="323"/>
      <c r="J31" s="323"/>
    </row>
    <row r="32" spans="1:10" ht="29.25" customHeight="1">
      <c r="A32" s="103" t="s">
        <v>1058</v>
      </c>
      <c r="B32" s="369">
        <v>766</v>
      </c>
      <c r="C32" s="274">
        <v>3800</v>
      </c>
      <c r="D32" s="293">
        <v>-0.051980198019802026</v>
      </c>
      <c r="E32" s="283">
        <v>-0.027137736815156188</v>
      </c>
      <c r="F32" s="361">
        <v>0.20157894736842105</v>
      </c>
      <c r="G32" s="361">
        <v>0.015423025812427013</v>
      </c>
      <c r="H32" s="351"/>
      <c r="I32" s="323"/>
      <c r="J32" s="323"/>
    </row>
    <row r="33" spans="1:10" ht="24.75" customHeight="1">
      <c r="A33" s="103" t="s">
        <v>1059</v>
      </c>
      <c r="B33" s="369">
        <v>1977</v>
      </c>
      <c r="C33" s="274">
        <v>10622</v>
      </c>
      <c r="D33" s="293">
        <v>0.05327650506126802</v>
      </c>
      <c r="E33" s="283">
        <v>0.06925709683913839</v>
      </c>
      <c r="F33" s="361">
        <v>0.18612314065147806</v>
      </c>
      <c r="G33" s="361">
        <v>0.00855015050340795</v>
      </c>
      <c r="H33" s="351"/>
      <c r="I33" s="323"/>
      <c r="J33" s="323"/>
    </row>
    <row r="34" spans="1:10" ht="25.5">
      <c r="A34" s="103" t="s">
        <v>1060</v>
      </c>
      <c r="B34" s="364">
        <v>66</v>
      </c>
      <c r="C34" s="274">
        <v>1023</v>
      </c>
      <c r="D34" s="293">
        <v>-0.07042253521126762</v>
      </c>
      <c r="E34" s="283">
        <v>0.05681818181818188</v>
      </c>
      <c r="F34" s="361">
        <v>0.06451612903225806</v>
      </c>
      <c r="G34" s="361">
        <v>0.014413627429569776</v>
      </c>
      <c r="H34" s="351"/>
      <c r="I34" s="323"/>
      <c r="J34" s="323"/>
    </row>
    <row r="35" spans="1:10" ht="54" customHeight="1">
      <c r="A35" s="103" t="s">
        <v>1061</v>
      </c>
      <c r="B35" s="364">
        <v>473</v>
      </c>
      <c r="C35" s="274">
        <v>3140</v>
      </c>
      <c r="D35" s="293">
        <v>0.09744779582366592</v>
      </c>
      <c r="E35" s="283">
        <v>0.09179415855354667</v>
      </c>
      <c r="F35" s="361">
        <v>0.15063694267515923</v>
      </c>
      <c r="G35" s="361">
        <v>0.007650998026592475</v>
      </c>
      <c r="H35" s="351"/>
      <c r="I35" s="323"/>
      <c r="J35" s="323"/>
    </row>
    <row r="36" spans="1:10" ht="25.5">
      <c r="A36" s="103" t="s">
        <v>1062</v>
      </c>
      <c r="B36" s="369">
        <v>549</v>
      </c>
      <c r="C36" s="274">
        <v>3435</v>
      </c>
      <c r="D36" s="293">
        <v>0.15578947368421048</v>
      </c>
      <c r="E36" s="283">
        <v>0.17275520655513832</v>
      </c>
      <c r="F36" s="361">
        <v>0.15982532751091702</v>
      </c>
      <c r="G36" s="361">
        <v>0.014006173941883308</v>
      </c>
      <c r="H36" s="351"/>
      <c r="I36" s="323"/>
      <c r="J36" s="323"/>
    </row>
    <row r="37" spans="1:10" ht="12.75">
      <c r="A37" s="295" t="s">
        <v>1063</v>
      </c>
      <c r="B37" s="369">
        <v>4141</v>
      </c>
      <c r="C37" s="278">
        <v>22975</v>
      </c>
      <c r="D37" s="293">
        <v>0.09232392508572929</v>
      </c>
      <c r="E37" s="283">
        <v>0.037995843498689785</v>
      </c>
      <c r="F37" s="361">
        <v>0.18023939064200217</v>
      </c>
      <c r="G37" s="361">
        <v>0.016355629282935404</v>
      </c>
      <c r="H37" s="351"/>
      <c r="I37" s="323"/>
      <c r="J37" s="323"/>
    </row>
    <row r="38" spans="1:10" ht="12.75">
      <c r="A38" s="113" t="s">
        <v>82</v>
      </c>
      <c r="B38" s="368"/>
      <c r="C38" s="271"/>
      <c r="D38" s="368"/>
      <c r="E38" s="271"/>
      <c r="F38" s="363"/>
      <c r="G38" s="363"/>
      <c r="H38" s="396"/>
      <c r="I38" s="396"/>
      <c r="J38" s="396"/>
    </row>
    <row r="39" spans="1:10" ht="12.75">
      <c r="A39" s="292" t="s">
        <v>83</v>
      </c>
      <c r="B39" s="369">
        <v>571</v>
      </c>
      <c r="C39" s="274">
        <v>2723</v>
      </c>
      <c r="D39" s="370">
        <v>0.2918552036199096</v>
      </c>
      <c r="E39" s="283">
        <v>0.32829268292682934</v>
      </c>
      <c r="F39" s="360">
        <v>0.20969518912963642</v>
      </c>
      <c r="G39" s="361">
        <v>0.012356900170962366</v>
      </c>
      <c r="H39" s="323"/>
      <c r="I39" s="323"/>
      <c r="J39" s="323"/>
    </row>
    <row r="40" spans="1:15" s="132" customFormat="1" ht="12.75">
      <c r="A40" s="296" t="s">
        <v>84</v>
      </c>
      <c r="B40" s="364">
        <v>8022</v>
      </c>
      <c r="C40" s="278">
        <v>45882</v>
      </c>
      <c r="D40" s="374">
        <v>0.03911917098445605</v>
      </c>
      <c r="E40" s="298">
        <v>0.03744403744403746</v>
      </c>
      <c r="F40" s="375">
        <v>0.17483980646004968</v>
      </c>
      <c r="G40" s="376">
        <v>0.011918097620837505</v>
      </c>
      <c r="H40" s="323"/>
      <c r="I40" s="323"/>
      <c r="J40" s="323"/>
      <c r="K40" s="261"/>
      <c r="L40" s="261"/>
      <c r="M40" s="261"/>
      <c r="N40" s="261"/>
      <c r="O40" s="261"/>
    </row>
    <row r="41" spans="1:15" s="132" customFormat="1" ht="25.5">
      <c r="A41" s="107" t="s">
        <v>627</v>
      </c>
      <c r="B41" s="358">
        <v>225</v>
      </c>
      <c r="C41" s="300">
        <v>989</v>
      </c>
      <c r="D41" s="377">
        <v>0.0044642857142858094</v>
      </c>
      <c r="E41" s="302">
        <v>0.33829499323410017</v>
      </c>
      <c r="F41" s="378">
        <v>0.2275025278058645</v>
      </c>
      <c r="G41" s="378">
        <v>0.002927400468384075</v>
      </c>
      <c r="H41" s="395"/>
      <c r="I41" s="323"/>
      <c r="J41" s="323"/>
      <c r="K41" s="261"/>
      <c r="L41" s="261"/>
      <c r="M41" s="261"/>
      <c r="N41" s="261"/>
      <c r="O41" s="261"/>
    </row>
    <row r="42" spans="1:15" s="132" customFormat="1" ht="12.75">
      <c r="A42" s="256"/>
      <c r="B42" s="315"/>
      <c r="C42" s="315"/>
      <c r="D42" s="349"/>
      <c r="E42" s="349"/>
      <c r="F42" s="349"/>
      <c r="G42" s="349"/>
      <c r="H42" s="396"/>
      <c r="I42" s="396"/>
      <c r="J42" s="396"/>
      <c r="K42" s="261"/>
      <c r="L42" s="261"/>
      <c r="M42" s="261"/>
      <c r="N42" s="261"/>
      <c r="O42" s="261"/>
    </row>
    <row r="43" spans="1:15" s="132" customFormat="1" ht="12.75">
      <c r="A43" s="256"/>
      <c r="B43" s="315"/>
      <c r="C43" s="315"/>
      <c r="D43" s="349"/>
      <c r="E43" s="349"/>
      <c r="F43" s="349"/>
      <c r="G43" s="349"/>
      <c r="H43" s="396"/>
      <c r="I43" s="396"/>
      <c r="J43" s="396"/>
      <c r="K43" s="261"/>
      <c r="L43" s="261"/>
      <c r="M43" s="261"/>
      <c r="N43" s="261"/>
      <c r="O43" s="261"/>
    </row>
    <row r="44" spans="1:15" s="132" customFormat="1" ht="12.75">
      <c r="A44" s="256"/>
      <c r="B44" s="315"/>
      <c r="C44" s="315"/>
      <c r="D44" s="349"/>
      <c r="E44" s="349"/>
      <c r="F44" s="349"/>
      <c r="G44" s="349"/>
      <c r="H44" s="396"/>
      <c r="I44" s="396"/>
      <c r="J44" s="396"/>
      <c r="K44" s="261"/>
      <c r="L44" s="261"/>
      <c r="M44" s="261"/>
      <c r="N44" s="261"/>
      <c r="O44" s="261"/>
    </row>
    <row r="45" spans="1:3" ht="23.25" customHeight="1">
      <c r="A45" s="209" t="s">
        <v>1131</v>
      </c>
      <c r="B45" s="207" t="s">
        <v>1130</v>
      </c>
      <c r="C45" s="208"/>
    </row>
    <row r="46" spans="1:3" ht="42" customHeight="1">
      <c r="A46" s="304"/>
      <c r="B46" s="114" t="s">
        <v>88</v>
      </c>
      <c r="C46" s="115" t="s">
        <v>30</v>
      </c>
    </row>
    <row r="47" spans="1:3" ht="25.5">
      <c r="A47" s="342" t="s">
        <v>1065</v>
      </c>
      <c r="B47" s="397">
        <v>1531</v>
      </c>
      <c r="C47" s="307">
        <v>0.17816827650413128</v>
      </c>
    </row>
    <row r="48" spans="1:3" ht="12.75">
      <c r="A48" s="344" t="s">
        <v>1074</v>
      </c>
      <c r="B48" s="364">
        <v>552</v>
      </c>
      <c r="C48" s="286">
        <v>0.06423833352728965</v>
      </c>
    </row>
    <row r="49" spans="1:3" ht="25.5">
      <c r="A49" s="344" t="s">
        <v>1070</v>
      </c>
      <c r="B49" s="364">
        <v>420</v>
      </c>
      <c r="C49" s="286">
        <v>0.04887699290119865</v>
      </c>
    </row>
    <row r="50" spans="1:3" ht="12.75">
      <c r="A50" s="344" t="s">
        <v>1071</v>
      </c>
      <c r="B50" s="369">
        <v>343</v>
      </c>
      <c r="C50" s="286">
        <v>0.039916210869312234</v>
      </c>
    </row>
    <row r="51" spans="1:3" ht="12.75">
      <c r="A51" s="344" t="s">
        <v>97</v>
      </c>
      <c r="B51" s="369">
        <v>280</v>
      </c>
      <c r="C51" s="286">
        <v>0.03258466193413243</v>
      </c>
    </row>
    <row r="52" spans="1:3" ht="12.75">
      <c r="A52" s="344" t="s">
        <v>1076</v>
      </c>
      <c r="B52" s="369">
        <v>253</v>
      </c>
      <c r="C52" s="286">
        <v>0.029442569533341092</v>
      </c>
    </row>
    <row r="53" spans="1:3" ht="12.75">
      <c r="A53" s="344" t="s">
        <v>1080</v>
      </c>
      <c r="B53" s="364">
        <v>246</v>
      </c>
      <c r="C53" s="286">
        <v>0.02862795298498778</v>
      </c>
    </row>
    <row r="54" spans="1:3" ht="12.75">
      <c r="A54" s="344" t="s">
        <v>33</v>
      </c>
      <c r="B54" s="364">
        <v>186</v>
      </c>
      <c r="C54" s="286">
        <v>0.021645525427673687</v>
      </c>
    </row>
    <row r="55" spans="1:3" ht="12.75">
      <c r="A55" s="344" t="s">
        <v>32</v>
      </c>
      <c r="B55" s="369">
        <v>179</v>
      </c>
      <c r="C55" s="286">
        <v>0.020830908879320376</v>
      </c>
    </row>
    <row r="56" spans="1:3" ht="38.25">
      <c r="A56" s="347" t="s">
        <v>1153</v>
      </c>
      <c r="B56" s="403">
        <v>167</v>
      </c>
      <c r="C56" s="313">
        <v>0.01943442336785756</v>
      </c>
    </row>
    <row r="57" ht="12.75">
      <c r="D57" s="338" t="s">
        <v>35</v>
      </c>
    </row>
    <row r="58" ht="12.75">
      <c r="D58" s="338" t="s">
        <v>35</v>
      </c>
    </row>
    <row r="60" spans="1:15" ht="23.25" customHeight="1">
      <c r="A60" s="209" t="s">
        <v>1132</v>
      </c>
      <c r="B60" s="207" t="s">
        <v>1130</v>
      </c>
      <c r="C60" s="208"/>
      <c r="H60" s="160"/>
      <c r="I60" s="160"/>
      <c r="J60" s="160"/>
      <c r="L60" s="133"/>
      <c r="M60" s="133"/>
      <c r="N60" s="133"/>
      <c r="O60" s="133"/>
    </row>
    <row r="61" spans="1:15" ht="42" customHeight="1">
      <c r="A61" s="304"/>
      <c r="B61" s="114" t="s">
        <v>122</v>
      </c>
      <c r="C61" s="115" t="s">
        <v>30</v>
      </c>
      <c r="H61" s="160"/>
      <c r="I61" s="160"/>
      <c r="J61" s="160"/>
      <c r="L61" s="133"/>
      <c r="M61" s="133"/>
      <c r="N61" s="133"/>
      <c r="O61" s="133"/>
    </row>
    <row r="62" spans="1:15" ht="25.5">
      <c r="A62" s="342" t="s">
        <v>1065</v>
      </c>
      <c r="B62" s="306">
        <v>372</v>
      </c>
      <c r="C62" s="307">
        <v>0.17816827650413128</v>
      </c>
      <c r="E62" s="317"/>
      <c r="H62" s="160"/>
      <c r="I62" s="160"/>
      <c r="J62" s="160"/>
      <c r="L62" s="133"/>
      <c r="M62" s="133"/>
      <c r="N62" s="133"/>
      <c r="O62" s="133"/>
    </row>
    <row r="63" spans="1:15" ht="12.75">
      <c r="A63" s="344" t="s">
        <v>1111</v>
      </c>
      <c r="B63" s="309">
        <v>130</v>
      </c>
      <c r="C63" s="286">
        <v>0.018503433026882347</v>
      </c>
      <c r="E63" s="317"/>
      <c r="H63" s="160"/>
      <c r="I63" s="160"/>
      <c r="J63" s="160"/>
      <c r="L63" s="133"/>
      <c r="M63" s="133"/>
      <c r="N63" s="133"/>
      <c r="O63" s="133"/>
    </row>
    <row r="64" spans="1:15" ht="12.75">
      <c r="A64" s="344" t="s">
        <v>97</v>
      </c>
      <c r="B64" s="309">
        <v>76</v>
      </c>
      <c r="C64" s="286">
        <v>0.03258466193413243</v>
      </c>
      <c r="E64" s="317"/>
      <c r="H64" s="160"/>
      <c r="I64" s="160"/>
      <c r="J64" s="160"/>
      <c r="L64" s="133"/>
      <c r="M64" s="133"/>
      <c r="N64" s="133"/>
      <c r="O64" s="133"/>
    </row>
    <row r="65" spans="1:15" ht="12.75">
      <c r="A65" s="344" t="s">
        <v>1074</v>
      </c>
      <c r="B65" s="310">
        <v>74</v>
      </c>
      <c r="C65" s="286">
        <v>0.06423833352728965</v>
      </c>
      <c r="E65" s="317"/>
      <c r="H65" s="160"/>
      <c r="I65" s="160"/>
      <c r="J65" s="160"/>
      <c r="L65" s="133"/>
      <c r="M65" s="133"/>
      <c r="N65" s="133"/>
      <c r="O65" s="133"/>
    </row>
    <row r="66" spans="1:15" ht="25.5">
      <c r="A66" s="344" t="s">
        <v>1098</v>
      </c>
      <c r="B66" s="310">
        <v>50</v>
      </c>
      <c r="C66" s="286">
        <v>0.018154311649016642</v>
      </c>
      <c r="E66" s="317"/>
      <c r="H66" s="160"/>
      <c r="I66" s="160"/>
      <c r="J66" s="160"/>
      <c r="L66" s="133"/>
      <c r="M66" s="133"/>
      <c r="N66" s="133"/>
      <c r="O66" s="133"/>
    </row>
    <row r="67" spans="1:15" ht="38.25">
      <c r="A67" s="344" t="s">
        <v>1154</v>
      </c>
      <c r="B67" s="310">
        <v>44</v>
      </c>
      <c r="C67" s="286">
        <v>0.0064005585942045855</v>
      </c>
      <c r="E67" s="317"/>
      <c r="H67" s="160"/>
      <c r="I67" s="160"/>
      <c r="J67" s="160"/>
      <c r="L67" s="133"/>
      <c r="M67" s="133"/>
      <c r="N67" s="133"/>
      <c r="O67" s="133"/>
    </row>
    <row r="68" spans="1:15" ht="12.75">
      <c r="A68" s="344" t="s">
        <v>1072</v>
      </c>
      <c r="B68" s="310">
        <v>40</v>
      </c>
      <c r="C68" s="286">
        <v>0.016292330967066216</v>
      </c>
      <c r="E68" s="317"/>
      <c r="H68" s="160"/>
      <c r="I68" s="160"/>
      <c r="J68" s="160"/>
      <c r="L68" s="133"/>
      <c r="M68" s="133"/>
      <c r="N68" s="133"/>
      <c r="O68" s="133"/>
    </row>
    <row r="69" spans="1:15" ht="38.25">
      <c r="A69" s="344" t="s">
        <v>1153</v>
      </c>
      <c r="B69" s="309">
        <v>36</v>
      </c>
      <c r="C69" s="286">
        <v>0.01943442336785756</v>
      </c>
      <c r="E69" s="317"/>
      <c r="H69" s="160"/>
      <c r="I69" s="160"/>
      <c r="J69" s="160"/>
      <c r="L69" s="133"/>
      <c r="M69" s="133"/>
      <c r="N69" s="133"/>
      <c r="O69" s="133"/>
    </row>
    <row r="70" spans="1:15" ht="12.75">
      <c r="A70" s="344" t="s">
        <v>1076</v>
      </c>
      <c r="B70" s="309">
        <v>35</v>
      </c>
      <c r="C70" s="286">
        <v>0.029442569533341092</v>
      </c>
      <c r="E70" s="317"/>
      <c r="H70" s="160"/>
      <c r="I70" s="160"/>
      <c r="J70" s="160"/>
      <c r="L70" s="133"/>
      <c r="M70" s="133"/>
      <c r="N70" s="133"/>
      <c r="O70" s="133"/>
    </row>
    <row r="71" spans="1:15" ht="15.75" customHeight="1">
      <c r="A71" s="347" t="s">
        <v>127</v>
      </c>
      <c r="B71" s="312">
        <v>35</v>
      </c>
      <c r="C71" s="313">
        <v>0.010939136506458745</v>
      </c>
      <c r="E71" s="317"/>
      <c r="H71" s="160"/>
      <c r="I71" s="160"/>
      <c r="J71" s="160"/>
      <c r="L71" s="133"/>
      <c r="M71" s="133"/>
      <c r="N71" s="133"/>
      <c r="O71" s="133"/>
    </row>
    <row r="72" spans="8:15" ht="12.75">
      <c r="H72" s="160"/>
      <c r="I72" s="160"/>
      <c r="J72" s="160"/>
      <c r="L72" s="133"/>
      <c r="M72" s="133"/>
      <c r="N72" s="133"/>
      <c r="O72" s="133"/>
    </row>
    <row r="73" spans="8:15" ht="12.75">
      <c r="H73" s="160"/>
      <c r="I73" s="160"/>
      <c r="J73" s="160"/>
      <c r="L73" s="133"/>
      <c r="M73" s="133"/>
      <c r="N73" s="133"/>
      <c r="O73" s="133"/>
    </row>
    <row r="74" spans="8:15" ht="12.75">
      <c r="H74" s="160"/>
      <c r="I74" s="160"/>
      <c r="J74" s="160"/>
      <c r="L74" s="133"/>
      <c r="M74" s="133"/>
      <c r="N74" s="133"/>
      <c r="O74" s="133"/>
    </row>
    <row r="75" spans="1:7" ht="27" customHeight="1">
      <c r="A75" s="209" t="s">
        <v>87</v>
      </c>
      <c r="B75" s="207" t="s">
        <v>1134</v>
      </c>
      <c r="C75" s="208"/>
      <c r="D75" s="211" t="s">
        <v>54</v>
      </c>
      <c r="E75" s="212"/>
      <c r="F75" s="205" t="s">
        <v>622</v>
      </c>
      <c r="G75" s="205" t="s">
        <v>629</v>
      </c>
    </row>
    <row r="76" spans="1:10" ht="18.75" customHeight="1">
      <c r="A76" s="210"/>
      <c r="B76" s="112" t="s">
        <v>115</v>
      </c>
      <c r="C76" s="109" t="s">
        <v>53</v>
      </c>
      <c r="D76" s="112" t="s">
        <v>115</v>
      </c>
      <c r="E76" s="109" t="s">
        <v>55</v>
      </c>
      <c r="F76" s="206"/>
      <c r="G76" s="206"/>
      <c r="H76" s="260"/>
      <c r="I76" s="260"/>
      <c r="J76" s="260"/>
    </row>
    <row r="77" spans="1:10" ht="12.75">
      <c r="A77" s="113" t="s">
        <v>41</v>
      </c>
      <c r="B77" s="358">
        <v>3794</v>
      </c>
      <c r="C77" s="282">
        <v>17702</v>
      </c>
      <c r="D77" s="379">
        <v>0.001848428835489857</v>
      </c>
      <c r="E77" s="320">
        <v>-0.018137445227134008</v>
      </c>
      <c r="F77" s="378">
        <v>0.21432606485142922</v>
      </c>
      <c r="G77" s="378">
        <v>0.022563456003044935</v>
      </c>
      <c r="H77" s="323"/>
      <c r="I77" s="323"/>
      <c r="J77" s="323"/>
    </row>
    <row r="78" spans="1:7" ht="12.75">
      <c r="A78" s="113" t="s">
        <v>623</v>
      </c>
      <c r="B78" s="368"/>
      <c r="C78" s="271"/>
      <c r="D78" s="362"/>
      <c r="E78" s="269"/>
      <c r="F78" s="363"/>
      <c r="G78" s="363"/>
    </row>
    <row r="79" spans="1:11" ht="12.75">
      <c r="A79" s="103" t="s">
        <v>624</v>
      </c>
      <c r="B79" s="369">
        <v>1719</v>
      </c>
      <c r="C79" s="282">
        <v>8680</v>
      </c>
      <c r="D79" s="380">
        <v>0.018968583283935914</v>
      </c>
      <c r="E79" s="307">
        <v>-0.022632586420448186</v>
      </c>
      <c r="F79" s="361">
        <v>0.19804147465437788</v>
      </c>
      <c r="G79" s="361">
        <v>0.023017286397172047</v>
      </c>
      <c r="H79" s="323"/>
      <c r="I79" s="323"/>
      <c r="J79" s="323"/>
      <c r="K79" s="401"/>
    </row>
    <row r="80" spans="1:11" ht="12.75">
      <c r="A80" s="103" t="s">
        <v>625</v>
      </c>
      <c r="B80" s="364">
        <v>2075</v>
      </c>
      <c r="C80" s="274">
        <v>9022</v>
      </c>
      <c r="D80" s="381">
        <v>-0.011904761904761862</v>
      </c>
      <c r="E80" s="313">
        <v>-0.013773502404897275</v>
      </c>
      <c r="F80" s="361">
        <v>0.22999334958989137</v>
      </c>
      <c r="G80" s="361">
        <v>0.022200823837800247</v>
      </c>
      <c r="H80" s="323"/>
      <c r="I80" s="323"/>
      <c r="J80" s="323"/>
      <c r="K80" s="401"/>
    </row>
    <row r="81" spans="1:7" ht="12.75">
      <c r="A81" s="113" t="s">
        <v>47</v>
      </c>
      <c r="B81" s="368"/>
      <c r="C81" s="271"/>
      <c r="D81" s="368"/>
      <c r="E81" s="271"/>
      <c r="F81" s="363"/>
      <c r="G81" s="363"/>
    </row>
    <row r="82" spans="1:11" ht="12.75">
      <c r="A82" s="103" t="s">
        <v>79</v>
      </c>
      <c r="B82" s="369">
        <v>194</v>
      </c>
      <c r="C82" s="282">
        <v>1031</v>
      </c>
      <c r="D82" s="380">
        <v>-0.010204081632653073</v>
      </c>
      <c r="E82" s="307">
        <v>-0.11880341880341883</v>
      </c>
      <c r="F82" s="361">
        <v>0.18816682832201745</v>
      </c>
      <c r="G82" s="361">
        <v>0.012857048180793956</v>
      </c>
      <c r="H82" s="323"/>
      <c r="I82" s="323"/>
      <c r="J82" s="323"/>
      <c r="K82" s="401"/>
    </row>
    <row r="83" spans="1:11" ht="12.75">
      <c r="A83" s="103" t="s">
        <v>80</v>
      </c>
      <c r="B83" s="364">
        <v>1583</v>
      </c>
      <c r="C83" s="274">
        <v>8153</v>
      </c>
      <c r="D83" s="382">
        <v>-0.004402515723270439</v>
      </c>
      <c r="E83" s="286">
        <v>-0.03640231651105075</v>
      </c>
      <c r="F83" s="361">
        <v>0.19416165828529375</v>
      </c>
      <c r="G83" s="361">
        <v>0.02133049465727029</v>
      </c>
      <c r="H83" s="323"/>
      <c r="I83" s="323"/>
      <c r="J83" s="323"/>
      <c r="K83" s="401"/>
    </row>
    <row r="84" spans="1:11" ht="12.75">
      <c r="A84" s="103" t="s">
        <v>81</v>
      </c>
      <c r="B84" s="364">
        <v>2017</v>
      </c>
      <c r="C84" s="274">
        <v>8518</v>
      </c>
      <c r="D84" s="381">
        <v>0.007996001999000413</v>
      </c>
      <c r="E84" s="313">
        <v>0.014289116456299045</v>
      </c>
      <c r="F84" s="361">
        <v>0.23679267433669876</v>
      </c>
      <c r="G84" s="361">
        <v>0.025581513329782108</v>
      </c>
      <c r="H84" s="323"/>
      <c r="I84" s="323"/>
      <c r="J84" s="323"/>
      <c r="K84" s="401"/>
    </row>
    <row r="85" spans="1:11" ht="12.75">
      <c r="A85" s="113" t="s">
        <v>48</v>
      </c>
      <c r="B85" s="368"/>
      <c r="C85" s="271"/>
      <c r="D85" s="368"/>
      <c r="E85" s="271"/>
      <c r="F85" s="363"/>
      <c r="G85" s="363"/>
      <c r="K85" s="261"/>
    </row>
    <row r="86" spans="1:10" ht="12.75">
      <c r="A86" s="103" t="s">
        <v>36</v>
      </c>
      <c r="B86" s="364">
        <v>46</v>
      </c>
      <c r="C86" s="274">
        <v>219</v>
      </c>
      <c r="D86" s="382">
        <v>0.4838709677419355</v>
      </c>
      <c r="E86" s="286">
        <v>-0.07594936708860756</v>
      </c>
      <c r="F86" s="361">
        <v>0.2100456621004566</v>
      </c>
      <c r="G86" s="361">
        <v>0.012877939529675251</v>
      </c>
      <c r="H86" s="323"/>
      <c r="I86" s="323"/>
      <c r="J86" s="323"/>
    </row>
    <row r="87" spans="1:10" ht="12.75">
      <c r="A87" s="103" t="s">
        <v>631</v>
      </c>
      <c r="B87" s="364">
        <v>592</v>
      </c>
      <c r="C87" s="274">
        <v>2604</v>
      </c>
      <c r="D87" s="382">
        <v>0.040421792618629215</v>
      </c>
      <c r="E87" s="286">
        <v>-0.014383043149129415</v>
      </c>
      <c r="F87" s="361">
        <v>0.22734254992319508</v>
      </c>
      <c r="G87" s="361">
        <v>0.015359468645409024</v>
      </c>
      <c r="H87" s="323"/>
      <c r="I87" s="323"/>
      <c r="J87" s="323"/>
    </row>
    <row r="88" spans="1:10" ht="12.75">
      <c r="A88" s="103" t="s">
        <v>39</v>
      </c>
      <c r="B88" s="364">
        <v>2796</v>
      </c>
      <c r="C88" s="274">
        <v>13265</v>
      </c>
      <c r="D88" s="382">
        <v>-0.006749555950266384</v>
      </c>
      <c r="E88" s="286">
        <v>-0.01893351083499739</v>
      </c>
      <c r="F88" s="361">
        <v>0.21078024877497173</v>
      </c>
      <c r="G88" s="361">
        <v>0.026299205192117762</v>
      </c>
      <c r="H88" s="323"/>
      <c r="I88" s="323"/>
      <c r="J88" s="323"/>
    </row>
    <row r="89" spans="1:10" ht="12.75">
      <c r="A89" s="103" t="s">
        <v>40</v>
      </c>
      <c r="B89" s="364">
        <v>360</v>
      </c>
      <c r="C89" s="274">
        <v>1614</v>
      </c>
      <c r="D89" s="382">
        <v>-0.032258064516129004</v>
      </c>
      <c r="E89" s="286">
        <v>-0.009208103130755041</v>
      </c>
      <c r="F89" s="361">
        <v>0.22304832713754646</v>
      </c>
      <c r="G89" s="361">
        <v>0.01825742975961051</v>
      </c>
      <c r="H89" s="323"/>
      <c r="I89" s="323"/>
      <c r="J89" s="323"/>
    </row>
    <row r="90" spans="1:7" ht="12.75">
      <c r="A90" s="289" t="s">
        <v>1064</v>
      </c>
      <c r="B90" s="368"/>
      <c r="C90" s="271"/>
      <c r="D90" s="372"/>
      <c r="E90" s="271"/>
      <c r="F90" s="363"/>
      <c r="G90" s="363"/>
    </row>
    <row r="91" spans="1:10" ht="12.75">
      <c r="A91" s="103" t="s">
        <v>107</v>
      </c>
      <c r="B91" s="364">
        <v>51</v>
      </c>
      <c r="C91" s="274">
        <v>716</v>
      </c>
      <c r="D91" s="370">
        <v>0.10869565217391308</v>
      </c>
      <c r="E91" s="267">
        <v>-0.009681881051175623</v>
      </c>
      <c r="F91" s="373">
        <v>0.0712290502793296</v>
      </c>
      <c r="G91" s="361">
        <v>0.012957317073170731</v>
      </c>
      <c r="H91" s="351"/>
      <c r="I91" s="351"/>
      <c r="J91" s="351"/>
    </row>
    <row r="92" spans="1:10" ht="12.75">
      <c r="A92" s="103" t="s">
        <v>108</v>
      </c>
      <c r="B92" s="364">
        <v>275</v>
      </c>
      <c r="C92" s="274">
        <v>1135</v>
      </c>
      <c r="D92" s="370">
        <v>-0.010791366906474864</v>
      </c>
      <c r="E92" s="267">
        <v>-0.0749796251018745</v>
      </c>
      <c r="F92" s="373">
        <v>0.2422907488986784</v>
      </c>
      <c r="G92" s="361">
        <v>0.014110523885268613</v>
      </c>
      <c r="H92" s="351"/>
      <c r="I92" s="351"/>
      <c r="J92" s="351"/>
    </row>
    <row r="93" spans="1:10" ht="12.75">
      <c r="A93" s="103" t="s">
        <v>109</v>
      </c>
      <c r="B93" s="369">
        <v>168</v>
      </c>
      <c r="C93" s="282">
        <v>871</v>
      </c>
      <c r="D93" s="365">
        <v>0.024390243902439046</v>
      </c>
      <c r="E93" s="267">
        <v>-0.08122362869198307</v>
      </c>
      <c r="F93" s="373">
        <v>0.1928817451205511</v>
      </c>
      <c r="G93" s="361">
        <v>0.01947374521850006</v>
      </c>
      <c r="H93" s="351"/>
      <c r="I93" s="351"/>
      <c r="J93" s="351"/>
    </row>
    <row r="94" spans="1:10" ht="12.75">
      <c r="A94" s="103" t="s">
        <v>110</v>
      </c>
      <c r="B94" s="369">
        <v>2810</v>
      </c>
      <c r="C94" s="282">
        <v>12271</v>
      </c>
      <c r="D94" s="365">
        <v>-0.001776198934280604</v>
      </c>
      <c r="E94" s="267">
        <v>-0.0034919603703101876</v>
      </c>
      <c r="F94" s="373">
        <v>0.2289951919158993</v>
      </c>
      <c r="G94" s="361">
        <v>0.024088536085655747</v>
      </c>
      <c r="H94" s="351"/>
      <c r="I94" s="351"/>
      <c r="J94" s="351"/>
    </row>
    <row r="95" spans="1:10" ht="12.75">
      <c r="A95" s="104" t="s">
        <v>90</v>
      </c>
      <c r="B95" s="371">
        <v>490</v>
      </c>
      <c r="C95" s="288">
        <v>2709</v>
      </c>
      <c r="D95" s="383">
        <v>0.012396694214876103</v>
      </c>
      <c r="E95" s="353">
        <v>-0.03833865814696491</v>
      </c>
      <c r="F95" s="384">
        <v>0.18087855297157623</v>
      </c>
      <c r="G95" s="361">
        <v>0.025201872139073187</v>
      </c>
      <c r="H95" s="351"/>
      <c r="I95" s="351"/>
      <c r="J95" s="351"/>
    </row>
    <row r="96" spans="1:7" ht="12.75">
      <c r="A96" s="113" t="s">
        <v>51</v>
      </c>
      <c r="B96" s="368"/>
      <c r="C96" s="271"/>
      <c r="D96" s="368"/>
      <c r="E96" s="271"/>
      <c r="F96" s="363"/>
      <c r="G96" s="363"/>
    </row>
    <row r="97" spans="1:10" ht="12.75">
      <c r="A97" s="103" t="s">
        <v>42</v>
      </c>
      <c r="B97" s="364">
        <v>545</v>
      </c>
      <c r="C97" s="274">
        <v>2700</v>
      </c>
      <c r="D97" s="382">
        <v>0.0092592592592593</v>
      </c>
      <c r="E97" s="286">
        <v>0.057165231010180007</v>
      </c>
      <c r="F97" s="361">
        <v>0.20185185185185187</v>
      </c>
      <c r="G97" s="361">
        <v>0.012060990992984707</v>
      </c>
      <c r="H97" s="323"/>
      <c r="I97" s="323"/>
      <c r="J97" s="323"/>
    </row>
    <row r="98" spans="1:10" ht="12.75">
      <c r="A98" s="103" t="s">
        <v>43</v>
      </c>
      <c r="B98" s="364">
        <v>417</v>
      </c>
      <c r="C98" s="274">
        <v>1917</v>
      </c>
      <c r="D98" s="382">
        <v>0.04511278195488733</v>
      </c>
      <c r="E98" s="286">
        <v>0.0234917245061399</v>
      </c>
      <c r="F98" s="361">
        <v>0.21752738654147105</v>
      </c>
      <c r="G98" s="361">
        <v>0.017511443329273926</v>
      </c>
      <c r="H98" s="323"/>
      <c r="I98" s="323"/>
      <c r="J98" s="323"/>
    </row>
    <row r="99" spans="1:10" ht="12.75">
      <c r="A99" s="103" t="s">
        <v>44</v>
      </c>
      <c r="B99" s="364">
        <v>244</v>
      </c>
      <c r="C99" s="274">
        <v>1130</v>
      </c>
      <c r="D99" s="382">
        <v>-0.3405405405405405</v>
      </c>
      <c r="E99" s="286">
        <v>-0.40432261465471797</v>
      </c>
      <c r="F99" s="361">
        <v>0.215929203539823</v>
      </c>
      <c r="G99" s="361">
        <v>0.020247282383204713</v>
      </c>
      <c r="H99" s="323"/>
      <c r="I99" s="323"/>
      <c r="J99" s="323"/>
    </row>
    <row r="100" spans="1:10" ht="12.75">
      <c r="A100" s="103" t="s">
        <v>45</v>
      </c>
      <c r="B100" s="364">
        <v>282</v>
      </c>
      <c r="C100" s="274">
        <v>1304</v>
      </c>
      <c r="D100" s="382">
        <v>0.1370967741935485</v>
      </c>
      <c r="E100" s="286">
        <v>0.11643835616438358</v>
      </c>
      <c r="F100" s="361">
        <v>0.21625766871165644</v>
      </c>
      <c r="G100" s="361">
        <v>0.0260291674358501</v>
      </c>
      <c r="H100" s="323"/>
      <c r="I100" s="323"/>
      <c r="J100" s="323"/>
    </row>
    <row r="101" spans="1:10" ht="12.75">
      <c r="A101" s="296" t="s">
        <v>46</v>
      </c>
      <c r="B101" s="385">
        <v>2306</v>
      </c>
      <c r="C101" s="326">
        <v>10651</v>
      </c>
      <c r="D101" s="386">
        <v>0.03408071748878916</v>
      </c>
      <c r="E101" s="328">
        <v>0.01081901869602353</v>
      </c>
      <c r="F101" s="376">
        <v>0.21650549244202422</v>
      </c>
      <c r="G101" s="376">
        <v>0.03023746771042314</v>
      </c>
      <c r="H101" s="323"/>
      <c r="I101" s="323"/>
      <c r="J101" s="323"/>
    </row>
    <row r="102" spans="1:10" ht="12.75">
      <c r="A102" s="107" t="s">
        <v>628</v>
      </c>
      <c r="B102" s="385">
        <v>122</v>
      </c>
      <c r="C102" s="326">
        <v>355</v>
      </c>
      <c r="D102" s="379">
        <v>-0.016129032258064502</v>
      </c>
      <c r="E102" s="320">
        <v>-0.045698924731182755</v>
      </c>
      <c r="F102" s="378">
        <v>0.3436619718309859</v>
      </c>
      <c r="G102" s="378">
        <v>0.006819452207937395</v>
      </c>
      <c r="H102" s="323"/>
      <c r="I102" s="323"/>
      <c r="J102" s="323"/>
    </row>
    <row r="106" spans="1:15" ht="21">
      <c r="A106" s="106" t="s">
        <v>147</v>
      </c>
      <c r="B106" s="111" t="s">
        <v>1135</v>
      </c>
      <c r="C106" s="111" t="s">
        <v>1136</v>
      </c>
      <c r="G106" s="105"/>
      <c r="J106" s="255"/>
      <c r="O106" s="133"/>
    </row>
    <row r="107" spans="1:15" ht="12.75">
      <c r="A107" s="113" t="s">
        <v>1052</v>
      </c>
      <c r="B107" s="102">
        <v>8593</v>
      </c>
      <c r="C107" s="102">
        <v>3794</v>
      </c>
      <c r="G107" s="105"/>
      <c r="J107" s="255"/>
      <c r="O107" s="133"/>
    </row>
    <row r="108" spans="1:15" ht="12.75">
      <c r="A108" s="331" t="s">
        <v>257</v>
      </c>
      <c r="B108" s="387">
        <v>50</v>
      </c>
      <c r="C108" s="388">
        <v>4</v>
      </c>
      <c r="G108" s="105"/>
      <c r="J108" s="255"/>
      <c r="O108" s="133"/>
    </row>
    <row r="109" spans="1:15" ht="12.75">
      <c r="A109" s="103" t="s">
        <v>944</v>
      </c>
      <c r="B109" s="389">
        <v>11</v>
      </c>
      <c r="C109" s="390">
        <v>2</v>
      </c>
      <c r="G109" s="105"/>
      <c r="J109" s="255"/>
      <c r="O109" s="133"/>
    </row>
    <row r="110" spans="1:15" ht="12.75">
      <c r="A110" s="103" t="s">
        <v>258</v>
      </c>
      <c r="B110" s="389">
        <v>10</v>
      </c>
      <c r="C110" s="390">
        <v>2</v>
      </c>
      <c r="G110" s="105"/>
      <c r="J110" s="255"/>
      <c r="O110" s="133"/>
    </row>
    <row r="111" spans="1:15" ht="12.75">
      <c r="A111" s="103" t="s">
        <v>259</v>
      </c>
      <c r="B111" s="389">
        <v>5</v>
      </c>
      <c r="C111" s="390">
        <v>1</v>
      </c>
      <c r="G111" s="105"/>
      <c r="J111" s="255"/>
      <c r="O111" s="133"/>
    </row>
    <row r="112" spans="1:15" ht="12.75">
      <c r="A112" s="103" t="s">
        <v>260</v>
      </c>
      <c r="B112" s="389">
        <v>12</v>
      </c>
      <c r="C112" s="390">
        <v>7</v>
      </c>
      <c r="G112" s="105"/>
      <c r="J112" s="255"/>
      <c r="O112" s="133"/>
    </row>
    <row r="113" spans="1:15" ht="12.75">
      <c r="A113" s="103" t="s">
        <v>945</v>
      </c>
      <c r="B113" s="389">
        <v>7</v>
      </c>
      <c r="C113" s="390">
        <v>2</v>
      </c>
      <c r="G113" s="105"/>
      <c r="J113" s="255"/>
      <c r="O113" s="133"/>
    </row>
    <row r="114" spans="1:15" ht="12.75">
      <c r="A114" s="103" t="s">
        <v>946</v>
      </c>
      <c r="B114" s="389">
        <v>89</v>
      </c>
      <c r="C114" s="390">
        <v>75</v>
      </c>
      <c r="G114" s="105"/>
      <c r="J114" s="255"/>
      <c r="O114" s="133"/>
    </row>
    <row r="115" spans="1:15" ht="12.75">
      <c r="A115" s="103" t="s">
        <v>947</v>
      </c>
      <c r="B115" s="389">
        <v>28</v>
      </c>
      <c r="C115" s="390">
        <v>61</v>
      </c>
      <c r="G115" s="105"/>
      <c r="J115" s="255"/>
      <c r="O115" s="133"/>
    </row>
    <row r="116" spans="1:15" ht="12.75">
      <c r="A116" s="103" t="s">
        <v>948</v>
      </c>
      <c r="B116" s="389">
        <v>13</v>
      </c>
      <c r="C116" s="390">
        <v>2</v>
      </c>
      <c r="G116" s="105"/>
      <c r="J116" s="255"/>
      <c r="O116" s="133"/>
    </row>
    <row r="117" spans="1:15" ht="12.75">
      <c r="A117" s="103" t="s">
        <v>261</v>
      </c>
      <c r="B117" s="389">
        <v>18</v>
      </c>
      <c r="C117" s="390">
        <v>4</v>
      </c>
      <c r="G117" s="105"/>
      <c r="J117" s="255"/>
      <c r="O117" s="133"/>
    </row>
    <row r="118" spans="1:15" ht="12.75">
      <c r="A118" s="103" t="s">
        <v>949</v>
      </c>
      <c r="B118" s="389">
        <v>3</v>
      </c>
      <c r="C118" s="390">
        <v>6</v>
      </c>
      <c r="G118" s="105"/>
      <c r="J118" s="255"/>
      <c r="O118" s="133"/>
    </row>
    <row r="119" spans="1:15" ht="12.75">
      <c r="A119" s="103" t="s">
        <v>950</v>
      </c>
      <c r="B119" s="389">
        <v>39</v>
      </c>
      <c r="C119" s="390">
        <v>26</v>
      </c>
      <c r="G119" s="105"/>
      <c r="J119" s="255"/>
      <c r="O119" s="133"/>
    </row>
    <row r="120" spans="1:15" ht="12.75">
      <c r="A120" s="103" t="s">
        <v>262</v>
      </c>
      <c r="B120" s="389">
        <v>11</v>
      </c>
      <c r="C120" s="390">
        <v>6</v>
      </c>
      <c r="G120" s="105"/>
      <c r="J120" s="255"/>
      <c r="O120" s="133"/>
    </row>
    <row r="121" spans="1:15" ht="12.75">
      <c r="A121" s="103" t="s">
        <v>263</v>
      </c>
      <c r="B121" s="389">
        <v>1</v>
      </c>
      <c r="C121" s="390">
        <v>0</v>
      </c>
      <c r="G121" s="105"/>
      <c r="J121" s="255"/>
      <c r="O121" s="133"/>
    </row>
    <row r="122" spans="1:15" ht="12.75">
      <c r="A122" s="103" t="s">
        <v>319</v>
      </c>
      <c r="B122" s="389">
        <v>338</v>
      </c>
      <c r="C122" s="390">
        <v>88</v>
      </c>
      <c r="G122" s="105"/>
      <c r="J122" s="255"/>
      <c r="O122" s="133"/>
    </row>
    <row r="123" spans="1:15" ht="12.75">
      <c r="A123" s="103" t="s">
        <v>951</v>
      </c>
      <c r="B123" s="389">
        <v>2</v>
      </c>
      <c r="C123" s="390">
        <v>0</v>
      </c>
      <c r="G123" s="105"/>
      <c r="J123" s="255"/>
      <c r="O123" s="133"/>
    </row>
    <row r="124" spans="1:15" ht="12.75">
      <c r="A124" s="103" t="s">
        <v>320</v>
      </c>
      <c r="B124" s="389">
        <v>73</v>
      </c>
      <c r="C124" s="390">
        <v>20</v>
      </c>
      <c r="G124" s="105"/>
      <c r="J124" s="255"/>
      <c r="O124" s="133"/>
    </row>
    <row r="125" spans="1:15" ht="12.75">
      <c r="A125" s="103" t="s">
        <v>321</v>
      </c>
      <c r="B125" s="389">
        <v>16</v>
      </c>
      <c r="C125" s="390">
        <v>5</v>
      </c>
      <c r="G125" s="105"/>
      <c r="J125" s="255"/>
      <c r="O125" s="133"/>
    </row>
    <row r="126" spans="1:15" ht="12.75">
      <c r="A126" s="103" t="s">
        <v>322</v>
      </c>
      <c r="B126" s="389">
        <v>2</v>
      </c>
      <c r="C126" s="390">
        <v>0</v>
      </c>
      <c r="G126" s="105"/>
      <c r="J126" s="255"/>
      <c r="O126" s="133"/>
    </row>
    <row r="127" spans="1:15" ht="12.75">
      <c r="A127" s="103" t="s">
        <v>323</v>
      </c>
      <c r="B127" s="389">
        <v>8</v>
      </c>
      <c r="C127" s="390">
        <v>4</v>
      </c>
      <c r="G127" s="105"/>
      <c r="J127" s="255"/>
      <c r="O127" s="133"/>
    </row>
    <row r="128" spans="1:15" ht="12.75">
      <c r="A128" s="103" t="s">
        <v>324</v>
      </c>
      <c r="B128" s="389">
        <v>0</v>
      </c>
      <c r="C128" s="390">
        <v>0</v>
      </c>
      <c r="G128" s="105"/>
      <c r="J128" s="255"/>
      <c r="O128" s="133"/>
    </row>
    <row r="129" spans="1:15" ht="12.75">
      <c r="A129" s="103" t="s">
        <v>325</v>
      </c>
      <c r="B129" s="389">
        <v>1</v>
      </c>
      <c r="C129" s="390">
        <v>0</v>
      </c>
      <c r="G129" s="105"/>
      <c r="J129" s="255"/>
      <c r="O129" s="133"/>
    </row>
    <row r="130" spans="1:15" ht="12.75">
      <c r="A130" s="103" t="s">
        <v>952</v>
      </c>
      <c r="B130" s="389">
        <v>16</v>
      </c>
      <c r="C130" s="390">
        <v>3</v>
      </c>
      <c r="G130" s="105"/>
      <c r="J130" s="255"/>
      <c r="O130" s="133"/>
    </row>
    <row r="131" spans="1:15" ht="12.75">
      <c r="A131" s="103" t="s">
        <v>953</v>
      </c>
      <c r="B131" s="389">
        <v>2</v>
      </c>
      <c r="C131" s="390">
        <v>6</v>
      </c>
      <c r="G131" s="105"/>
      <c r="J131" s="255"/>
      <c r="O131" s="133"/>
    </row>
    <row r="132" spans="1:15" ht="12.75">
      <c r="A132" s="103" t="s">
        <v>954</v>
      </c>
      <c r="B132" s="389">
        <v>252</v>
      </c>
      <c r="C132" s="390">
        <v>146</v>
      </c>
      <c r="G132" s="105"/>
      <c r="J132" s="255"/>
      <c r="O132" s="133"/>
    </row>
    <row r="133" spans="1:15" ht="12.75">
      <c r="A133" s="103" t="s">
        <v>326</v>
      </c>
      <c r="B133" s="389">
        <v>2</v>
      </c>
      <c r="C133" s="390">
        <v>1</v>
      </c>
      <c r="G133" s="105"/>
      <c r="J133" s="255"/>
      <c r="O133" s="133"/>
    </row>
    <row r="134" spans="1:15" ht="12.75">
      <c r="A134" s="103" t="s">
        <v>327</v>
      </c>
      <c r="B134" s="389">
        <v>12</v>
      </c>
      <c r="C134" s="390">
        <v>2</v>
      </c>
      <c r="G134" s="105"/>
      <c r="J134" s="255"/>
      <c r="O134" s="133"/>
    </row>
    <row r="135" spans="1:15" ht="12.75">
      <c r="A135" s="103" t="s">
        <v>955</v>
      </c>
      <c r="B135" s="389">
        <v>3</v>
      </c>
      <c r="C135" s="390">
        <v>4</v>
      </c>
      <c r="G135" s="105"/>
      <c r="J135" s="255"/>
      <c r="O135" s="133"/>
    </row>
    <row r="136" spans="1:15" ht="12.75">
      <c r="A136" s="103" t="s">
        <v>956</v>
      </c>
      <c r="B136" s="389">
        <v>8</v>
      </c>
      <c r="C136" s="390">
        <v>0</v>
      </c>
      <c r="G136" s="105"/>
      <c r="J136" s="255"/>
      <c r="O136" s="133"/>
    </row>
    <row r="137" spans="1:15" ht="12.75">
      <c r="A137" s="103" t="s">
        <v>957</v>
      </c>
      <c r="B137" s="389">
        <v>5</v>
      </c>
      <c r="C137" s="390">
        <v>3</v>
      </c>
      <c r="G137" s="105"/>
      <c r="J137" s="255"/>
      <c r="O137" s="133"/>
    </row>
    <row r="138" spans="1:15" ht="12.75">
      <c r="A138" s="103" t="s">
        <v>958</v>
      </c>
      <c r="B138" s="389">
        <v>15</v>
      </c>
      <c r="C138" s="390">
        <v>4</v>
      </c>
      <c r="G138" s="105"/>
      <c r="J138" s="255"/>
      <c r="O138" s="133"/>
    </row>
    <row r="139" spans="1:15" ht="12.75">
      <c r="A139" s="103" t="s">
        <v>328</v>
      </c>
      <c r="B139" s="389">
        <v>114</v>
      </c>
      <c r="C139" s="390">
        <v>20</v>
      </c>
      <c r="G139" s="105"/>
      <c r="J139" s="255"/>
      <c r="O139" s="133"/>
    </row>
    <row r="140" spans="1:15" ht="12.75">
      <c r="A140" s="103" t="s">
        <v>959</v>
      </c>
      <c r="B140" s="389">
        <v>6</v>
      </c>
      <c r="C140" s="390">
        <v>0</v>
      </c>
      <c r="G140" s="105"/>
      <c r="J140" s="255"/>
      <c r="O140" s="133"/>
    </row>
    <row r="141" spans="1:15" ht="12.75">
      <c r="A141" s="103" t="s">
        <v>960</v>
      </c>
      <c r="B141" s="389">
        <v>1</v>
      </c>
      <c r="C141" s="390">
        <v>0</v>
      </c>
      <c r="G141" s="105"/>
      <c r="J141" s="255"/>
      <c r="O141" s="133"/>
    </row>
    <row r="142" spans="1:15" ht="12.75">
      <c r="A142" s="103" t="s">
        <v>961</v>
      </c>
      <c r="B142" s="389">
        <v>13</v>
      </c>
      <c r="C142" s="390">
        <v>3</v>
      </c>
      <c r="G142" s="105"/>
      <c r="J142" s="255"/>
      <c r="O142" s="133"/>
    </row>
    <row r="143" spans="1:15" ht="12.75">
      <c r="A143" s="103" t="s">
        <v>329</v>
      </c>
      <c r="B143" s="389">
        <v>6</v>
      </c>
      <c r="C143" s="390">
        <v>3</v>
      </c>
      <c r="G143" s="105"/>
      <c r="J143" s="255"/>
      <c r="O143" s="133"/>
    </row>
    <row r="144" spans="1:15" ht="12.75">
      <c r="A144" s="103" t="s">
        <v>330</v>
      </c>
      <c r="B144" s="389">
        <v>0</v>
      </c>
      <c r="C144" s="390">
        <v>0</v>
      </c>
      <c r="G144" s="105"/>
      <c r="J144" s="255"/>
      <c r="O144" s="133"/>
    </row>
    <row r="145" spans="1:15" ht="12.75">
      <c r="A145" s="103" t="s">
        <v>962</v>
      </c>
      <c r="B145" s="389">
        <v>28</v>
      </c>
      <c r="C145" s="390">
        <v>36</v>
      </c>
      <c r="G145" s="105"/>
      <c r="J145" s="255"/>
      <c r="O145" s="133"/>
    </row>
    <row r="146" spans="1:15" ht="12.75">
      <c r="A146" s="103" t="s">
        <v>331</v>
      </c>
      <c r="B146" s="389">
        <v>29</v>
      </c>
      <c r="C146" s="390">
        <v>7</v>
      </c>
      <c r="G146" s="105"/>
      <c r="J146" s="255"/>
      <c r="O146" s="133"/>
    </row>
    <row r="147" spans="1:15" ht="12.75">
      <c r="A147" s="103" t="s">
        <v>332</v>
      </c>
      <c r="B147" s="389">
        <v>13</v>
      </c>
      <c r="C147" s="390">
        <v>9</v>
      </c>
      <c r="G147" s="105"/>
      <c r="J147" s="255"/>
      <c r="O147" s="133"/>
    </row>
    <row r="148" spans="1:15" ht="12.75">
      <c r="A148" s="103" t="s">
        <v>333</v>
      </c>
      <c r="B148" s="389">
        <v>14</v>
      </c>
      <c r="C148" s="390">
        <v>4</v>
      </c>
      <c r="G148" s="105"/>
      <c r="J148" s="255"/>
      <c r="O148" s="133"/>
    </row>
    <row r="149" spans="1:15" ht="12.75">
      <c r="A149" s="103" t="s">
        <v>963</v>
      </c>
      <c r="B149" s="389">
        <v>86</v>
      </c>
      <c r="C149" s="390">
        <v>58</v>
      </c>
      <c r="G149" s="105"/>
      <c r="J149" s="255"/>
      <c r="O149" s="133"/>
    </row>
    <row r="150" spans="1:15" ht="12.75">
      <c r="A150" s="103" t="s">
        <v>334</v>
      </c>
      <c r="B150" s="389">
        <v>12</v>
      </c>
      <c r="C150" s="390">
        <v>2</v>
      </c>
      <c r="G150" s="105"/>
      <c r="J150" s="255"/>
      <c r="O150" s="133"/>
    </row>
    <row r="151" spans="1:15" ht="12.75">
      <c r="A151" s="103" t="s">
        <v>335</v>
      </c>
      <c r="B151" s="389">
        <v>3</v>
      </c>
      <c r="C151" s="390">
        <v>0</v>
      </c>
      <c r="G151" s="105"/>
      <c r="J151" s="255"/>
      <c r="O151" s="133"/>
    </row>
    <row r="152" spans="1:15" ht="12.75">
      <c r="A152" s="103" t="s">
        <v>964</v>
      </c>
      <c r="B152" s="389">
        <v>13</v>
      </c>
      <c r="C152" s="390">
        <v>4</v>
      </c>
      <c r="G152" s="105"/>
      <c r="J152" s="255"/>
      <c r="O152" s="133"/>
    </row>
    <row r="153" spans="1:15" ht="12.75">
      <c r="A153" s="103" t="s">
        <v>965</v>
      </c>
      <c r="B153" s="389">
        <v>8</v>
      </c>
      <c r="C153" s="390">
        <v>9</v>
      </c>
      <c r="G153" s="105"/>
      <c r="J153" s="255"/>
      <c r="O153" s="133"/>
    </row>
    <row r="154" spans="1:15" ht="12.75">
      <c r="A154" s="103" t="s">
        <v>966</v>
      </c>
      <c r="B154" s="389">
        <v>4</v>
      </c>
      <c r="C154" s="390">
        <v>3</v>
      </c>
      <c r="G154" s="105"/>
      <c r="J154" s="255"/>
      <c r="O154" s="133"/>
    </row>
    <row r="155" spans="1:15" ht="12.75">
      <c r="A155" s="103" t="s">
        <v>967</v>
      </c>
      <c r="B155" s="389">
        <v>13</v>
      </c>
      <c r="C155" s="390">
        <v>4</v>
      </c>
      <c r="G155" s="105"/>
      <c r="J155" s="255"/>
      <c r="O155" s="133"/>
    </row>
    <row r="156" spans="1:15" ht="12.75">
      <c r="A156" s="103" t="s">
        <v>968</v>
      </c>
      <c r="B156" s="389">
        <v>19</v>
      </c>
      <c r="C156" s="390">
        <v>4</v>
      </c>
      <c r="G156" s="105"/>
      <c r="J156" s="255"/>
      <c r="O156" s="133"/>
    </row>
    <row r="157" spans="1:15" ht="12.75">
      <c r="A157" s="103" t="s">
        <v>969</v>
      </c>
      <c r="B157" s="389">
        <v>0</v>
      </c>
      <c r="C157" s="390">
        <v>0</v>
      </c>
      <c r="G157" s="105"/>
      <c r="J157" s="255"/>
      <c r="O157" s="133"/>
    </row>
    <row r="158" spans="1:15" ht="12.75">
      <c r="A158" s="103" t="s">
        <v>336</v>
      </c>
      <c r="B158" s="389">
        <v>165</v>
      </c>
      <c r="C158" s="390">
        <v>72</v>
      </c>
      <c r="G158" s="105"/>
      <c r="J158" s="255"/>
      <c r="O158" s="133"/>
    </row>
    <row r="159" spans="1:15" ht="12.75">
      <c r="A159" s="103" t="s">
        <v>970</v>
      </c>
      <c r="B159" s="389">
        <v>0</v>
      </c>
      <c r="C159" s="390">
        <v>0</v>
      </c>
      <c r="G159" s="105"/>
      <c r="J159" s="255"/>
      <c r="O159" s="133"/>
    </row>
    <row r="160" spans="1:15" ht="12.75">
      <c r="A160" s="103" t="s">
        <v>337</v>
      </c>
      <c r="B160" s="389">
        <v>23</v>
      </c>
      <c r="C160" s="390">
        <v>7</v>
      </c>
      <c r="G160" s="105"/>
      <c r="J160" s="255"/>
      <c r="O160" s="133"/>
    </row>
    <row r="161" spans="1:15" ht="12.75">
      <c r="A161" s="103" t="s">
        <v>338</v>
      </c>
      <c r="B161" s="389">
        <v>437</v>
      </c>
      <c r="C161" s="390">
        <v>115</v>
      </c>
      <c r="G161" s="105"/>
      <c r="J161" s="255"/>
      <c r="O161" s="133"/>
    </row>
    <row r="162" spans="1:15" ht="12.75">
      <c r="A162" s="103" t="s">
        <v>971</v>
      </c>
      <c r="B162" s="389">
        <v>10</v>
      </c>
      <c r="C162" s="390">
        <v>2</v>
      </c>
      <c r="G162" s="105"/>
      <c r="J162" s="255"/>
      <c r="O162" s="133"/>
    </row>
    <row r="163" spans="1:15" ht="12.75">
      <c r="A163" s="103" t="s">
        <v>972</v>
      </c>
      <c r="B163" s="389">
        <v>15</v>
      </c>
      <c r="C163" s="390">
        <v>3</v>
      </c>
      <c r="G163" s="105"/>
      <c r="J163" s="255"/>
      <c r="O163" s="133"/>
    </row>
    <row r="164" spans="1:15" ht="12.75">
      <c r="A164" s="103" t="s">
        <v>339</v>
      </c>
      <c r="B164" s="389">
        <v>0</v>
      </c>
      <c r="C164" s="390">
        <v>1</v>
      </c>
      <c r="G164" s="105"/>
      <c r="J164" s="255"/>
      <c r="O164" s="133"/>
    </row>
    <row r="165" spans="1:15" ht="12.75">
      <c r="A165" s="103" t="s">
        <v>340</v>
      </c>
      <c r="B165" s="389">
        <v>3</v>
      </c>
      <c r="C165" s="390">
        <v>0</v>
      </c>
      <c r="G165" s="105"/>
      <c r="J165" s="255"/>
      <c r="O165" s="133"/>
    </row>
    <row r="166" spans="1:15" ht="12.75">
      <c r="A166" s="103" t="s">
        <v>341</v>
      </c>
      <c r="B166" s="389">
        <v>26</v>
      </c>
      <c r="C166" s="390">
        <v>5</v>
      </c>
      <c r="G166" s="105"/>
      <c r="J166" s="255"/>
      <c r="O166" s="133"/>
    </row>
    <row r="167" spans="1:15" ht="12.75">
      <c r="A167" s="103" t="s">
        <v>342</v>
      </c>
      <c r="B167" s="389">
        <v>8</v>
      </c>
      <c r="C167" s="390">
        <v>0</v>
      </c>
      <c r="G167" s="105"/>
      <c r="J167" s="255"/>
      <c r="O167" s="133"/>
    </row>
    <row r="168" spans="1:15" ht="12.75">
      <c r="A168" s="103" t="s">
        <v>973</v>
      </c>
      <c r="B168" s="389">
        <v>14</v>
      </c>
      <c r="C168" s="390">
        <v>3</v>
      </c>
      <c r="G168" s="105"/>
      <c r="J168" s="255"/>
      <c r="O168" s="133"/>
    </row>
    <row r="169" spans="1:15" ht="12.75">
      <c r="A169" s="103" t="s">
        <v>343</v>
      </c>
      <c r="B169" s="389">
        <v>8</v>
      </c>
      <c r="C169" s="390">
        <v>2</v>
      </c>
      <c r="G169" s="105"/>
      <c r="J169" s="255"/>
      <c r="O169" s="133"/>
    </row>
    <row r="170" spans="1:15" ht="12.75">
      <c r="A170" s="103" t="s">
        <v>974</v>
      </c>
      <c r="B170" s="389">
        <v>4</v>
      </c>
      <c r="C170" s="390">
        <v>4</v>
      </c>
      <c r="G170" s="105"/>
      <c r="J170" s="255"/>
      <c r="O170" s="133"/>
    </row>
    <row r="171" spans="1:15" ht="12.75">
      <c r="A171" s="103" t="s">
        <v>344</v>
      </c>
      <c r="B171" s="389">
        <v>0</v>
      </c>
      <c r="C171" s="390">
        <v>0</v>
      </c>
      <c r="G171" s="105"/>
      <c r="J171" s="255"/>
      <c r="O171" s="133"/>
    </row>
    <row r="172" spans="1:15" ht="12.75">
      <c r="A172" s="103" t="s">
        <v>975</v>
      </c>
      <c r="B172" s="389">
        <v>5</v>
      </c>
      <c r="C172" s="390">
        <v>0</v>
      </c>
      <c r="G172" s="105"/>
      <c r="J172" s="255"/>
      <c r="O172" s="133"/>
    </row>
    <row r="173" spans="1:15" ht="12.75">
      <c r="A173" s="103" t="s">
        <v>345</v>
      </c>
      <c r="B173" s="389">
        <v>3</v>
      </c>
      <c r="C173" s="390">
        <v>2</v>
      </c>
      <c r="G173" s="105"/>
      <c r="J173" s="255"/>
      <c r="O173" s="133"/>
    </row>
    <row r="174" spans="1:15" ht="12.75">
      <c r="A174" s="103" t="s">
        <v>976</v>
      </c>
      <c r="B174" s="389">
        <v>4292</v>
      </c>
      <c r="C174" s="390">
        <v>1959</v>
      </c>
      <c r="G174" s="105"/>
      <c r="J174" s="255"/>
      <c r="O174" s="133"/>
    </row>
    <row r="175" spans="1:15" ht="12.75">
      <c r="A175" s="103" t="s">
        <v>346</v>
      </c>
      <c r="B175" s="389">
        <v>33</v>
      </c>
      <c r="C175" s="390">
        <v>18</v>
      </c>
      <c r="G175" s="105"/>
      <c r="J175" s="255"/>
      <c r="O175" s="133"/>
    </row>
    <row r="176" spans="1:15" ht="12.75">
      <c r="A176" s="103" t="s">
        <v>347</v>
      </c>
      <c r="B176" s="389">
        <v>536</v>
      </c>
      <c r="C176" s="390">
        <v>172</v>
      </c>
      <c r="G176" s="105"/>
      <c r="J176" s="255"/>
      <c r="O176" s="133"/>
    </row>
    <row r="177" spans="1:15" ht="12.75">
      <c r="A177" s="103" t="s">
        <v>348</v>
      </c>
      <c r="B177" s="389">
        <v>222</v>
      </c>
      <c r="C177" s="390">
        <v>107</v>
      </c>
      <c r="G177" s="105"/>
      <c r="J177" s="255"/>
      <c r="O177" s="133"/>
    </row>
    <row r="178" spans="1:15" ht="12.75">
      <c r="A178" s="103" t="s">
        <v>349</v>
      </c>
      <c r="B178" s="389">
        <v>4</v>
      </c>
      <c r="C178" s="390">
        <v>3</v>
      </c>
      <c r="G178" s="105"/>
      <c r="J178" s="255"/>
      <c r="O178" s="133"/>
    </row>
    <row r="179" spans="1:15" ht="12.75">
      <c r="A179" s="103" t="s">
        <v>350</v>
      </c>
      <c r="B179" s="389">
        <v>26</v>
      </c>
      <c r="C179" s="390">
        <v>6</v>
      </c>
      <c r="G179" s="105"/>
      <c r="J179" s="255"/>
      <c r="O179" s="133"/>
    </row>
    <row r="180" spans="1:15" ht="12.75">
      <c r="A180" s="103" t="s">
        <v>351</v>
      </c>
      <c r="B180" s="389">
        <v>7</v>
      </c>
      <c r="C180" s="390">
        <v>6</v>
      </c>
      <c r="G180" s="105"/>
      <c r="J180" s="255"/>
      <c r="O180" s="133"/>
    </row>
    <row r="181" spans="1:15" ht="12.75">
      <c r="A181" s="103" t="s">
        <v>352</v>
      </c>
      <c r="B181" s="389">
        <v>0</v>
      </c>
      <c r="C181" s="390">
        <v>0</v>
      </c>
      <c r="G181" s="105"/>
      <c r="J181" s="255"/>
      <c r="O181" s="133"/>
    </row>
    <row r="182" spans="1:15" ht="12.75">
      <c r="A182" s="103" t="s">
        <v>353</v>
      </c>
      <c r="B182" s="389">
        <v>103</v>
      </c>
      <c r="C182" s="390">
        <v>59</v>
      </c>
      <c r="G182" s="105"/>
      <c r="J182" s="255"/>
      <c r="O182" s="133"/>
    </row>
    <row r="183" spans="1:15" ht="12.75">
      <c r="A183" s="103" t="s">
        <v>977</v>
      </c>
      <c r="B183" s="389">
        <v>17</v>
      </c>
      <c r="C183" s="390">
        <v>4</v>
      </c>
      <c r="G183" s="105"/>
      <c r="J183" s="255"/>
      <c r="O183" s="133"/>
    </row>
    <row r="184" spans="1:15" ht="12.75">
      <c r="A184" s="103" t="s">
        <v>354</v>
      </c>
      <c r="B184" s="389">
        <v>1</v>
      </c>
      <c r="C184" s="390">
        <v>0</v>
      </c>
      <c r="G184" s="105"/>
      <c r="J184" s="255"/>
      <c r="O184" s="133"/>
    </row>
    <row r="185" spans="1:15" ht="12.75">
      <c r="A185" s="103" t="s">
        <v>355</v>
      </c>
      <c r="B185" s="389">
        <v>18</v>
      </c>
      <c r="C185" s="390">
        <v>0</v>
      </c>
      <c r="G185" s="105"/>
      <c r="J185" s="255"/>
      <c r="O185" s="133"/>
    </row>
    <row r="186" spans="1:15" ht="12.75">
      <c r="A186" s="103" t="s">
        <v>356</v>
      </c>
      <c r="B186" s="389">
        <v>12</v>
      </c>
      <c r="C186" s="390">
        <v>17</v>
      </c>
      <c r="G186" s="105"/>
      <c r="J186" s="255"/>
      <c r="O186" s="133"/>
    </row>
    <row r="187" spans="1:15" ht="12.75">
      <c r="A187" s="103" t="s">
        <v>357</v>
      </c>
      <c r="B187" s="389">
        <v>1</v>
      </c>
      <c r="C187" s="390">
        <v>0</v>
      </c>
      <c r="G187" s="105"/>
      <c r="J187" s="255"/>
      <c r="O187" s="133"/>
    </row>
    <row r="188" spans="1:15" ht="12.75">
      <c r="A188" s="103" t="s">
        <v>978</v>
      </c>
      <c r="B188" s="389">
        <v>78</v>
      </c>
      <c r="C188" s="390">
        <v>101</v>
      </c>
      <c r="G188" s="105"/>
      <c r="J188" s="255"/>
      <c r="O188" s="133"/>
    </row>
    <row r="189" spans="1:15" ht="12.75">
      <c r="A189" s="103" t="s">
        <v>358</v>
      </c>
      <c r="B189" s="389">
        <v>6</v>
      </c>
      <c r="C189" s="390">
        <v>3</v>
      </c>
      <c r="G189" s="105"/>
      <c r="J189" s="255"/>
      <c r="O189" s="133"/>
    </row>
    <row r="190" spans="1:15" ht="12.75">
      <c r="A190" s="103" t="s">
        <v>359</v>
      </c>
      <c r="B190" s="389">
        <v>262</v>
      </c>
      <c r="C190" s="390">
        <v>91</v>
      </c>
      <c r="G190" s="105"/>
      <c r="J190" s="255"/>
      <c r="O190" s="133"/>
    </row>
    <row r="191" spans="1:15" ht="12.75">
      <c r="A191" s="103" t="s">
        <v>360</v>
      </c>
      <c r="B191" s="389">
        <v>2</v>
      </c>
      <c r="C191" s="390">
        <v>0</v>
      </c>
      <c r="G191" s="105"/>
      <c r="J191" s="255"/>
      <c r="O191" s="133"/>
    </row>
    <row r="192" spans="1:15" ht="12.75">
      <c r="A192" s="103" t="s">
        <v>361</v>
      </c>
      <c r="B192" s="389">
        <v>10</v>
      </c>
      <c r="C192" s="390">
        <v>4</v>
      </c>
      <c r="G192" s="105"/>
      <c r="J192" s="255"/>
      <c r="O192" s="133"/>
    </row>
    <row r="193" spans="1:15" ht="12.75">
      <c r="A193" s="103" t="s">
        <v>362</v>
      </c>
      <c r="B193" s="389">
        <v>0</v>
      </c>
      <c r="C193" s="390">
        <v>0</v>
      </c>
      <c r="G193" s="105"/>
      <c r="J193" s="255"/>
      <c r="O193" s="133"/>
    </row>
    <row r="194" spans="1:15" ht="12.75">
      <c r="A194" s="103" t="s">
        <v>979</v>
      </c>
      <c r="B194" s="389">
        <v>44</v>
      </c>
      <c r="C194" s="390">
        <v>6</v>
      </c>
      <c r="G194" s="105"/>
      <c r="J194" s="255"/>
      <c r="O194" s="133"/>
    </row>
    <row r="195" spans="1:15" ht="12.75">
      <c r="A195" s="103" t="s">
        <v>363</v>
      </c>
      <c r="B195" s="389">
        <v>34</v>
      </c>
      <c r="C195" s="390">
        <v>4</v>
      </c>
      <c r="G195" s="105"/>
      <c r="J195" s="255"/>
      <c r="O195" s="133"/>
    </row>
    <row r="196" spans="1:15" ht="12.75">
      <c r="A196" s="103" t="s">
        <v>364</v>
      </c>
      <c r="B196" s="389">
        <v>16</v>
      </c>
      <c r="C196" s="390">
        <v>2</v>
      </c>
      <c r="G196" s="105"/>
      <c r="J196" s="255"/>
      <c r="O196" s="133"/>
    </row>
    <row r="197" spans="1:15" ht="12.75">
      <c r="A197" s="103" t="s">
        <v>365</v>
      </c>
      <c r="B197" s="389">
        <v>48</v>
      </c>
      <c r="C197" s="390">
        <v>23</v>
      </c>
      <c r="G197" s="105"/>
      <c r="J197" s="255"/>
      <c r="O197" s="133"/>
    </row>
    <row r="198" spans="1:15" ht="12.75">
      <c r="A198" s="103" t="s">
        <v>980</v>
      </c>
      <c r="B198" s="389">
        <v>0</v>
      </c>
      <c r="C198" s="390">
        <v>1</v>
      </c>
      <c r="G198" s="105"/>
      <c r="J198" s="255"/>
      <c r="O198" s="133"/>
    </row>
    <row r="199" spans="1:15" ht="12.75">
      <c r="A199" s="103" t="s">
        <v>981</v>
      </c>
      <c r="B199" s="389">
        <v>10</v>
      </c>
      <c r="C199" s="390">
        <v>1</v>
      </c>
      <c r="G199" s="105"/>
      <c r="J199" s="255"/>
      <c r="O199" s="133"/>
    </row>
    <row r="200" spans="1:15" ht="12.75">
      <c r="A200" s="103" t="s">
        <v>982</v>
      </c>
      <c r="B200" s="389">
        <v>267</v>
      </c>
      <c r="C200" s="390">
        <v>175</v>
      </c>
      <c r="G200" s="105"/>
      <c r="J200" s="255"/>
      <c r="O200" s="133"/>
    </row>
    <row r="201" spans="1:15" ht="12.75">
      <c r="A201" s="103" t="s">
        <v>983</v>
      </c>
      <c r="B201" s="389">
        <v>47</v>
      </c>
      <c r="C201" s="390">
        <v>5</v>
      </c>
      <c r="G201" s="105"/>
      <c r="J201" s="255"/>
      <c r="O201" s="133"/>
    </row>
    <row r="202" spans="1:15" ht="12.75">
      <c r="A202" s="103" t="s">
        <v>984</v>
      </c>
      <c r="B202" s="389">
        <v>25</v>
      </c>
      <c r="C202" s="390">
        <v>15</v>
      </c>
      <c r="G202" s="105"/>
      <c r="J202" s="255"/>
      <c r="O202" s="133"/>
    </row>
    <row r="203" spans="1:15" ht="12.75">
      <c r="A203" s="103" t="s">
        <v>985</v>
      </c>
      <c r="B203" s="389">
        <v>60</v>
      </c>
      <c r="C203" s="390">
        <v>9</v>
      </c>
      <c r="G203" s="105"/>
      <c r="J203" s="255"/>
      <c r="O203" s="133"/>
    </row>
    <row r="204" spans="1:15" ht="12.75">
      <c r="A204" s="103" t="s">
        <v>986</v>
      </c>
      <c r="B204" s="389">
        <v>12</v>
      </c>
      <c r="C204" s="390">
        <v>1</v>
      </c>
      <c r="G204" s="105"/>
      <c r="J204" s="255"/>
      <c r="O204" s="133"/>
    </row>
    <row r="205" spans="1:15" ht="12.75">
      <c r="A205" s="103" t="s">
        <v>366</v>
      </c>
      <c r="B205" s="389">
        <v>1</v>
      </c>
      <c r="C205" s="390">
        <v>0</v>
      </c>
      <c r="G205" s="105"/>
      <c r="J205" s="255"/>
      <c r="O205" s="133"/>
    </row>
    <row r="206" spans="1:15" ht="12.75">
      <c r="A206" s="103" t="s">
        <v>367</v>
      </c>
      <c r="B206" s="389">
        <v>8</v>
      </c>
      <c r="C206" s="390">
        <v>6</v>
      </c>
      <c r="G206" s="105"/>
      <c r="J206" s="255"/>
      <c r="O206" s="133"/>
    </row>
    <row r="207" spans="1:15" ht="12.75">
      <c r="A207" s="103" t="s">
        <v>368</v>
      </c>
      <c r="B207" s="389">
        <v>231</v>
      </c>
      <c r="C207" s="390">
        <v>128</v>
      </c>
      <c r="G207" s="105"/>
      <c r="J207" s="255"/>
      <c r="O207" s="133"/>
    </row>
    <row r="208" spans="1:3" ht="12.75">
      <c r="A208" s="103" t="s">
        <v>29</v>
      </c>
      <c r="B208" s="389">
        <v>5</v>
      </c>
      <c r="C208" s="390">
        <v>2</v>
      </c>
    </row>
    <row r="209" spans="1:3" ht="12.75">
      <c r="A209" s="103" t="s">
        <v>1115</v>
      </c>
      <c r="B209" s="389">
        <v>0</v>
      </c>
      <c r="C209" s="390">
        <v>0</v>
      </c>
    </row>
    <row r="210" spans="1:3" ht="12.75">
      <c r="A210" s="296" t="s">
        <v>1116</v>
      </c>
      <c r="B210" s="393">
        <v>0</v>
      </c>
      <c r="C210" s="392">
        <v>0</v>
      </c>
    </row>
  </sheetData>
  <sheetProtection/>
  <mergeCells count="14">
    <mergeCell ref="A7:A8"/>
    <mergeCell ref="B7:C7"/>
    <mergeCell ref="D7:E7"/>
    <mergeCell ref="F7:F8"/>
    <mergeCell ref="G7:G8"/>
    <mergeCell ref="A45:A46"/>
    <mergeCell ref="B45:C45"/>
    <mergeCell ref="G75:G76"/>
    <mergeCell ref="A60:A61"/>
    <mergeCell ref="B60:C60"/>
    <mergeCell ref="A75:A76"/>
    <mergeCell ref="B75:C75"/>
    <mergeCell ref="D75:E75"/>
    <mergeCell ref="F75:F76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O228"/>
  <sheetViews>
    <sheetView zoomScale="85" zoomScaleNormal="8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0.7109375" style="338" customWidth="1"/>
    <col min="2" max="2" width="16.421875" style="338" customWidth="1"/>
    <col min="3" max="3" width="17.8515625" style="338" customWidth="1"/>
    <col min="4" max="5" width="11.8515625" style="338" customWidth="1"/>
    <col min="6" max="6" width="18.140625" style="338" customWidth="1"/>
    <col min="7" max="7" width="21.140625" style="338" customWidth="1"/>
    <col min="8" max="8" width="10.57421875" style="394" customWidth="1"/>
    <col min="9" max="10" width="8.8515625" style="394" customWidth="1"/>
    <col min="11" max="15" width="11.421875" style="160" customWidth="1"/>
    <col min="16" max="16384" width="11.421875" style="133" customWidth="1"/>
  </cols>
  <sheetData>
    <row r="3" ht="15">
      <c r="A3" s="254" t="s">
        <v>143</v>
      </c>
    </row>
    <row r="4" spans="1:7" ht="12.75">
      <c r="A4" s="256"/>
      <c r="B4" s="315"/>
      <c r="C4" s="315"/>
      <c r="D4" s="256"/>
      <c r="E4" s="315"/>
      <c r="F4" s="315"/>
      <c r="G4" s="315"/>
    </row>
    <row r="5" spans="1:7" ht="12.75">
      <c r="A5" s="256"/>
      <c r="B5" s="315"/>
      <c r="C5" s="315"/>
      <c r="D5" s="256"/>
      <c r="E5" s="315"/>
      <c r="F5" s="315"/>
      <c r="G5" s="315"/>
    </row>
    <row r="6" spans="1:7" ht="12.75">
      <c r="A6" s="256"/>
      <c r="B6" s="315"/>
      <c r="C6" s="315"/>
      <c r="D6" s="256"/>
      <c r="E6" s="315"/>
      <c r="F6" s="315"/>
      <c r="G6" s="315"/>
    </row>
    <row r="7" spans="1:10" ht="30.75" customHeight="1">
      <c r="A7" s="209" t="s">
        <v>77</v>
      </c>
      <c r="B7" s="207" t="s">
        <v>1130</v>
      </c>
      <c r="C7" s="208"/>
      <c r="D7" s="211" t="s">
        <v>54</v>
      </c>
      <c r="E7" s="212"/>
      <c r="F7" s="205" t="s">
        <v>622</v>
      </c>
      <c r="G7" s="205" t="s">
        <v>629</v>
      </c>
      <c r="H7" s="396"/>
      <c r="I7" s="396"/>
      <c r="J7" s="396"/>
    </row>
    <row r="8" spans="1:15" s="132" customFormat="1" ht="18" customHeight="1">
      <c r="A8" s="210"/>
      <c r="B8" s="112" t="s">
        <v>116</v>
      </c>
      <c r="C8" s="109" t="s">
        <v>53</v>
      </c>
      <c r="D8" s="108" t="s">
        <v>116</v>
      </c>
      <c r="E8" s="110" t="s">
        <v>55</v>
      </c>
      <c r="F8" s="206"/>
      <c r="G8" s="206"/>
      <c r="H8" s="260"/>
      <c r="I8" s="260"/>
      <c r="J8" s="260"/>
      <c r="K8" s="261"/>
      <c r="L8" s="261"/>
      <c r="M8" s="261"/>
      <c r="N8" s="261"/>
      <c r="O8" s="261"/>
    </row>
    <row r="9" spans="1:15" s="132" customFormat="1" ht="12.75">
      <c r="A9" s="113" t="s">
        <v>626</v>
      </c>
      <c r="B9" s="358">
        <v>10562</v>
      </c>
      <c r="C9" s="263">
        <v>48605</v>
      </c>
      <c r="D9" s="359">
        <v>0.013919554574253645</v>
      </c>
      <c r="E9" s="302">
        <v>0.05032846399861701</v>
      </c>
      <c r="F9" s="361">
        <v>0.21730274663100504</v>
      </c>
      <c r="G9" s="361">
        <v>0.010112218627660298</v>
      </c>
      <c r="H9" s="351"/>
      <c r="I9" s="323"/>
      <c r="J9" s="323"/>
      <c r="K9" s="261"/>
      <c r="L9" s="261"/>
      <c r="M9" s="261"/>
      <c r="N9" s="261"/>
      <c r="O9" s="261"/>
    </row>
    <row r="10" spans="1:10" ht="12.75">
      <c r="A10" s="113" t="s">
        <v>623</v>
      </c>
      <c r="B10" s="362"/>
      <c r="C10" s="269"/>
      <c r="D10" s="362"/>
      <c r="E10" s="269"/>
      <c r="F10" s="363"/>
      <c r="G10" s="363"/>
      <c r="H10" s="396"/>
      <c r="I10" s="396"/>
      <c r="J10" s="396"/>
    </row>
    <row r="11" spans="1:10" ht="12.75">
      <c r="A11" s="103" t="s">
        <v>624</v>
      </c>
      <c r="B11" s="364">
        <v>7054</v>
      </c>
      <c r="C11" s="274">
        <v>30956</v>
      </c>
      <c r="D11" s="365">
        <v>0.029180040852057276</v>
      </c>
      <c r="E11" s="276">
        <v>0.05385715258391777</v>
      </c>
      <c r="F11" s="361">
        <v>0.2278718180643494</v>
      </c>
      <c r="G11" s="361">
        <v>0.01159125939509861</v>
      </c>
      <c r="H11" s="351"/>
      <c r="I11" s="323"/>
      <c r="J11" s="323"/>
    </row>
    <row r="12" spans="1:10" ht="12.75">
      <c r="A12" s="103" t="s">
        <v>625</v>
      </c>
      <c r="B12" s="366">
        <v>3508</v>
      </c>
      <c r="C12" s="278">
        <v>17649</v>
      </c>
      <c r="D12" s="367">
        <v>-0.015436429974740373</v>
      </c>
      <c r="E12" s="280">
        <v>0.04419595314164004</v>
      </c>
      <c r="F12" s="361">
        <v>0.19876480253838744</v>
      </c>
      <c r="G12" s="361">
        <v>0.008047403519477333</v>
      </c>
      <c r="H12" s="351"/>
      <c r="I12" s="323"/>
      <c r="J12" s="323"/>
    </row>
    <row r="13" spans="1:10" ht="12.75">
      <c r="A13" s="113" t="s">
        <v>47</v>
      </c>
      <c r="B13" s="368"/>
      <c r="C13" s="271"/>
      <c r="D13" s="368"/>
      <c r="E13" s="271"/>
      <c r="F13" s="363"/>
      <c r="G13" s="363"/>
      <c r="H13" s="396"/>
      <c r="I13" s="396"/>
      <c r="J13" s="396"/>
    </row>
    <row r="14" spans="1:10" ht="12.75">
      <c r="A14" s="103" t="s">
        <v>79</v>
      </c>
      <c r="B14" s="369">
        <v>515</v>
      </c>
      <c r="C14" s="282">
        <v>2347</v>
      </c>
      <c r="D14" s="365">
        <v>-0.03738317757009346</v>
      </c>
      <c r="E14" s="276">
        <v>0.005569837189374427</v>
      </c>
      <c r="F14" s="361">
        <v>0.2194290583723903</v>
      </c>
      <c r="G14" s="361">
        <v>0.003284753005708454</v>
      </c>
      <c r="H14" s="351"/>
      <c r="I14" s="323"/>
      <c r="J14" s="323"/>
    </row>
    <row r="15" spans="1:10" ht="12.75">
      <c r="A15" s="103" t="s">
        <v>80</v>
      </c>
      <c r="B15" s="364">
        <v>5463</v>
      </c>
      <c r="C15" s="274">
        <v>24264</v>
      </c>
      <c r="D15" s="365">
        <v>-0.013898916967509</v>
      </c>
      <c r="E15" s="283">
        <v>0.02009585470444808</v>
      </c>
      <c r="F15" s="360">
        <v>0.22514836795252224</v>
      </c>
      <c r="G15" s="361">
        <v>0.008649516463055498</v>
      </c>
      <c r="H15" s="351"/>
      <c r="I15" s="323"/>
      <c r="J15" s="323"/>
    </row>
    <row r="16" spans="1:10" ht="12.75">
      <c r="A16" s="103" t="s">
        <v>81</v>
      </c>
      <c r="B16" s="366">
        <v>4584</v>
      </c>
      <c r="C16" s="278">
        <v>21994</v>
      </c>
      <c r="D16" s="365">
        <v>0.055734684477199536</v>
      </c>
      <c r="E16" s="280">
        <v>0.09118872792220678</v>
      </c>
      <c r="F16" s="360">
        <v>0.20842047831226698</v>
      </c>
      <c r="G16" s="361">
        <v>0.01789939788674648</v>
      </c>
      <c r="H16" s="351"/>
      <c r="I16" s="323"/>
      <c r="J16" s="323"/>
    </row>
    <row r="17" spans="1:10" ht="12.75">
      <c r="A17" s="113" t="s">
        <v>48</v>
      </c>
      <c r="B17" s="368"/>
      <c r="C17" s="271"/>
      <c r="D17" s="368"/>
      <c r="E17" s="271"/>
      <c r="F17" s="363"/>
      <c r="G17" s="363"/>
      <c r="H17" s="396"/>
      <c r="I17" s="396"/>
      <c r="J17" s="396"/>
    </row>
    <row r="18" spans="1:10" ht="12.75">
      <c r="A18" s="284" t="s">
        <v>36</v>
      </c>
      <c r="B18" s="369">
        <v>964</v>
      </c>
      <c r="C18" s="282">
        <v>4232</v>
      </c>
      <c r="D18" s="370">
        <v>-0.18581081081081086</v>
      </c>
      <c r="E18" s="283">
        <v>-0.08536848930192353</v>
      </c>
      <c r="F18" s="361">
        <v>0.2277882797731569</v>
      </c>
      <c r="G18" s="361">
        <v>0.01061475274453021</v>
      </c>
      <c r="H18" s="351"/>
      <c r="I18" s="323"/>
      <c r="J18" s="323"/>
    </row>
    <row r="19" spans="1:10" ht="12.75">
      <c r="A19" s="284" t="s">
        <v>630</v>
      </c>
      <c r="B19" s="364">
        <v>3784</v>
      </c>
      <c r="C19" s="274">
        <v>14973</v>
      </c>
      <c r="D19" s="370">
        <v>0.006382978723404209</v>
      </c>
      <c r="E19" s="283">
        <v>0.07657463330457293</v>
      </c>
      <c r="F19" s="361">
        <v>0.25272156548453883</v>
      </c>
      <c r="G19" s="361">
        <v>0.012325492009928146</v>
      </c>
      <c r="H19" s="351"/>
      <c r="I19" s="323"/>
      <c r="J19" s="323"/>
    </row>
    <row r="20" spans="1:10" ht="12.75">
      <c r="A20" s="284" t="s">
        <v>39</v>
      </c>
      <c r="B20" s="364">
        <v>5296</v>
      </c>
      <c r="C20" s="274">
        <v>27030</v>
      </c>
      <c r="D20" s="370">
        <v>0.061961098857028274</v>
      </c>
      <c r="E20" s="283">
        <v>0.06008314377598234</v>
      </c>
      <c r="F20" s="361">
        <v>0.19593044765075843</v>
      </c>
      <c r="G20" s="361">
        <v>0.009537187106068792</v>
      </c>
      <c r="H20" s="351"/>
      <c r="I20" s="323"/>
      <c r="J20" s="323"/>
    </row>
    <row r="21" spans="1:10" ht="12.75">
      <c r="A21" s="284" t="s">
        <v>40</v>
      </c>
      <c r="B21" s="371">
        <v>518</v>
      </c>
      <c r="C21" s="288">
        <v>2370</v>
      </c>
      <c r="D21" s="370">
        <v>0.06584362139917688</v>
      </c>
      <c r="E21" s="283">
        <v>0.056620597414177354</v>
      </c>
      <c r="F21" s="361">
        <v>0.21856540084388185</v>
      </c>
      <c r="G21" s="361">
        <v>0.0057702376045716324</v>
      </c>
      <c r="H21" s="351"/>
      <c r="I21" s="323"/>
      <c r="J21" s="323"/>
    </row>
    <row r="22" spans="1:7" ht="12.75">
      <c r="A22" s="289" t="s">
        <v>1064</v>
      </c>
      <c r="B22" s="368"/>
      <c r="C22" s="271"/>
      <c r="D22" s="372"/>
      <c r="E22" s="271"/>
      <c r="F22" s="363"/>
      <c r="G22" s="363"/>
    </row>
    <row r="23" spans="1:10" ht="12.75">
      <c r="A23" s="103" t="s">
        <v>107</v>
      </c>
      <c r="B23" s="364">
        <v>1215</v>
      </c>
      <c r="C23" s="274">
        <v>7153</v>
      </c>
      <c r="D23" s="370">
        <v>0.13233923578751172</v>
      </c>
      <c r="E23" s="267">
        <v>0.10985259891388677</v>
      </c>
      <c r="F23" s="373">
        <v>0.16985880050328533</v>
      </c>
      <c r="G23" s="361">
        <v>0.004602848083283138</v>
      </c>
      <c r="H23" s="351"/>
      <c r="I23" s="351"/>
      <c r="J23" s="351"/>
    </row>
    <row r="24" spans="1:10" ht="12.75">
      <c r="A24" s="103" t="s">
        <v>108</v>
      </c>
      <c r="B24" s="364">
        <v>463</v>
      </c>
      <c r="C24" s="274">
        <v>2331</v>
      </c>
      <c r="D24" s="370">
        <v>-0.07028112449799195</v>
      </c>
      <c r="E24" s="267">
        <v>0.03738317757009346</v>
      </c>
      <c r="F24" s="373">
        <v>0.19862719862719863</v>
      </c>
      <c r="G24" s="361">
        <v>0.004363725471715896</v>
      </c>
      <c r="H24" s="351"/>
      <c r="I24" s="351"/>
      <c r="J24" s="351"/>
    </row>
    <row r="25" spans="1:10" ht="12.75">
      <c r="A25" s="103" t="s">
        <v>109</v>
      </c>
      <c r="B25" s="369">
        <v>513</v>
      </c>
      <c r="C25" s="282">
        <v>3740</v>
      </c>
      <c r="D25" s="365">
        <v>0.204225352112676</v>
      </c>
      <c r="E25" s="267">
        <v>0.10097144539299374</v>
      </c>
      <c r="F25" s="373">
        <v>0.13716577540106953</v>
      </c>
      <c r="G25" s="361">
        <v>0.007272057155817645</v>
      </c>
      <c r="H25" s="351"/>
      <c r="I25" s="351"/>
      <c r="J25" s="351"/>
    </row>
    <row r="26" spans="1:10" ht="12.75">
      <c r="A26" s="103" t="s">
        <v>110</v>
      </c>
      <c r="B26" s="369">
        <v>8371</v>
      </c>
      <c r="C26" s="282">
        <v>35381</v>
      </c>
      <c r="D26" s="365">
        <v>-0.005819477434679365</v>
      </c>
      <c r="E26" s="267">
        <v>0.034925556498084154</v>
      </c>
      <c r="F26" s="373">
        <v>0.23659591306068228</v>
      </c>
      <c r="G26" s="361">
        <v>0.013862346944520805</v>
      </c>
      <c r="H26" s="351"/>
      <c r="I26" s="351"/>
      <c r="J26" s="351"/>
    </row>
    <row r="27" spans="1:10" ht="12.75">
      <c r="A27" s="113" t="s">
        <v>1054</v>
      </c>
      <c r="B27" s="368"/>
      <c r="C27" s="271"/>
      <c r="D27" s="368"/>
      <c r="E27" s="271"/>
      <c r="F27" s="363"/>
      <c r="G27" s="363"/>
      <c r="H27" s="396"/>
      <c r="I27" s="396"/>
      <c r="J27" s="396"/>
    </row>
    <row r="28" spans="1:10" ht="12.75">
      <c r="A28" s="292" t="s">
        <v>1055</v>
      </c>
      <c r="B28" s="369">
        <v>0</v>
      </c>
      <c r="C28" s="282">
        <v>0</v>
      </c>
      <c r="D28" s="293" t="s">
        <v>120</v>
      </c>
      <c r="E28" s="283" t="s">
        <v>120</v>
      </c>
      <c r="F28" s="361" t="s">
        <v>120</v>
      </c>
      <c r="G28" s="361">
        <v>0</v>
      </c>
      <c r="H28" s="351"/>
      <c r="I28" s="323"/>
      <c r="J28" s="323"/>
    </row>
    <row r="29" spans="1:10" ht="12.75">
      <c r="A29" s="103" t="s">
        <v>1056</v>
      </c>
      <c r="B29" s="364">
        <v>35</v>
      </c>
      <c r="C29" s="274">
        <v>62</v>
      </c>
      <c r="D29" s="293">
        <v>-0.10256410256410253</v>
      </c>
      <c r="E29" s="283">
        <v>0.016393442622950838</v>
      </c>
      <c r="F29" s="361">
        <v>0.5645161290322581</v>
      </c>
      <c r="G29" s="361">
        <v>0.027602523659305992</v>
      </c>
      <c r="H29" s="351"/>
      <c r="I29" s="323"/>
      <c r="J29" s="323"/>
    </row>
    <row r="30" spans="1:10" ht="25.5">
      <c r="A30" s="103" t="s">
        <v>99</v>
      </c>
      <c r="B30" s="364">
        <v>179</v>
      </c>
      <c r="C30" s="274">
        <v>1311</v>
      </c>
      <c r="D30" s="293">
        <v>0.14012738853503182</v>
      </c>
      <c r="E30" s="283">
        <v>0.06412337662337664</v>
      </c>
      <c r="F30" s="361">
        <v>0.13653699466056446</v>
      </c>
      <c r="G30" s="361">
        <v>0.0036221619652758103</v>
      </c>
      <c r="H30" s="351"/>
      <c r="I30" s="323"/>
      <c r="J30" s="323"/>
    </row>
    <row r="31" spans="1:10" ht="12.75">
      <c r="A31" s="103" t="s">
        <v>1057</v>
      </c>
      <c r="B31" s="369">
        <v>329</v>
      </c>
      <c r="C31" s="274">
        <v>2237</v>
      </c>
      <c r="D31" s="293">
        <v>0.051118210862619806</v>
      </c>
      <c r="E31" s="283">
        <v>0.0008948545861298118</v>
      </c>
      <c r="F31" s="361">
        <v>0.1470719713902548</v>
      </c>
      <c r="G31" s="361">
        <v>0.006478928712091375</v>
      </c>
      <c r="H31" s="351"/>
      <c r="I31" s="323"/>
      <c r="J31" s="323"/>
    </row>
    <row r="32" spans="1:10" ht="25.5">
      <c r="A32" s="103" t="s">
        <v>1058</v>
      </c>
      <c r="B32" s="369">
        <v>1173</v>
      </c>
      <c r="C32" s="274">
        <v>3800</v>
      </c>
      <c r="D32" s="293">
        <v>-0.10183767228177643</v>
      </c>
      <c r="E32" s="283">
        <v>-0.027137736815156188</v>
      </c>
      <c r="F32" s="361">
        <v>0.3086842105263158</v>
      </c>
      <c r="G32" s="361">
        <v>0.023180901940634758</v>
      </c>
      <c r="H32" s="351"/>
      <c r="I32" s="323"/>
      <c r="J32" s="323"/>
    </row>
    <row r="33" spans="1:10" ht="24.75" customHeight="1">
      <c r="A33" s="103" t="s">
        <v>1059</v>
      </c>
      <c r="B33" s="369">
        <v>2212</v>
      </c>
      <c r="C33" s="274">
        <v>10622</v>
      </c>
      <c r="D33" s="293">
        <v>-0.0062893081761006275</v>
      </c>
      <c r="E33" s="283">
        <v>0.06925709683913839</v>
      </c>
      <c r="F33" s="361">
        <v>0.2082470344567878</v>
      </c>
      <c r="G33" s="361">
        <v>0.00820109743437639</v>
      </c>
      <c r="H33" s="351"/>
      <c r="I33" s="323"/>
      <c r="J33" s="323"/>
    </row>
    <row r="34" spans="1:10" ht="27.75" customHeight="1">
      <c r="A34" s="103" t="s">
        <v>1060</v>
      </c>
      <c r="B34" s="364">
        <v>150</v>
      </c>
      <c r="C34" s="274">
        <v>1023</v>
      </c>
      <c r="D34" s="293">
        <v>0.7241379310344827</v>
      </c>
      <c r="E34" s="283">
        <v>0.05681818181818188</v>
      </c>
      <c r="F34" s="361">
        <v>0.1466275659824047</v>
      </c>
      <c r="G34" s="361">
        <v>0.012894352273704118</v>
      </c>
      <c r="H34" s="351"/>
      <c r="I34" s="323"/>
      <c r="J34" s="323"/>
    </row>
    <row r="35" spans="1:10" ht="37.5" customHeight="1">
      <c r="A35" s="103" t="s">
        <v>1061</v>
      </c>
      <c r="B35" s="364">
        <v>1019</v>
      </c>
      <c r="C35" s="274">
        <v>3140</v>
      </c>
      <c r="D35" s="293">
        <v>0.3622994652406417</v>
      </c>
      <c r="E35" s="283">
        <v>0.09179415855354667</v>
      </c>
      <c r="F35" s="361">
        <v>0.32452229299363056</v>
      </c>
      <c r="G35" s="361">
        <v>0.00868771953756437</v>
      </c>
      <c r="H35" s="351"/>
      <c r="I35" s="323"/>
      <c r="J35" s="323"/>
    </row>
    <row r="36" spans="1:10" ht="25.5">
      <c r="A36" s="103" t="s">
        <v>1062</v>
      </c>
      <c r="B36" s="369">
        <v>633</v>
      </c>
      <c r="C36" s="274">
        <v>3435</v>
      </c>
      <c r="D36" s="293">
        <v>-0.08920863309352522</v>
      </c>
      <c r="E36" s="283">
        <v>0.17275520655513832</v>
      </c>
      <c r="F36" s="361">
        <v>0.18427947598253275</v>
      </c>
      <c r="G36" s="361">
        <v>0.010649215188169782</v>
      </c>
      <c r="H36" s="351"/>
      <c r="I36" s="323"/>
      <c r="J36" s="323"/>
    </row>
    <row r="37" spans="1:10" ht="12.75">
      <c r="A37" s="295" t="s">
        <v>1063</v>
      </c>
      <c r="B37" s="369">
        <v>4832</v>
      </c>
      <c r="C37" s="278">
        <v>22975</v>
      </c>
      <c r="D37" s="293">
        <v>-0.0028889806025588216</v>
      </c>
      <c r="E37" s="283">
        <v>0.037995843498689785</v>
      </c>
      <c r="F37" s="361">
        <v>0.21031556039173013</v>
      </c>
      <c r="G37" s="361">
        <v>0.011125386234176486</v>
      </c>
      <c r="H37" s="351"/>
      <c r="I37" s="323"/>
      <c r="J37" s="323"/>
    </row>
    <row r="38" spans="1:10" ht="12.75">
      <c r="A38" s="113" t="s">
        <v>82</v>
      </c>
      <c r="B38" s="368"/>
      <c r="C38" s="271"/>
      <c r="D38" s="368"/>
      <c r="E38" s="271"/>
      <c r="F38" s="363"/>
      <c r="G38" s="363"/>
      <c r="H38" s="396"/>
      <c r="I38" s="396"/>
      <c r="J38" s="396"/>
    </row>
    <row r="39" spans="1:10" ht="12.75">
      <c r="A39" s="292" t="s">
        <v>83</v>
      </c>
      <c r="B39" s="369">
        <v>602</v>
      </c>
      <c r="C39" s="274">
        <v>2723</v>
      </c>
      <c r="D39" s="370">
        <v>0.2863247863247864</v>
      </c>
      <c r="E39" s="283">
        <v>0.32829268292682934</v>
      </c>
      <c r="F39" s="360">
        <v>0.2210796915167095</v>
      </c>
      <c r="G39" s="361">
        <v>0.014822110057860396</v>
      </c>
      <c r="H39" s="323"/>
      <c r="I39" s="323"/>
      <c r="J39" s="323"/>
    </row>
    <row r="40" spans="1:15" s="132" customFormat="1" ht="12.75">
      <c r="A40" s="296" t="s">
        <v>84</v>
      </c>
      <c r="B40" s="364">
        <v>9960</v>
      </c>
      <c r="C40" s="278">
        <v>45882</v>
      </c>
      <c r="D40" s="374">
        <v>0.001105638757664007</v>
      </c>
      <c r="E40" s="298">
        <v>0.03744403744403746</v>
      </c>
      <c r="F40" s="375">
        <v>0.21707859291225318</v>
      </c>
      <c r="G40" s="376">
        <v>0.009921662695345185</v>
      </c>
      <c r="H40" s="323"/>
      <c r="I40" s="323"/>
      <c r="J40" s="323"/>
      <c r="K40" s="261"/>
      <c r="L40" s="261"/>
      <c r="M40" s="261"/>
      <c r="N40" s="261"/>
      <c r="O40" s="261"/>
    </row>
    <row r="41" spans="1:15" s="132" customFormat="1" ht="25.5">
      <c r="A41" s="107" t="s">
        <v>627</v>
      </c>
      <c r="B41" s="358">
        <v>121</v>
      </c>
      <c r="C41" s="300">
        <v>989</v>
      </c>
      <c r="D41" s="377">
        <v>0.7536231884057971</v>
      </c>
      <c r="E41" s="302">
        <v>0.33829499323410017</v>
      </c>
      <c r="F41" s="378">
        <v>0.12234580384226491</v>
      </c>
      <c r="G41" s="378">
        <v>0.002233626227571439</v>
      </c>
      <c r="H41" s="395"/>
      <c r="I41" s="323"/>
      <c r="J41" s="323"/>
      <c r="K41" s="261"/>
      <c r="L41" s="261"/>
      <c r="M41" s="261"/>
      <c r="N41" s="261"/>
      <c r="O41" s="261"/>
    </row>
    <row r="42" spans="1:15" s="132" customFormat="1" ht="12.75">
      <c r="A42" s="256"/>
      <c r="B42" s="315"/>
      <c r="C42" s="315"/>
      <c r="D42" s="349"/>
      <c r="E42" s="349"/>
      <c r="F42" s="349"/>
      <c r="G42" s="349"/>
      <c r="H42" s="396"/>
      <c r="I42" s="396"/>
      <c r="J42" s="396"/>
      <c r="K42" s="261"/>
      <c r="L42" s="261"/>
      <c r="M42" s="261"/>
      <c r="N42" s="261"/>
      <c r="O42" s="261"/>
    </row>
    <row r="43" spans="1:15" s="132" customFormat="1" ht="12.75">
      <c r="A43" s="256"/>
      <c r="B43" s="315"/>
      <c r="C43" s="315"/>
      <c r="D43" s="349"/>
      <c r="E43" s="349"/>
      <c r="F43" s="349"/>
      <c r="G43" s="349"/>
      <c r="H43" s="396"/>
      <c r="I43" s="396"/>
      <c r="J43" s="396"/>
      <c r="K43" s="261"/>
      <c r="L43" s="261"/>
      <c r="M43" s="261"/>
      <c r="N43" s="261"/>
      <c r="O43" s="261"/>
    </row>
    <row r="44" ht="26.25" customHeight="1"/>
    <row r="45" spans="1:3" ht="23.25" customHeight="1">
      <c r="A45" s="209" t="s">
        <v>1131</v>
      </c>
      <c r="B45" s="207" t="s">
        <v>1130</v>
      </c>
      <c r="C45" s="208"/>
    </row>
    <row r="46" spans="1:3" ht="52.5">
      <c r="A46" s="304"/>
      <c r="B46" s="114" t="s">
        <v>88</v>
      </c>
      <c r="C46" s="115" t="s">
        <v>30</v>
      </c>
    </row>
    <row r="47" spans="1:3" ht="25.5">
      <c r="A47" s="342" t="s">
        <v>1065</v>
      </c>
      <c r="B47" s="397">
        <v>1763</v>
      </c>
      <c r="C47" s="307">
        <v>0.16691914410149594</v>
      </c>
    </row>
    <row r="48" spans="1:3" ht="25.5">
      <c r="A48" s="344" t="s">
        <v>1070</v>
      </c>
      <c r="B48" s="364">
        <v>918</v>
      </c>
      <c r="C48" s="286">
        <v>0.08691535693997349</v>
      </c>
    </row>
    <row r="49" spans="1:3" ht="12.75">
      <c r="A49" s="344" t="s">
        <v>1074</v>
      </c>
      <c r="B49" s="364">
        <v>513</v>
      </c>
      <c r="C49" s="286">
        <v>0.048570346525279307</v>
      </c>
    </row>
    <row r="50" spans="1:3" ht="12.75">
      <c r="A50" s="344" t="s">
        <v>1071</v>
      </c>
      <c r="B50" s="369">
        <v>373</v>
      </c>
      <c r="C50" s="286">
        <v>0.03531528119674304</v>
      </c>
    </row>
    <row r="51" spans="1:3" ht="12.75">
      <c r="A51" s="344" t="s">
        <v>1067</v>
      </c>
      <c r="B51" s="369">
        <v>360</v>
      </c>
      <c r="C51" s="286">
        <v>0.03408445370195039</v>
      </c>
    </row>
    <row r="52" spans="1:3" ht="12.75">
      <c r="A52" s="344" t="s">
        <v>33</v>
      </c>
      <c r="B52" s="369">
        <v>359</v>
      </c>
      <c r="C52" s="286">
        <v>0.033989774663889416</v>
      </c>
    </row>
    <row r="53" spans="1:3" ht="38.25">
      <c r="A53" s="344" t="s">
        <v>95</v>
      </c>
      <c r="B53" s="364">
        <v>351</v>
      </c>
      <c r="C53" s="286">
        <v>0.03323234235940163</v>
      </c>
    </row>
    <row r="54" spans="1:3" ht="12.75" customHeight="1">
      <c r="A54" s="344" t="s">
        <v>1081</v>
      </c>
      <c r="B54" s="364">
        <v>343</v>
      </c>
      <c r="C54" s="286">
        <v>0.03247491005491384</v>
      </c>
    </row>
    <row r="55" spans="1:3" ht="25.5">
      <c r="A55" s="344" t="s">
        <v>1073</v>
      </c>
      <c r="B55" s="369">
        <v>319</v>
      </c>
      <c r="C55" s="286">
        <v>0.030202613141450483</v>
      </c>
    </row>
    <row r="56" spans="1:3" ht="12.75">
      <c r="A56" s="347" t="s">
        <v>1110</v>
      </c>
      <c r="B56" s="403">
        <v>199</v>
      </c>
      <c r="C56" s="313">
        <v>0.018841128574133687</v>
      </c>
    </row>
    <row r="57" ht="12.75">
      <c r="D57" s="338" t="s">
        <v>35</v>
      </c>
    </row>
    <row r="58" ht="12.75">
      <c r="D58" s="338" t="s">
        <v>35</v>
      </c>
    </row>
    <row r="59" spans="3:4" ht="12.75">
      <c r="C59" s="105"/>
      <c r="D59" s="105"/>
    </row>
    <row r="60" spans="1:15" ht="23.25" customHeight="1">
      <c r="A60" s="209" t="s">
        <v>1132</v>
      </c>
      <c r="B60" s="207" t="s">
        <v>1130</v>
      </c>
      <c r="C60" s="208"/>
      <c r="H60" s="160"/>
      <c r="I60" s="160"/>
      <c r="J60" s="160"/>
      <c r="L60" s="133"/>
      <c r="M60" s="133"/>
      <c r="N60" s="133"/>
      <c r="O60" s="133"/>
    </row>
    <row r="61" spans="1:15" ht="52.5">
      <c r="A61" s="304"/>
      <c r="B61" s="114" t="s">
        <v>122</v>
      </c>
      <c r="C61" s="115" t="s">
        <v>30</v>
      </c>
      <c r="H61" s="160"/>
      <c r="I61" s="160"/>
      <c r="J61" s="160"/>
      <c r="L61" s="133"/>
      <c r="M61" s="133"/>
      <c r="N61" s="133"/>
      <c r="O61" s="133"/>
    </row>
    <row r="62" spans="1:15" ht="38.25">
      <c r="A62" s="342" t="s">
        <v>95</v>
      </c>
      <c r="B62" s="306">
        <v>182</v>
      </c>
      <c r="C62" s="307">
        <v>0.03323234235940163</v>
      </c>
      <c r="E62" s="317"/>
      <c r="H62" s="160"/>
      <c r="I62" s="160"/>
      <c r="J62" s="160"/>
      <c r="L62" s="133"/>
      <c r="M62" s="133"/>
      <c r="N62" s="133"/>
      <c r="O62" s="133"/>
    </row>
    <row r="63" spans="1:15" ht="25.5">
      <c r="A63" s="344" t="s">
        <v>1070</v>
      </c>
      <c r="B63" s="309">
        <v>117</v>
      </c>
      <c r="C63" s="286">
        <v>0.08691535693997349</v>
      </c>
      <c r="E63" s="317"/>
      <c r="H63" s="160"/>
      <c r="I63" s="160"/>
      <c r="J63" s="160"/>
      <c r="L63" s="133"/>
      <c r="M63" s="133"/>
      <c r="N63" s="133"/>
      <c r="O63" s="133"/>
    </row>
    <row r="64" spans="1:15" ht="25.5">
      <c r="A64" s="344" t="s">
        <v>1065</v>
      </c>
      <c r="B64" s="309">
        <v>99</v>
      </c>
      <c r="C64" s="286">
        <v>0.16691914410149594</v>
      </c>
      <c r="E64" s="317"/>
      <c r="H64" s="160"/>
      <c r="I64" s="160"/>
      <c r="J64" s="160"/>
      <c r="L64" s="133"/>
      <c r="M64" s="133"/>
      <c r="N64" s="133"/>
      <c r="O64" s="133"/>
    </row>
    <row r="65" spans="1:15" ht="25.5">
      <c r="A65" s="344" t="s">
        <v>1155</v>
      </c>
      <c r="B65" s="310">
        <v>85</v>
      </c>
      <c r="C65" s="286">
        <v>0.01230827494792653</v>
      </c>
      <c r="E65" s="317"/>
      <c r="H65" s="160"/>
      <c r="I65" s="160"/>
      <c r="J65" s="160"/>
      <c r="L65" s="133"/>
      <c r="M65" s="133"/>
      <c r="N65" s="133"/>
      <c r="O65" s="133"/>
    </row>
    <row r="66" spans="1:15" ht="25.5">
      <c r="A66" s="344" t="s">
        <v>96</v>
      </c>
      <c r="B66" s="310">
        <v>61</v>
      </c>
      <c r="C66" s="286">
        <v>0.011456163605377769</v>
      </c>
      <c r="E66" s="317"/>
      <c r="H66" s="160"/>
      <c r="I66" s="160"/>
      <c r="J66" s="160"/>
      <c r="L66" s="133"/>
      <c r="M66" s="133"/>
      <c r="N66" s="133"/>
      <c r="O66" s="133"/>
    </row>
    <row r="67" spans="1:15" ht="25.5">
      <c r="A67" s="344" t="s">
        <v>1156</v>
      </c>
      <c r="B67" s="310">
        <v>52</v>
      </c>
      <c r="C67" s="286">
        <v>0.009657261882219277</v>
      </c>
      <c r="E67" s="317"/>
      <c r="H67" s="160"/>
      <c r="I67" s="160"/>
      <c r="J67" s="160"/>
      <c r="L67" s="133"/>
      <c r="M67" s="133"/>
      <c r="N67" s="133"/>
      <c r="O67" s="133"/>
    </row>
    <row r="68" spans="1:15" ht="12.75">
      <c r="A68" s="344" t="s">
        <v>1111</v>
      </c>
      <c r="B68" s="309">
        <v>51</v>
      </c>
      <c r="C68" s="286">
        <v>0.0074796440068168905</v>
      </c>
      <c r="E68" s="317"/>
      <c r="H68" s="160"/>
      <c r="I68" s="160"/>
      <c r="J68" s="160"/>
      <c r="L68" s="133"/>
      <c r="M68" s="133"/>
      <c r="N68" s="133"/>
      <c r="O68" s="133"/>
    </row>
    <row r="69" spans="1:15" ht="25.5">
      <c r="A69" s="344" t="s">
        <v>1114</v>
      </c>
      <c r="B69" s="309">
        <v>49</v>
      </c>
      <c r="C69" s="286">
        <v>0.008521113425487597</v>
      </c>
      <c r="E69" s="317"/>
      <c r="H69" s="160"/>
      <c r="I69" s="160"/>
      <c r="J69" s="160"/>
      <c r="L69" s="133"/>
      <c r="M69" s="133"/>
      <c r="N69" s="133"/>
      <c r="O69" s="133"/>
    </row>
    <row r="70" spans="1:15" ht="12.75">
      <c r="A70" s="344" t="s">
        <v>1110</v>
      </c>
      <c r="B70" s="310">
        <v>47</v>
      </c>
      <c r="C70" s="286">
        <v>0.018841128574133687</v>
      </c>
      <c r="E70" s="317"/>
      <c r="H70" s="160"/>
      <c r="I70" s="160"/>
      <c r="J70" s="160"/>
      <c r="L70" s="133"/>
      <c r="M70" s="133"/>
      <c r="N70" s="133"/>
      <c r="O70" s="133"/>
    </row>
    <row r="71" spans="1:15" ht="25.5">
      <c r="A71" s="347" t="s">
        <v>1157</v>
      </c>
      <c r="B71" s="318">
        <v>36</v>
      </c>
      <c r="C71" s="313">
        <v>0.006911569778451051</v>
      </c>
      <c r="E71" s="317"/>
      <c r="H71" s="160"/>
      <c r="I71" s="160"/>
      <c r="J71" s="160"/>
      <c r="L71" s="133"/>
      <c r="M71" s="133"/>
      <c r="N71" s="133"/>
      <c r="O71" s="133"/>
    </row>
    <row r="72" spans="5:15" ht="12.75">
      <c r="E72" s="399"/>
      <c r="H72" s="160"/>
      <c r="I72" s="160"/>
      <c r="J72" s="160"/>
      <c r="L72" s="133"/>
      <c r="M72" s="133"/>
      <c r="N72" s="133"/>
      <c r="O72" s="133"/>
    </row>
    <row r="73" spans="8:15" ht="12.75">
      <c r="H73" s="160"/>
      <c r="I73" s="160"/>
      <c r="J73" s="160"/>
      <c r="L73" s="133"/>
      <c r="M73" s="133"/>
      <c r="N73" s="133"/>
      <c r="O73" s="133"/>
    </row>
    <row r="74" spans="8:15" ht="12.75">
      <c r="H74" s="160"/>
      <c r="I74" s="160"/>
      <c r="J74" s="160"/>
      <c r="L74" s="133"/>
      <c r="M74" s="133"/>
      <c r="N74" s="133"/>
      <c r="O74" s="133"/>
    </row>
    <row r="75" spans="1:10" ht="27" customHeight="1">
      <c r="A75" s="209" t="s">
        <v>87</v>
      </c>
      <c r="B75" s="207" t="s">
        <v>1134</v>
      </c>
      <c r="C75" s="208"/>
      <c r="D75" s="211" t="s">
        <v>54</v>
      </c>
      <c r="E75" s="212"/>
      <c r="F75" s="205" t="s">
        <v>622</v>
      </c>
      <c r="G75" s="205" t="s">
        <v>629</v>
      </c>
      <c r="H75" s="396"/>
      <c r="I75" s="396"/>
      <c r="J75" s="396"/>
    </row>
    <row r="76" spans="1:10" ht="18.75" customHeight="1">
      <c r="A76" s="210"/>
      <c r="B76" s="112" t="s">
        <v>116</v>
      </c>
      <c r="C76" s="109" t="s">
        <v>53</v>
      </c>
      <c r="D76" s="112" t="s">
        <v>116</v>
      </c>
      <c r="E76" s="109" t="s">
        <v>55</v>
      </c>
      <c r="F76" s="206"/>
      <c r="G76" s="206"/>
      <c r="H76" s="260"/>
      <c r="I76" s="260"/>
      <c r="J76" s="260"/>
    </row>
    <row r="77" spans="1:10" ht="12.75">
      <c r="A77" s="113" t="s">
        <v>41</v>
      </c>
      <c r="B77" s="358">
        <v>3385</v>
      </c>
      <c r="C77" s="282">
        <v>17702</v>
      </c>
      <c r="D77" s="379">
        <v>0.0002955082742317483</v>
      </c>
      <c r="E77" s="320">
        <v>-0.018137445227134008</v>
      </c>
      <c r="F77" s="378">
        <v>0.19122133092305954</v>
      </c>
      <c r="G77" s="378">
        <v>0.01567891799254267</v>
      </c>
      <c r="H77" s="400"/>
      <c r="I77" s="400"/>
      <c r="J77" s="400"/>
    </row>
    <row r="78" spans="1:7" ht="12.75">
      <c r="A78" s="113" t="s">
        <v>623</v>
      </c>
      <c r="B78" s="368"/>
      <c r="C78" s="271"/>
      <c r="D78" s="362"/>
      <c r="E78" s="269"/>
      <c r="F78" s="363"/>
      <c r="G78" s="363"/>
    </row>
    <row r="79" spans="1:11" ht="12.75">
      <c r="A79" s="103" t="s">
        <v>624</v>
      </c>
      <c r="B79" s="369">
        <v>1700</v>
      </c>
      <c r="C79" s="282">
        <v>8680</v>
      </c>
      <c r="D79" s="380">
        <v>-0.026345933562428425</v>
      </c>
      <c r="E79" s="307">
        <v>-0.022632586420448186</v>
      </c>
      <c r="F79" s="361">
        <v>0.195852534562212</v>
      </c>
      <c r="G79" s="361">
        <v>0.01782419057205167</v>
      </c>
      <c r="H79" s="323"/>
      <c r="I79" s="323"/>
      <c r="J79" s="323"/>
      <c r="K79" s="401"/>
    </row>
    <row r="80" spans="1:11" ht="12.75">
      <c r="A80" s="103" t="s">
        <v>625</v>
      </c>
      <c r="B80" s="364">
        <v>1685</v>
      </c>
      <c r="C80" s="274">
        <v>9022</v>
      </c>
      <c r="D80" s="381">
        <v>0.02869352869352859</v>
      </c>
      <c r="E80" s="313">
        <v>-0.013773502404897275</v>
      </c>
      <c r="F80" s="361">
        <v>0.18676568388383952</v>
      </c>
      <c r="G80" s="361">
        <v>0.013981197985379898</v>
      </c>
      <c r="H80" s="323"/>
      <c r="I80" s="323"/>
      <c r="J80" s="323"/>
      <c r="K80" s="401"/>
    </row>
    <row r="81" spans="1:7" ht="12.75">
      <c r="A81" s="113" t="s">
        <v>47</v>
      </c>
      <c r="B81" s="368"/>
      <c r="C81" s="271"/>
      <c r="D81" s="368"/>
      <c r="E81" s="271"/>
      <c r="F81" s="363"/>
      <c r="G81" s="363"/>
    </row>
    <row r="82" spans="1:11" ht="12.75">
      <c r="A82" s="103" t="s">
        <v>79</v>
      </c>
      <c r="B82" s="369">
        <v>246</v>
      </c>
      <c r="C82" s="282">
        <v>1031</v>
      </c>
      <c r="D82" s="380">
        <v>-0.16040955631399323</v>
      </c>
      <c r="E82" s="307">
        <v>-0.11880341880341883</v>
      </c>
      <c r="F82" s="361">
        <v>0.23860329776915615</v>
      </c>
      <c r="G82" s="361">
        <v>0.01138203858788692</v>
      </c>
      <c r="H82" s="323"/>
      <c r="I82" s="323"/>
      <c r="J82" s="323"/>
      <c r="K82" s="401"/>
    </row>
    <row r="83" spans="1:11" ht="12.75">
      <c r="A83" s="103" t="s">
        <v>80</v>
      </c>
      <c r="B83" s="364">
        <v>1747</v>
      </c>
      <c r="C83" s="274">
        <v>8153</v>
      </c>
      <c r="D83" s="382">
        <v>-0.007386363636363691</v>
      </c>
      <c r="E83" s="286">
        <v>-0.03640231651105075</v>
      </c>
      <c r="F83" s="361">
        <v>0.21427695326873544</v>
      </c>
      <c r="G83" s="361">
        <v>0.017812535048992117</v>
      </c>
      <c r="H83" s="323"/>
      <c r="I83" s="323"/>
      <c r="J83" s="323"/>
      <c r="K83" s="401"/>
    </row>
    <row r="84" spans="1:11" ht="12.75">
      <c r="A84" s="103" t="s">
        <v>81</v>
      </c>
      <c r="B84" s="364">
        <v>1392</v>
      </c>
      <c r="C84" s="274">
        <v>8518</v>
      </c>
      <c r="D84" s="381">
        <v>0.04583020285499617</v>
      </c>
      <c r="E84" s="313">
        <v>0.014289116456299045</v>
      </c>
      <c r="F84" s="361">
        <v>0.16341864287391406</v>
      </c>
      <c r="G84" s="361">
        <v>0.014469102437503248</v>
      </c>
      <c r="H84" s="323"/>
      <c r="I84" s="323"/>
      <c r="J84" s="323"/>
      <c r="K84" s="401"/>
    </row>
    <row r="85" spans="1:11" ht="12.75">
      <c r="A85" s="113" t="s">
        <v>48</v>
      </c>
      <c r="B85" s="368"/>
      <c r="C85" s="271"/>
      <c r="D85" s="368"/>
      <c r="E85" s="271"/>
      <c r="F85" s="363"/>
      <c r="G85" s="363"/>
      <c r="K85" s="261"/>
    </row>
    <row r="86" spans="1:10" ht="12.75">
      <c r="A86" s="103" t="s">
        <v>36</v>
      </c>
      <c r="B86" s="364">
        <v>36</v>
      </c>
      <c r="C86" s="274">
        <v>219</v>
      </c>
      <c r="D86" s="382">
        <v>-0.12195121951219512</v>
      </c>
      <c r="E86" s="286">
        <v>-0.07594936708860756</v>
      </c>
      <c r="F86" s="361">
        <v>0.1643835616438356</v>
      </c>
      <c r="G86" s="361">
        <v>0.014962593516209476</v>
      </c>
      <c r="H86" s="323"/>
      <c r="I86" s="323"/>
      <c r="J86" s="323"/>
    </row>
    <row r="87" spans="1:10" ht="12.75">
      <c r="A87" s="103" t="s">
        <v>631</v>
      </c>
      <c r="B87" s="364">
        <v>481</v>
      </c>
      <c r="C87" s="274">
        <v>2604</v>
      </c>
      <c r="D87" s="382">
        <v>-0.012320328542094416</v>
      </c>
      <c r="E87" s="286">
        <v>-0.014383043149129415</v>
      </c>
      <c r="F87" s="361">
        <v>0.184715821812596</v>
      </c>
      <c r="G87" s="361">
        <v>0.015863592889416574</v>
      </c>
      <c r="H87" s="323"/>
      <c r="I87" s="323"/>
      <c r="J87" s="323"/>
    </row>
    <row r="88" spans="1:10" ht="12.75">
      <c r="A88" s="103" t="s">
        <v>39</v>
      </c>
      <c r="B88" s="364">
        <v>2618</v>
      </c>
      <c r="C88" s="274">
        <v>13265</v>
      </c>
      <c r="D88" s="382">
        <v>0.0011472275334607485</v>
      </c>
      <c r="E88" s="286">
        <v>-0.01893351083499739</v>
      </c>
      <c r="F88" s="361">
        <v>0.19736147757255937</v>
      </c>
      <c r="G88" s="361">
        <v>0.017444146083062922</v>
      </c>
      <c r="H88" s="323"/>
      <c r="I88" s="323"/>
      <c r="J88" s="323"/>
    </row>
    <row r="89" spans="1:10" ht="12.75">
      <c r="A89" s="103" t="s">
        <v>40</v>
      </c>
      <c r="B89" s="364">
        <v>250</v>
      </c>
      <c r="C89" s="274">
        <v>1614</v>
      </c>
      <c r="D89" s="382">
        <v>0.03734439834024905</v>
      </c>
      <c r="E89" s="286">
        <v>-0.009208103130755041</v>
      </c>
      <c r="F89" s="361">
        <v>0.15489467162329615</v>
      </c>
      <c r="G89" s="361">
        <v>0.007555380942307111</v>
      </c>
      <c r="H89" s="323"/>
      <c r="I89" s="323"/>
      <c r="J89" s="323"/>
    </row>
    <row r="90" spans="1:7" ht="12.75">
      <c r="A90" s="289" t="s">
        <v>1064</v>
      </c>
      <c r="B90" s="368"/>
      <c r="C90" s="271"/>
      <c r="D90" s="372"/>
      <c r="E90" s="271"/>
      <c r="F90" s="363"/>
      <c r="G90" s="363"/>
    </row>
    <row r="91" spans="1:10" ht="12.75">
      <c r="A91" s="103" t="s">
        <v>107</v>
      </c>
      <c r="B91" s="364">
        <v>130</v>
      </c>
      <c r="C91" s="274">
        <v>716</v>
      </c>
      <c r="D91" s="370">
        <v>0.20370370370370372</v>
      </c>
      <c r="E91" s="267">
        <v>-0.009681881051175623</v>
      </c>
      <c r="F91" s="373">
        <v>0.18156424581005587</v>
      </c>
      <c r="G91" s="361">
        <v>0.010047144292449184</v>
      </c>
      <c r="H91" s="351"/>
      <c r="I91" s="351"/>
      <c r="J91" s="351"/>
    </row>
    <row r="92" spans="1:10" ht="12.75">
      <c r="A92" s="103" t="s">
        <v>108</v>
      </c>
      <c r="B92" s="364">
        <v>166</v>
      </c>
      <c r="C92" s="274">
        <v>1135</v>
      </c>
      <c r="D92" s="370">
        <v>-0.08791208791208793</v>
      </c>
      <c r="E92" s="267">
        <v>-0.0749796251018745</v>
      </c>
      <c r="F92" s="373">
        <v>0.14625550660792952</v>
      </c>
      <c r="G92" s="361">
        <v>0.007188014202823244</v>
      </c>
      <c r="H92" s="351"/>
      <c r="I92" s="351"/>
      <c r="J92" s="351"/>
    </row>
    <row r="93" spans="1:10" ht="12.75">
      <c r="A93" s="103" t="s">
        <v>109</v>
      </c>
      <c r="B93" s="369">
        <v>168</v>
      </c>
      <c r="C93" s="282">
        <v>871</v>
      </c>
      <c r="D93" s="365">
        <v>-0.06666666666666665</v>
      </c>
      <c r="E93" s="267">
        <v>-0.08122362869198307</v>
      </c>
      <c r="F93" s="373">
        <v>0.1928817451205511</v>
      </c>
      <c r="G93" s="361">
        <v>0.010916888686724283</v>
      </c>
      <c r="H93" s="351"/>
      <c r="I93" s="351"/>
      <c r="J93" s="351"/>
    </row>
    <row r="94" spans="1:10" ht="12.75">
      <c r="A94" s="103" t="s">
        <v>110</v>
      </c>
      <c r="B94" s="369">
        <v>2258</v>
      </c>
      <c r="C94" s="282">
        <v>12271</v>
      </c>
      <c r="D94" s="365">
        <v>0.00623885918003575</v>
      </c>
      <c r="E94" s="267">
        <v>-0.0034919603703101876</v>
      </c>
      <c r="F94" s="373">
        <v>0.18401108304131691</v>
      </c>
      <c r="G94" s="361">
        <v>0.016277393310265283</v>
      </c>
      <c r="H94" s="351"/>
      <c r="I94" s="351"/>
      <c r="J94" s="351"/>
    </row>
    <row r="95" spans="1:10" ht="12.75">
      <c r="A95" s="104" t="s">
        <v>90</v>
      </c>
      <c r="B95" s="371">
        <v>663</v>
      </c>
      <c r="C95" s="288">
        <v>2709</v>
      </c>
      <c r="D95" s="383">
        <v>-0.010447761194029903</v>
      </c>
      <c r="E95" s="353">
        <v>-0.03833865814696491</v>
      </c>
      <c r="F95" s="384">
        <v>0.24473975636766335</v>
      </c>
      <c r="G95" s="361">
        <v>0.02574457344775366</v>
      </c>
      <c r="H95" s="351"/>
      <c r="I95" s="351"/>
      <c r="J95" s="351"/>
    </row>
    <row r="96" spans="1:7" ht="12.75">
      <c r="A96" s="113" t="s">
        <v>51</v>
      </c>
      <c r="B96" s="368"/>
      <c r="C96" s="271"/>
      <c r="D96" s="368"/>
      <c r="E96" s="271"/>
      <c r="F96" s="363"/>
      <c r="G96" s="363"/>
    </row>
    <row r="97" spans="1:10" ht="12.75">
      <c r="A97" s="103" t="s">
        <v>42</v>
      </c>
      <c r="B97" s="364">
        <v>497</v>
      </c>
      <c r="C97" s="274">
        <v>2700</v>
      </c>
      <c r="D97" s="382">
        <v>0.052966101694915224</v>
      </c>
      <c r="E97" s="286">
        <v>0.057165231010180007</v>
      </c>
      <c r="F97" s="361">
        <v>0.18407407407407408</v>
      </c>
      <c r="G97" s="361">
        <v>0.00894625049501386</v>
      </c>
      <c r="H97" s="323"/>
      <c r="I97" s="323"/>
      <c r="J97" s="323"/>
    </row>
    <row r="98" spans="1:10" ht="12.75">
      <c r="A98" s="103" t="s">
        <v>43</v>
      </c>
      <c r="B98" s="364">
        <v>342</v>
      </c>
      <c r="C98" s="274">
        <v>1917</v>
      </c>
      <c r="D98" s="382">
        <v>-0.017241379310344862</v>
      </c>
      <c r="E98" s="286">
        <v>0.0234917245061399</v>
      </c>
      <c r="F98" s="361">
        <v>0.1784037558685446</v>
      </c>
      <c r="G98" s="361">
        <v>0.012003790670738129</v>
      </c>
      <c r="H98" s="323"/>
      <c r="I98" s="323"/>
      <c r="J98" s="323"/>
    </row>
    <row r="99" spans="1:10" ht="12.75">
      <c r="A99" s="103" t="s">
        <v>44</v>
      </c>
      <c r="B99" s="364">
        <v>179</v>
      </c>
      <c r="C99" s="274">
        <v>1130</v>
      </c>
      <c r="D99" s="382">
        <v>-0.4656716417910448</v>
      </c>
      <c r="E99" s="286">
        <v>-0.40432261465471797</v>
      </c>
      <c r="F99" s="361">
        <v>0.1584070796460177</v>
      </c>
      <c r="G99" s="361">
        <v>0.010445845004668533</v>
      </c>
      <c r="H99" s="323"/>
      <c r="I99" s="323"/>
      <c r="J99" s="323"/>
    </row>
    <row r="100" spans="1:10" ht="12.75">
      <c r="A100" s="103" t="s">
        <v>45</v>
      </c>
      <c r="B100" s="364">
        <v>266</v>
      </c>
      <c r="C100" s="274">
        <v>1304</v>
      </c>
      <c r="D100" s="382">
        <v>0.33668341708542715</v>
      </c>
      <c r="E100" s="286">
        <v>0.11643835616438358</v>
      </c>
      <c r="F100" s="361">
        <v>0.20398773006134968</v>
      </c>
      <c r="G100" s="361">
        <v>0.018720529242029698</v>
      </c>
      <c r="H100" s="323"/>
      <c r="I100" s="323"/>
      <c r="J100" s="323"/>
    </row>
    <row r="101" spans="1:10" ht="12.75">
      <c r="A101" s="296" t="s">
        <v>46</v>
      </c>
      <c r="B101" s="385">
        <v>2101</v>
      </c>
      <c r="C101" s="326">
        <v>10651</v>
      </c>
      <c r="D101" s="386">
        <v>0.03497536945812807</v>
      </c>
      <c r="E101" s="328">
        <v>0.01081901869602353</v>
      </c>
      <c r="F101" s="376">
        <v>0.19725847338278096</v>
      </c>
      <c r="G101" s="376">
        <v>0.020904432615292772</v>
      </c>
      <c r="H101" s="323"/>
      <c r="I101" s="323"/>
      <c r="J101" s="323"/>
    </row>
    <row r="102" spans="1:10" ht="12.75">
      <c r="A102" s="107" t="s">
        <v>628</v>
      </c>
      <c r="B102" s="385">
        <v>29</v>
      </c>
      <c r="C102" s="326">
        <v>355</v>
      </c>
      <c r="D102" s="379">
        <v>0.11538461538461542</v>
      </c>
      <c r="E102" s="320">
        <v>-0.045698924731182755</v>
      </c>
      <c r="F102" s="378">
        <v>0.08169014084507042</v>
      </c>
      <c r="G102" s="378">
        <v>0.003949877417597385</v>
      </c>
      <c r="H102" s="323"/>
      <c r="I102" s="323"/>
      <c r="J102" s="323"/>
    </row>
    <row r="103" spans="3:4" ht="12.75">
      <c r="C103" s="105"/>
      <c r="D103" s="105"/>
    </row>
    <row r="104" spans="3:4" ht="12.75">
      <c r="C104" s="105"/>
      <c r="D104" s="105"/>
    </row>
    <row r="105" spans="3:4" ht="12.75">
      <c r="C105" s="105"/>
      <c r="D105" s="105"/>
    </row>
    <row r="106" spans="1:15" ht="30" customHeight="1">
      <c r="A106" s="106" t="s">
        <v>147</v>
      </c>
      <c r="B106" s="111" t="s">
        <v>1135</v>
      </c>
      <c r="C106" s="111" t="s">
        <v>1136</v>
      </c>
      <c r="G106" s="105"/>
      <c r="J106" s="255"/>
      <c r="O106" s="133"/>
    </row>
    <row r="107" spans="1:15" ht="12.75">
      <c r="A107" s="113" t="s">
        <v>148</v>
      </c>
      <c r="B107" s="330">
        <v>10562</v>
      </c>
      <c r="C107" s="330">
        <v>3385</v>
      </c>
      <c r="G107" s="105"/>
      <c r="J107" s="255"/>
      <c r="O107" s="133"/>
    </row>
    <row r="108" spans="1:15" ht="12.75">
      <c r="A108" s="331" t="s">
        <v>149</v>
      </c>
      <c r="B108" s="332">
        <v>23</v>
      </c>
      <c r="C108" s="333">
        <v>3</v>
      </c>
      <c r="G108" s="105"/>
      <c r="J108" s="255"/>
      <c r="O108" s="133"/>
    </row>
    <row r="109" spans="1:15" ht="12.75">
      <c r="A109" s="103" t="s">
        <v>987</v>
      </c>
      <c r="B109" s="334">
        <v>11</v>
      </c>
      <c r="C109" s="335">
        <v>3</v>
      </c>
      <c r="G109" s="105"/>
      <c r="J109" s="255"/>
      <c r="O109" s="133"/>
    </row>
    <row r="110" spans="1:15" ht="12.75">
      <c r="A110" s="103" t="s">
        <v>988</v>
      </c>
      <c r="B110" s="334">
        <v>5</v>
      </c>
      <c r="C110" s="335">
        <v>3</v>
      </c>
      <c r="G110" s="105"/>
      <c r="J110" s="255"/>
      <c r="O110" s="133"/>
    </row>
    <row r="111" spans="1:15" ht="12.75">
      <c r="A111" s="103" t="s">
        <v>1053</v>
      </c>
      <c r="B111" s="334">
        <v>353</v>
      </c>
      <c r="C111" s="335">
        <v>237</v>
      </c>
      <c r="G111" s="105"/>
      <c r="J111" s="255"/>
      <c r="O111" s="133"/>
    </row>
    <row r="112" spans="1:15" ht="12.75">
      <c r="A112" s="103" t="s">
        <v>989</v>
      </c>
      <c r="B112" s="334">
        <v>25</v>
      </c>
      <c r="C112" s="335">
        <v>16</v>
      </c>
      <c r="G112" s="105"/>
      <c r="J112" s="255"/>
      <c r="O112" s="133"/>
    </row>
    <row r="113" spans="1:15" ht="12.75">
      <c r="A113" s="103" t="s">
        <v>990</v>
      </c>
      <c r="B113" s="334">
        <v>20</v>
      </c>
      <c r="C113" s="335">
        <v>3</v>
      </c>
      <c r="G113" s="105"/>
      <c r="J113" s="255"/>
      <c r="O113" s="133"/>
    </row>
    <row r="114" spans="1:15" ht="12.75">
      <c r="A114" s="103" t="s">
        <v>991</v>
      </c>
      <c r="B114" s="334">
        <v>25</v>
      </c>
      <c r="C114" s="335">
        <v>37</v>
      </c>
      <c r="G114" s="105"/>
      <c r="J114" s="255"/>
      <c r="O114" s="133"/>
    </row>
    <row r="115" spans="1:15" ht="12.75">
      <c r="A115" s="103" t="s">
        <v>992</v>
      </c>
      <c r="B115" s="334">
        <v>13</v>
      </c>
      <c r="C115" s="335">
        <v>3</v>
      </c>
      <c r="G115" s="105"/>
      <c r="J115" s="255"/>
      <c r="O115" s="133"/>
    </row>
    <row r="116" spans="1:15" ht="12.75">
      <c r="A116" s="103" t="s">
        <v>993</v>
      </c>
      <c r="B116" s="334">
        <v>2</v>
      </c>
      <c r="C116" s="335">
        <v>0</v>
      </c>
      <c r="G116" s="105"/>
      <c r="J116" s="255"/>
      <c r="O116" s="133"/>
    </row>
    <row r="117" spans="1:15" ht="12.75">
      <c r="A117" s="103" t="s">
        <v>158</v>
      </c>
      <c r="B117" s="334">
        <v>8</v>
      </c>
      <c r="C117" s="335">
        <v>9</v>
      </c>
      <c r="G117" s="105"/>
      <c r="J117" s="255"/>
      <c r="O117" s="133"/>
    </row>
    <row r="118" spans="1:15" ht="12.75">
      <c r="A118" s="103" t="s">
        <v>159</v>
      </c>
      <c r="B118" s="334">
        <v>105</v>
      </c>
      <c r="C118" s="335">
        <v>13</v>
      </c>
      <c r="G118" s="105"/>
      <c r="J118" s="255"/>
      <c r="O118" s="133"/>
    </row>
    <row r="119" spans="1:15" ht="12.75">
      <c r="A119" s="103" t="s">
        <v>994</v>
      </c>
      <c r="B119" s="334">
        <v>25</v>
      </c>
      <c r="C119" s="335">
        <v>8</v>
      </c>
      <c r="G119" s="105"/>
      <c r="J119" s="255"/>
      <c r="O119" s="133"/>
    </row>
    <row r="120" spans="1:15" ht="12.75">
      <c r="A120" s="103" t="s">
        <v>995</v>
      </c>
      <c r="B120" s="334">
        <v>50</v>
      </c>
      <c r="C120" s="335">
        <v>8</v>
      </c>
      <c r="G120" s="105"/>
      <c r="J120" s="255"/>
      <c r="O120" s="133"/>
    </row>
    <row r="121" spans="1:15" ht="12.75">
      <c r="A121" s="103" t="s">
        <v>162</v>
      </c>
      <c r="B121" s="334">
        <v>23</v>
      </c>
      <c r="C121" s="335">
        <v>4</v>
      </c>
      <c r="G121" s="105"/>
      <c r="J121" s="255"/>
      <c r="O121" s="133"/>
    </row>
    <row r="122" spans="1:15" ht="12.75">
      <c r="A122" s="103" t="s">
        <v>996</v>
      </c>
      <c r="B122" s="334">
        <v>11</v>
      </c>
      <c r="C122" s="335">
        <v>7</v>
      </c>
      <c r="G122" s="105"/>
      <c r="J122" s="255"/>
      <c r="O122" s="133"/>
    </row>
    <row r="123" spans="1:15" ht="12.75">
      <c r="A123" s="103" t="s">
        <v>997</v>
      </c>
      <c r="B123" s="334">
        <v>35</v>
      </c>
      <c r="C123" s="335">
        <v>9</v>
      </c>
      <c r="G123" s="105"/>
      <c r="J123" s="255"/>
      <c r="O123" s="133"/>
    </row>
    <row r="124" spans="1:15" ht="12.75">
      <c r="A124" s="103" t="s">
        <v>165</v>
      </c>
      <c r="B124" s="334">
        <v>39</v>
      </c>
      <c r="C124" s="335">
        <v>19</v>
      </c>
      <c r="G124" s="105"/>
      <c r="J124" s="255"/>
      <c r="O124" s="133"/>
    </row>
    <row r="125" spans="1:15" ht="12.75">
      <c r="A125" s="103" t="s">
        <v>166</v>
      </c>
      <c r="B125" s="334">
        <v>61</v>
      </c>
      <c r="C125" s="335">
        <v>13</v>
      </c>
      <c r="G125" s="105"/>
      <c r="J125" s="255"/>
      <c r="O125" s="133"/>
    </row>
    <row r="126" spans="1:15" ht="12.75">
      <c r="A126" s="103" t="s">
        <v>167</v>
      </c>
      <c r="B126" s="334">
        <v>24</v>
      </c>
      <c r="C126" s="335">
        <v>11</v>
      </c>
      <c r="G126" s="105"/>
      <c r="J126" s="255"/>
      <c r="O126" s="133"/>
    </row>
    <row r="127" spans="1:15" ht="12.75">
      <c r="A127" s="103" t="s">
        <v>998</v>
      </c>
      <c r="B127" s="334">
        <v>104</v>
      </c>
      <c r="C127" s="335">
        <v>28</v>
      </c>
      <c r="G127" s="105"/>
      <c r="J127" s="255"/>
      <c r="O127" s="133"/>
    </row>
    <row r="128" spans="1:15" ht="12.75">
      <c r="A128" s="103" t="s">
        <v>169</v>
      </c>
      <c r="B128" s="334">
        <v>153</v>
      </c>
      <c r="C128" s="335">
        <v>74</v>
      </c>
      <c r="G128" s="105"/>
      <c r="J128" s="255"/>
      <c r="O128" s="133"/>
    </row>
    <row r="129" spans="1:15" ht="12.75">
      <c r="A129" s="103" t="s">
        <v>999</v>
      </c>
      <c r="B129" s="334">
        <v>10</v>
      </c>
      <c r="C129" s="335">
        <v>1</v>
      </c>
      <c r="G129" s="105"/>
      <c r="J129" s="255"/>
      <c r="O129" s="133"/>
    </row>
    <row r="130" spans="1:15" ht="12.75">
      <c r="A130" s="103" t="s">
        <v>171</v>
      </c>
      <c r="B130" s="334">
        <v>38</v>
      </c>
      <c r="C130" s="335">
        <v>17</v>
      </c>
      <c r="G130" s="105"/>
      <c r="J130" s="255"/>
      <c r="O130" s="133"/>
    </row>
    <row r="131" spans="1:15" ht="12.75">
      <c r="A131" s="103" t="s">
        <v>172</v>
      </c>
      <c r="B131" s="334">
        <v>166</v>
      </c>
      <c r="C131" s="335">
        <v>39</v>
      </c>
      <c r="G131" s="105"/>
      <c r="J131" s="255"/>
      <c r="O131" s="133"/>
    </row>
    <row r="132" spans="1:15" ht="12.75">
      <c r="A132" s="103" t="s">
        <v>1000</v>
      </c>
      <c r="B132" s="334">
        <v>4</v>
      </c>
      <c r="C132" s="335">
        <v>0</v>
      </c>
      <c r="G132" s="105"/>
      <c r="J132" s="255"/>
      <c r="O132" s="133"/>
    </row>
    <row r="133" spans="1:15" ht="12.75">
      <c r="A133" s="103" t="s">
        <v>174</v>
      </c>
      <c r="B133" s="334">
        <v>22</v>
      </c>
      <c r="C133" s="335">
        <v>3</v>
      </c>
      <c r="G133" s="105"/>
      <c r="J133" s="255"/>
      <c r="O133" s="133"/>
    </row>
    <row r="134" spans="1:15" ht="12.75">
      <c r="A134" s="103" t="s">
        <v>1001</v>
      </c>
      <c r="B134" s="334">
        <v>9</v>
      </c>
      <c r="C134" s="335">
        <v>3</v>
      </c>
      <c r="G134" s="105"/>
      <c r="J134" s="255"/>
      <c r="O134" s="133"/>
    </row>
    <row r="135" spans="1:15" ht="12.75">
      <c r="A135" s="103" t="s">
        <v>1002</v>
      </c>
      <c r="B135" s="334">
        <v>2</v>
      </c>
      <c r="C135" s="335">
        <v>1</v>
      </c>
      <c r="G135" s="105"/>
      <c r="J135" s="255"/>
      <c r="O135" s="133"/>
    </row>
    <row r="136" spans="1:15" ht="12.75">
      <c r="A136" s="103" t="s">
        <v>1003</v>
      </c>
      <c r="B136" s="334">
        <v>25</v>
      </c>
      <c r="C136" s="335">
        <v>32</v>
      </c>
      <c r="G136" s="105"/>
      <c r="J136" s="255"/>
      <c r="O136" s="133"/>
    </row>
    <row r="137" spans="1:15" ht="12.75">
      <c r="A137" s="103" t="s">
        <v>1004</v>
      </c>
      <c r="B137" s="334">
        <v>5</v>
      </c>
      <c r="C137" s="335">
        <v>0</v>
      </c>
      <c r="G137" s="105"/>
      <c r="J137" s="255"/>
      <c r="O137" s="133"/>
    </row>
    <row r="138" spans="1:15" ht="12.75">
      <c r="A138" s="103" t="s">
        <v>1005</v>
      </c>
      <c r="B138" s="334">
        <v>9</v>
      </c>
      <c r="C138" s="335">
        <v>1</v>
      </c>
      <c r="G138" s="105"/>
      <c r="J138" s="255"/>
      <c r="O138" s="133"/>
    </row>
    <row r="139" spans="1:15" ht="12.75">
      <c r="A139" s="103" t="s">
        <v>1006</v>
      </c>
      <c r="B139" s="334">
        <v>17</v>
      </c>
      <c r="C139" s="335">
        <v>9</v>
      </c>
      <c r="G139" s="105"/>
      <c r="J139" s="255"/>
      <c r="O139" s="133"/>
    </row>
    <row r="140" spans="1:15" ht="12.75">
      <c r="A140" s="103" t="s">
        <v>181</v>
      </c>
      <c r="B140" s="334">
        <v>23</v>
      </c>
      <c r="C140" s="335">
        <v>15</v>
      </c>
      <c r="G140" s="105"/>
      <c r="J140" s="255"/>
      <c r="O140" s="133"/>
    </row>
    <row r="141" spans="1:15" ht="12.75">
      <c r="A141" s="103" t="s">
        <v>1007</v>
      </c>
      <c r="B141" s="334">
        <v>61</v>
      </c>
      <c r="C141" s="335">
        <v>30</v>
      </c>
      <c r="G141" s="105"/>
      <c r="J141" s="255"/>
      <c r="O141" s="133"/>
    </row>
    <row r="142" spans="1:15" ht="12.75">
      <c r="A142" s="103" t="s">
        <v>183</v>
      </c>
      <c r="B142" s="334">
        <v>1</v>
      </c>
      <c r="C142" s="335">
        <v>0</v>
      </c>
      <c r="G142" s="105"/>
      <c r="J142" s="255"/>
      <c r="O142" s="133"/>
    </row>
    <row r="143" spans="1:15" ht="12.75">
      <c r="A143" s="103" t="s">
        <v>1008</v>
      </c>
      <c r="B143" s="334">
        <v>7</v>
      </c>
      <c r="C143" s="335">
        <v>4</v>
      </c>
      <c r="G143" s="105"/>
      <c r="J143" s="255"/>
      <c r="O143" s="133"/>
    </row>
    <row r="144" spans="1:15" ht="12.75">
      <c r="A144" s="103" t="s">
        <v>1009</v>
      </c>
      <c r="B144" s="334">
        <v>30</v>
      </c>
      <c r="C144" s="335">
        <v>1</v>
      </c>
      <c r="G144" s="105"/>
      <c r="J144" s="255"/>
      <c r="O144" s="133"/>
    </row>
    <row r="145" spans="1:15" ht="12.75">
      <c r="A145" s="103" t="s">
        <v>1010</v>
      </c>
      <c r="B145" s="334">
        <v>609</v>
      </c>
      <c r="C145" s="335">
        <v>251</v>
      </c>
      <c r="G145" s="105"/>
      <c r="J145" s="255"/>
      <c r="O145" s="133"/>
    </row>
    <row r="146" spans="1:15" ht="12.75">
      <c r="A146" s="103" t="s">
        <v>1011</v>
      </c>
      <c r="B146" s="334">
        <v>268</v>
      </c>
      <c r="C146" s="335">
        <v>80</v>
      </c>
      <c r="G146" s="105"/>
      <c r="J146" s="255"/>
      <c r="O146" s="133"/>
    </row>
    <row r="147" spans="1:15" ht="12.75">
      <c r="A147" s="103" t="s">
        <v>188</v>
      </c>
      <c r="B147" s="334">
        <v>33</v>
      </c>
      <c r="C147" s="335">
        <v>9</v>
      </c>
      <c r="G147" s="105"/>
      <c r="J147" s="255"/>
      <c r="O147" s="133"/>
    </row>
    <row r="148" spans="1:15" ht="12.75">
      <c r="A148" s="103" t="s">
        <v>189</v>
      </c>
      <c r="B148" s="334">
        <v>80</v>
      </c>
      <c r="C148" s="335">
        <v>4</v>
      </c>
      <c r="G148" s="105"/>
      <c r="J148" s="255"/>
      <c r="O148" s="133"/>
    </row>
    <row r="149" spans="1:15" ht="12.75">
      <c r="A149" s="103" t="s">
        <v>1012</v>
      </c>
      <c r="B149" s="334">
        <v>26</v>
      </c>
      <c r="C149" s="335">
        <v>4</v>
      </c>
      <c r="G149" s="105"/>
      <c r="J149" s="255"/>
      <c r="O149" s="133"/>
    </row>
    <row r="150" spans="1:15" ht="12.75">
      <c r="A150" s="103" t="s">
        <v>1013</v>
      </c>
      <c r="B150" s="334">
        <v>0</v>
      </c>
      <c r="C150" s="335">
        <v>1</v>
      </c>
      <c r="G150" s="105"/>
      <c r="J150" s="255"/>
      <c r="O150" s="133"/>
    </row>
    <row r="151" spans="1:15" ht="12.75">
      <c r="A151" s="103" t="s">
        <v>192</v>
      </c>
      <c r="B151" s="334">
        <v>19</v>
      </c>
      <c r="C151" s="335">
        <v>14</v>
      </c>
      <c r="G151" s="105"/>
      <c r="J151" s="255"/>
      <c r="O151" s="133"/>
    </row>
    <row r="152" spans="1:15" ht="12.75">
      <c r="A152" s="103" t="s">
        <v>193</v>
      </c>
      <c r="B152" s="334">
        <v>10</v>
      </c>
      <c r="C152" s="335">
        <v>10</v>
      </c>
      <c r="G152" s="105"/>
      <c r="J152" s="255"/>
      <c r="O152" s="133"/>
    </row>
    <row r="153" spans="1:15" ht="12.75">
      <c r="A153" s="103" t="s">
        <v>194</v>
      </c>
      <c r="B153" s="334">
        <v>17</v>
      </c>
      <c r="C153" s="335">
        <v>3</v>
      </c>
      <c r="G153" s="105"/>
      <c r="J153" s="255"/>
      <c r="O153" s="133"/>
    </row>
    <row r="154" spans="1:15" ht="12.75">
      <c r="A154" s="103" t="s">
        <v>195</v>
      </c>
      <c r="B154" s="334">
        <v>15</v>
      </c>
      <c r="C154" s="335">
        <v>11</v>
      </c>
      <c r="G154" s="105"/>
      <c r="J154" s="255"/>
      <c r="O154" s="133"/>
    </row>
    <row r="155" spans="1:15" ht="12.75">
      <c r="A155" s="103" t="s">
        <v>196</v>
      </c>
      <c r="B155" s="334">
        <v>12</v>
      </c>
      <c r="C155" s="335">
        <v>3</v>
      </c>
      <c r="G155" s="105"/>
      <c r="J155" s="255"/>
      <c r="O155" s="133"/>
    </row>
    <row r="156" spans="1:15" ht="12.75">
      <c r="A156" s="103" t="s">
        <v>197</v>
      </c>
      <c r="B156" s="334">
        <v>17</v>
      </c>
      <c r="C156" s="335">
        <v>13</v>
      </c>
      <c r="G156" s="105"/>
      <c r="J156" s="255"/>
      <c r="O156" s="133"/>
    </row>
    <row r="157" spans="1:15" ht="12.75">
      <c r="A157" s="103" t="s">
        <v>198</v>
      </c>
      <c r="B157" s="334">
        <v>40</v>
      </c>
      <c r="C157" s="335">
        <v>3</v>
      </c>
      <c r="G157" s="105"/>
      <c r="J157" s="255"/>
      <c r="O157" s="133"/>
    </row>
    <row r="158" spans="1:15" ht="12.75">
      <c r="A158" s="103" t="s">
        <v>1014</v>
      </c>
      <c r="B158" s="334">
        <v>19</v>
      </c>
      <c r="C158" s="335">
        <v>1</v>
      </c>
      <c r="G158" s="105"/>
      <c r="J158" s="255"/>
      <c r="O158" s="133"/>
    </row>
    <row r="159" spans="1:15" ht="12.75">
      <c r="A159" s="103" t="s">
        <v>1015</v>
      </c>
      <c r="B159" s="334">
        <v>20</v>
      </c>
      <c r="C159" s="335">
        <v>4</v>
      </c>
      <c r="G159" s="105"/>
      <c r="J159" s="255"/>
      <c r="O159" s="133"/>
    </row>
    <row r="160" spans="1:15" ht="12.75">
      <c r="A160" s="103" t="s">
        <v>201</v>
      </c>
      <c r="B160" s="334">
        <v>161</v>
      </c>
      <c r="C160" s="335">
        <v>29</v>
      </c>
      <c r="G160" s="105"/>
      <c r="J160" s="255"/>
      <c r="O160" s="133"/>
    </row>
    <row r="161" spans="1:15" ht="12.75">
      <c r="A161" s="103" t="s">
        <v>1016</v>
      </c>
      <c r="B161" s="334">
        <v>5</v>
      </c>
      <c r="C161" s="335">
        <v>0</v>
      </c>
      <c r="G161" s="105"/>
      <c r="J161" s="255"/>
      <c r="O161" s="133"/>
    </row>
    <row r="162" spans="1:15" ht="12.75">
      <c r="A162" s="103" t="s">
        <v>1017</v>
      </c>
      <c r="B162" s="334">
        <v>152</v>
      </c>
      <c r="C162" s="335">
        <v>16</v>
      </c>
      <c r="G162" s="105"/>
      <c r="J162" s="255"/>
      <c r="O162" s="133"/>
    </row>
    <row r="163" spans="1:15" ht="12.75">
      <c r="A163" s="103" t="s">
        <v>1018</v>
      </c>
      <c r="B163" s="334">
        <v>8</v>
      </c>
      <c r="C163" s="335">
        <v>5</v>
      </c>
      <c r="G163" s="105"/>
      <c r="J163" s="255"/>
      <c r="O163" s="133"/>
    </row>
    <row r="164" spans="1:15" ht="12.75">
      <c r="A164" s="103" t="s">
        <v>1019</v>
      </c>
      <c r="B164" s="334">
        <v>0</v>
      </c>
      <c r="C164" s="335">
        <v>0</v>
      </c>
      <c r="G164" s="105"/>
      <c r="J164" s="255"/>
      <c r="O164" s="133"/>
    </row>
    <row r="165" spans="1:15" ht="12.75">
      <c r="A165" s="103" t="s">
        <v>1020</v>
      </c>
      <c r="B165" s="334">
        <v>108</v>
      </c>
      <c r="C165" s="335">
        <v>21</v>
      </c>
      <c r="G165" s="105"/>
      <c r="J165" s="255"/>
      <c r="O165" s="133"/>
    </row>
    <row r="166" spans="1:15" ht="12.75">
      <c r="A166" s="103" t="s">
        <v>1021</v>
      </c>
      <c r="B166" s="334">
        <v>218</v>
      </c>
      <c r="C166" s="335">
        <v>54</v>
      </c>
      <c r="G166" s="105"/>
      <c r="J166" s="255"/>
      <c r="O166" s="133"/>
    </row>
    <row r="167" spans="1:15" ht="12.75">
      <c r="A167" s="103" t="s">
        <v>208</v>
      </c>
      <c r="B167" s="334">
        <v>179</v>
      </c>
      <c r="C167" s="335">
        <v>28</v>
      </c>
      <c r="G167" s="105"/>
      <c r="J167" s="255"/>
      <c r="O167" s="133"/>
    </row>
    <row r="168" spans="1:15" ht="12.75">
      <c r="A168" s="103" t="s">
        <v>209</v>
      </c>
      <c r="B168" s="334">
        <v>9</v>
      </c>
      <c r="C168" s="335">
        <v>1</v>
      </c>
      <c r="G168" s="105"/>
      <c r="J168" s="255"/>
      <c r="O168" s="133"/>
    </row>
    <row r="169" spans="1:15" ht="12.75">
      <c r="A169" s="103" t="s">
        <v>1022</v>
      </c>
      <c r="B169" s="334">
        <v>16</v>
      </c>
      <c r="C169" s="335">
        <v>1</v>
      </c>
      <c r="G169" s="105"/>
      <c r="J169" s="255"/>
      <c r="O169" s="133"/>
    </row>
    <row r="170" spans="1:15" ht="12.75">
      <c r="A170" s="103" t="s">
        <v>1023</v>
      </c>
      <c r="B170" s="334">
        <v>12</v>
      </c>
      <c r="C170" s="335">
        <v>5</v>
      </c>
      <c r="G170" s="105"/>
      <c r="J170" s="255"/>
      <c r="O170" s="133"/>
    </row>
    <row r="171" spans="1:15" ht="12.75">
      <c r="A171" s="103" t="s">
        <v>212</v>
      </c>
      <c r="B171" s="334">
        <v>12</v>
      </c>
      <c r="C171" s="335">
        <v>5</v>
      </c>
      <c r="G171" s="105"/>
      <c r="J171" s="255"/>
      <c r="O171" s="133"/>
    </row>
    <row r="172" spans="1:15" ht="12.75">
      <c r="A172" s="103" t="s">
        <v>1024</v>
      </c>
      <c r="B172" s="334">
        <v>145</v>
      </c>
      <c r="C172" s="335">
        <v>51</v>
      </c>
      <c r="G172" s="105"/>
      <c r="J172" s="255"/>
      <c r="O172" s="133"/>
    </row>
    <row r="173" spans="1:15" ht="12.75">
      <c r="A173" s="103" t="s">
        <v>1025</v>
      </c>
      <c r="B173" s="334">
        <v>10</v>
      </c>
      <c r="C173" s="335">
        <v>1</v>
      </c>
      <c r="G173" s="105"/>
      <c r="J173" s="255"/>
      <c r="O173" s="133"/>
    </row>
    <row r="174" spans="1:15" ht="12.75">
      <c r="A174" s="103" t="s">
        <v>215</v>
      </c>
      <c r="B174" s="334">
        <v>21</v>
      </c>
      <c r="C174" s="335">
        <v>8</v>
      </c>
      <c r="G174" s="105"/>
      <c r="J174" s="255"/>
      <c r="O174" s="133"/>
    </row>
    <row r="175" spans="1:15" ht="12.75">
      <c r="A175" s="103" t="s">
        <v>216</v>
      </c>
      <c r="B175" s="334">
        <v>108</v>
      </c>
      <c r="C175" s="335">
        <v>23</v>
      </c>
      <c r="G175" s="105"/>
      <c r="J175" s="255"/>
      <c r="O175" s="133"/>
    </row>
    <row r="176" spans="1:15" ht="12.75">
      <c r="A176" s="103" t="s">
        <v>1026</v>
      </c>
      <c r="B176" s="334">
        <v>123</v>
      </c>
      <c r="C176" s="335">
        <v>50</v>
      </c>
      <c r="G176" s="105"/>
      <c r="J176" s="255"/>
      <c r="O176" s="133"/>
    </row>
    <row r="177" spans="1:15" ht="12.75">
      <c r="A177" s="103" t="s">
        <v>1027</v>
      </c>
      <c r="B177" s="334">
        <v>8</v>
      </c>
      <c r="C177" s="335">
        <v>10</v>
      </c>
      <c r="G177" s="105"/>
      <c r="J177" s="255"/>
      <c r="O177" s="133"/>
    </row>
    <row r="178" spans="1:15" ht="12.75">
      <c r="A178" s="103" t="s">
        <v>219</v>
      </c>
      <c r="B178" s="334">
        <v>38</v>
      </c>
      <c r="C178" s="335">
        <v>7</v>
      </c>
      <c r="G178" s="105"/>
      <c r="J178" s="255"/>
      <c r="O178" s="133"/>
    </row>
    <row r="179" spans="1:15" ht="12.75">
      <c r="A179" s="103" t="s">
        <v>220</v>
      </c>
      <c r="B179" s="334">
        <v>15</v>
      </c>
      <c r="C179" s="335">
        <v>1</v>
      </c>
      <c r="G179" s="105"/>
      <c r="J179" s="255"/>
      <c r="O179" s="133"/>
    </row>
    <row r="180" spans="1:15" ht="12.75">
      <c r="A180" s="103" t="s">
        <v>1028</v>
      </c>
      <c r="B180" s="334">
        <v>22</v>
      </c>
      <c r="C180" s="335">
        <v>7</v>
      </c>
      <c r="G180" s="105"/>
      <c r="J180" s="255"/>
      <c r="O180" s="133"/>
    </row>
    <row r="181" spans="1:15" ht="12.75">
      <c r="A181" s="103" t="s">
        <v>222</v>
      </c>
      <c r="B181" s="334">
        <v>39</v>
      </c>
      <c r="C181" s="335">
        <v>0</v>
      </c>
      <c r="G181" s="105"/>
      <c r="J181" s="255"/>
      <c r="O181" s="133"/>
    </row>
    <row r="182" spans="1:15" ht="12.75">
      <c r="A182" s="103" t="s">
        <v>223</v>
      </c>
      <c r="B182" s="334">
        <v>63</v>
      </c>
      <c r="C182" s="335">
        <v>16</v>
      </c>
      <c r="G182" s="105"/>
      <c r="J182" s="255"/>
      <c r="O182" s="133"/>
    </row>
    <row r="183" spans="1:15" ht="12.75">
      <c r="A183" s="103" t="s">
        <v>224</v>
      </c>
      <c r="B183" s="334">
        <v>12</v>
      </c>
      <c r="C183" s="335">
        <v>5</v>
      </c>
      <c r="G183" s="105"/>
      <c r="J183" s="255"/>
      <c r="O183" s="133"/>
    </row>
    <row r="184" spans="1:15" ht="12.75">
      <c r="A184" s="103" t="s">
        <v>1029</v>
      </c>
      <c r="B184" s="334">
        <v>29</v>
      </c>
      <c r="C184" s="335">
        <v>23</v>
      </c>
      <c r="G184" s="105"/>
      <c r="J184" s="255"/>
      <c r="O184" s="133"/>
    </row>
    <row r="185" spans="1:15" ht="12.75">
      <c r="A185" s="103" t="s">
        <v>1030</v>
      </c>
      <c r="B185" s="334">
        <v>31</v>
      </c>
      <c r="C185" s="335">
        <v>3</v>
      </c>
      <c r="G185" s="105"/>
      <c r="J185" s="255"/>
      <c r="O185" s="133"/>
    </row>
    <row r="186" spans="1:15" ht="12.75">
      <c r="A186" s="103" t="s">
        <v>1031</v>
      </c>
      <c r="B186" s="334">
        <v>19</v>
      </c>
      <c r="C186" s="335">
        <v>7</v>
      </c>
      <c r="G186" s="105"/>
      <c r="J186" s="255"/>
      <c r="O186" s="133"/>
    </row>
    <row r="187" spans="1:15" ht="12.75">
      <c r="A187" s="103" t="s">
        <v>1032</v>
      </c>
      <c r="B187" s="334">
        <v>7</v>
      </c>
      <c r="C187" s="335">
        <v>2</v>
      </c>
      <c r="G187" s="105"/>
      <c r="J187" s="255"/>
      <c r="O187" s="133"/>
    </row>
    <row r="188" spans="1:15" ht="12.75">
      <c r="A188" s="103" t="s">
        <v>1033</v>
      </c>
      <c r="B188" s="334">
        <v>230</v>
      </c>
      <c r="C188" s="335">
        <v>66</v>
      </c>
      <c r="G188" s="105"/>
      <c r="J188" s="255"/>
      <c r="O188" s="133"/>
    </row>
    <row r="189" spans="1:15" ht="12.75">
      <c r="A189" s="103" t="s">
        <v>1034</v>
      </c>
      <c r="B189" s="334">
        <v>70</v>
      </c>
      <c r="C189" s="335">
        <v>1</v>
      </c>
      <c r="G189" s="105"/>
      <c r="J189" s="255"/>
      <c r="O189" s="133"/>
    </row>
    <row r="190" spans="1:15" ht="12.75">
      <c r="A190" s="103" t="s">
        <v>1035</v>
      </c>
      <c r="B190" s="334">
        <v>5</v>
      </c>
      <c r="C190" s="335">
        <v>2</v>
      </c>
      <c r="G190" s="105"/>
      <c r="J190" s="255"/>
      <c r="O190" s="133"/>
    </row>
    <row r="191" spans="1:15" ht="12.75">
      <c r="A191" s="103" t="s">
        <v>1036</v>
      </c>
      <c r="B191" s="334">
        <v>15</v>
      </c>
      <c r="C191" s="335">
        <v>2</v>
      </c>
      <c r="G191" s="105"/>
      <c r="J191" s="255"/>
      <c r="O191" s="133"/>
    </row>
    <row r="192" spans="1:15" ht="12.75">
      <c r="A192" s="103" t="s">
        <v>233</v>
      </c>
      <c r="B192" s="334">
        <v>9</v>
      </c>
      <c r="C192" s="335">
        <v>6</v>
      </c>
      <c r="G192" s="105"/>
      <c r="J192" s="255"/>
      <c r="O192" s="133"/>
    </row>
    <row r="193" spans="1:15" ht="12.75">
      <c r="A193" s="103" t="s">
        <v>1037</v>
      </c>
      <c r="B193" s="334">
        <v>41</v>
      </c>
      <c r="C193" s="335">
        <v>51</v>
      </c>
      <c r="G193" s="105"/>
      <c r="J193" s="255"/>
      <c r="O193" s="133"/>
    </row>
    <row r="194" spans="1:15" ht="12.75">
      <c r="A194" s="103" t="s">
        <v>1038</v>
      </c>
      <c r="B194" s="334">
        <v>42</v>
      </c>
      <c r="C194" s="335">
        <v>19</v>
      </c>
      <c r="G194" s="105"/>
      <c r="J194" s="255"/>
      <c r="O194" s="133"/>
    </row>
    <row r="195" spans="1:15" ht="12.75">
      <c r="A195" s="103" t="s">
        <v>1039</v>
      </c>
      <c r="B195" s="334">
        <v>4</v>
      </c>
      <c r="C195" s="335">
        <v>5</v>
      </c>
      <c r="G195" s="105"/>
      <c r="J195" s="255"/>
      <c r="O195" s="133"/>
    </row>
    <row r="196" spans="1:15" ht="12.75">
      <c r="A196" s="103" t="s">
        <v>237</v>
      </c>
      <c r="B196" s="334">
        <v>26</v>
      </c>
      <c r="C196" s="335">
        <v>31</v>
      </c>
      <c r="G196" s="105"/>
      <c r="J196" s="255"/>
      <c r="O196" s="133"/>
    </row>
    <row r="197" spans="1:15" ht="12.75">
      <c r="A197" s="103" t="s">
        <v>1040</v>
      </c>
      <c r="B197" s="334">
        <v>28</v>
      </c>
      <c r="C197" s="335">
        <v>4</v>
      </c>
      <c r="G197" s="105"/>
      <c r="J197" s="255"/>
      <c r="O197" s="133"/>
    </row>
    <row r="198" spans="1:15" ht="12.75">
      <c r="A198" s="103" t="s">
        <v>239</v>
      </c>
      <c r="B198" s="334">
        <v>4921</v>
      </c>
      <c r="C198" s="335">
        <v>1512</v>
      </c>
      <c r="G198" s="105"/>
      <c r="J198" s="255"/>
      <c r="O198" s="133"/>
    </row>
    <row r="199" spans="1:15" ht="12.75">
      <c r="A199" s="103" t="s">
        <v>240</v>
      </c>
      <c r="B199" s="334">
        <v>108</v>
      </c>
      <c r="C199" s="335">
        <v>16</v>
      </c>
      <c r="G199" s="105"/>
      <c r="J199" s="255"/>
      <c r="O199" s="133"/>
    </row>
    <row r="200" spans="1:15" ht="12.75">
      <c r="A200" s="103" t="s">
        <v>241</v>
      </c>
      <c r="B200" s="334">
        <v>54</v>
      </c>
      <c r="C200" s="335">
        <v>21</v>
      </c>
      <c r="G200" s="105"/>
      <c r="J200" s="255"/>
      <c r="O200" s="133"/>
    </row>
    <row r="201" spans="1:15" ht="12.75">
      <c r="A201" s="103" t="s">
        <v>242</v>
      </c>
      <c r="B201" s="334">
        <v>14</v>
      </c>
      <c r="C201" s="335">
        <v>4</v>
      </c>
      <c r="G201" s="105"/>
      <c r="J201" s="255"/>
      <c r="O201" s="133"/>
    </row>
    <row r="202" spans="1:15" ht="12.75">
      <c r="A202" s="103" t="s">
        <v>243</v>
      </c>
      <c r="B202" s="334">
        <v>471</v>
      </c>
      <c r="C202" s="335">
        <v>106</v>
      </c>
      <c r="G202" s="105"/>
      <c r="J202" s="255"/>
      <c r="O202" s="133"/>
    </row>
    <row r="203" spans="1:15" ht="12.75">
      <c r="A203" s="103" t="s">
        <v>1041</v>
      </c>
      <c r="B203" s="334">
        <v>19</v>
      </c>
      <c r="C203" s="335">
        <v>13</v>
      </c>
      <c r="G203" s="105"/>
      <c r="J203" s="255"/>
      <c r="O203" s="133"/>
    </row>
    <row r="204" spans="1:15" ht="12.75">
      <c r="A204" s="103" t="s">
        <v>1042</v>
      </c>
      <c r="B204" s="334">
        <v>21</v>
      </c>
      <c r="C204" s="335">
        <v>2</v>
      </c>
      <c r="G204" s="105"/>
      <c r="J204" s="255"/>
      <c r="O204" s="133"/>
    </row>
    <row r="205" spans="1:15" ht="12.75">
      <c r="A205" s="103" t="s">
        <v>1043</v>
      </c>
      <c r="B205" s="334">
        <v>7</v>
      </c>
      <c r="C205" s="335">
        <v>7</v>
      </c>
      <c r="G205" s="105"/>
      <c r="J205" s="255"/>
      <c r="O205" s="133"/>
    </row>
    <row r="206" spans="1:15" ht="12.75">
      <c r="A206" s="103" t="s">
        <v>1044</v>
      </c>
      <c r="B206" s="334">
        <v>11</v>
      </c>
      <c r="C206" s="335">
        <v>12</v>
      </c>
      <c r="G206" s="105"/>
      <c r="J206" s="255"/>
      <c r="O206" s="133"/>
    </row>
    <row r="207" spans="1:15" ht="12.75">
      <c r="A207" s="103" t="s">
        <v>1045</v>
      </c>
      <c r="B207" s="334">
        <v>5</v>
      </c>
      <c r="C207" s="335">
        <v>4</v>
      </c>
      <c r="G207" s="105"/>
      <c r="J207" s="255"/>
      <c r="O207" s="133"/>
    </row>
    <row r="208" spans="1:15" ht="12.75">
      <c r="A208" s="103" t="s">
        <v>1046</v>
      </c>
      <c r="B208" s="334">
        <v>48</v>
      </c>
      <c r="C208" s="335">
        <v>10</v>
      </c>
      <c r="G208" s="105"/>
      <c r="J208" s="255"/>
      <c r="O208" s="133"/>
    </row>
    <row r="209" spans="1:15" ht="12.75">
      <c r="A209" s="103" t="s">
        <v>1047</v>
      </c>
      <c r="B209" s="334">
        <v>55</v>
      </c>
      <c r="C209" s="335">
        <v>16</v>
      </c>
      <c r="G209" s="105"/>
      <c r="J209" s="255"/>
      <c r="O209" s="133"/>
    </row>
    <row r="210" spans="1:15" ht="12.75">
      <c r="A210" s="103" t="s">
        <v>1048</v>
      </c>
      <c r="B210" s="334">
        <v>7</v>
      </c>
      <c r="C210" s="335">
        <v>4</v>
      </c>
      <c r="G210" s="105"/>
      <c r="J210" s="255"/>
      <c r="O210" s="133"/>
    </row>
    <row r="211" spans="1:15" ht="12.75">
      <c r="A211" s="103" t="s">
        <v>1049</v>
      </c>
      <c r="B211" s="334">
        <v>21</v>
      </c>
      <c r="C211" s="335">
        <v>3</v>
      </c>
      <c r="G211" s="105"/>
      <c r="J211" s="255"/>
      <c r="O211" s="133"/>
    </row>
    <row r="212" spans="1:15" ht="12.75">
      <c r="A212" s="296" t="s">
        <v>1050</v>
      </c>
      <c r="B212" s="336">
        <v>31</v>
      </c>
      <c r="C212" s="337">
        <v>14</v>
      </c>
      <c r="G212" s="105"/>
      <c r="J212" s="255"/>
      <c r="O212" s="133"/>
    </row>
    <row r="213" spans="2:3" ht="12.75">
      <c r="B213" s="255"/>
      <c r="C213" s="255"/>
    </row>
    <row r="214" spans="2:3" ht="12.75">
      <c r="B214" s="255"/>
      <c r="C214" s="255"/>
    </row>
    <row r="215" spans="2:3" ht="12.75">
      <c r="B215" s="255"/>
      <c r="C215" s="255"/>
    </row>
    <row r="216" spans="2:3" ht="12.75">
      <c r="B216" s="255"/>
      <c r="C216" s="255"/>
    </row>
    <row r="217" spans="2:3" ht="12.75">
      <c r="B217" s="255"/>
      <c r="C217" s="255"/>
    </row>
    <row r="218" spans="2:3" ht="12.75">
      <c r="B218" s="255"/>
      <c r="C218" s="255"/>
    </row>
    <row r="219" spans="2:3" ht="12.75">
      <c r="B219" s="255"/>
      <c r="C219" s="255"/>
    </row>
    <row r="220" spans="2:3" ht="12.75">
      <c r="B220" s="255"/>
      <c r="C220" s="255"/>
    </row>
    <row r="221" spans="2:3" ht="12.75">
      <c r="B221" s="255"/>
      <c r="C221" s="255"/>
    </row>
    <row r="222" spans="2:3" ht="12.75">
      <c r="B222" s="255"/>
      <c r="C222" s="255"/>
    </row>
    <row r="223" spans="2:3" ht="12.75">
      <c r="B223" s="255"/>
      <c r="C223" s="255"/>
    </row>
    <row r="224" spans="2:3" ht="12.75">
      <c r="B224" s="255"/>
      <c r="C224" s="255"/>
    </row>
    <row r="225" spans="2:3" ht="12.75">
      <c r="B225" s="255"/>
      <c r="C225" s="255"/>
    </row>
    <row r="226" spans="2:3" ht="12.75">
      <c r="B226" s="255"/>
      <c r="C226" s="255"/>
    </row>
    <row r="227" spans="2:3" ht="12.75">
      <c r="B227" s="255"/>
      <c r="C227" s="255"/>
    </row>
    <row r="228" spans="2:3" ht="12.75">
      <c r="B228" s="255"/>
      <c r="C228" s="255"/>
    </row>
  </sheetData>
  <sheetProtection/>
  <mergeCells count="14">
    <mergeCell ref="A7:A8"/>
    <mergeCell ref="B7:C7"/>
    <mergeCell ref="D7:E7"/>
    <mergeCell ref="F7:F8"/>
    <mergeCell ref="G7:G8"/>
    <mergeCell ref="A45:A46"/>
    <mergeCell ref="B45:C45"/>
    <mergeCell ref="G75:G76"/>
    <mergeCell ref="A60:A61"/>
    <mergeCell ref="B60:C60"/>
    <mergeCell ref="A75:A76"/>
    <mergeCell ref="B75:C75"/>
    <mergeCell ref="D75:E75"/>
    <mergeCell ref="F75:F76"/>
  </mergeCells>
  <printOptions/>
  <pageMargins left="0.7874015748031497" right="0.7874015748031497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C.E.D.T. Junta Andalucia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Consejería de Empleo</dc:creator>
  <cp:keywords/>
  <dc:description/>
  <cp:lastModifiedBy>elena.vida.ext</cp:lastModifiedBy>
  <cp:lastPrinted>2010-05-27T11:22:49Z</cp:lastPrinted>
  <dcterms:created xsi:type="dcterms:W3CDTF">2010-03-11T07:12:12Z</dcterms:created>
  <dcterms:modified xsi:type="dcterms:W3CDTF">2017-11-29T07:42:28Z</dcterms:modified>
  <cp:category/>
  <cp:version/>
  <cp:contentType/>
  <cp:contentStatus/>
</cp:coreProperties>
</file>