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tabRatio="714" activeTab="8"/>
  </bookViews>
  <sheets>
    <sheet name="Anexos_discapacidad" sheetId="1" r:id="rId1"/>
    <sheet name="ALMERIA" sheetId="2" r:id="rId2"/>
    <sheet name="CADIZ" sheetId="3" r:id="rId3"/>
    <sheet name="CORDOBA" sheetId="4" r:id="rId4"/>
    <sheet name="GRANADA" sheetId="5" r:id="rId5"/>
    <sheet name="HUELVA" sheetId="6" r:id="rId6"/>
    <sheet name="JAEN" sheetId="7" r:id="rId7"/>
    <sheet name="MALAGA" sheetId="8" r:id="rId8"/>
    <sheet name="SEVILLA" sheetId="9" r:id="rId9"/>
    <sheet name="comparacion" sheetId="10" state="hidden" r:id="rId10"/>
  </sheets>
  <definedNames>
    <definedName name="_xlnm.Print_Area" localSheetId="9">'comparacion'!$A$1:$G$260</definedName>
    <definedName name="_xlnm.Print_Area" localSheetId="8">'SEVILLA'!$A$1:$F$224</definedName>
  </definedNames>
  <calcPr fullCalcOnLoad="1"/>
</workbook>
</file>

<file path=xl/comments10.xml><?xml version="1.0" encoding="utf-8"?>
<comments xmlns="http://schemas.openxmlformats.org/spreadsheetml/2006/main">
  <authors>
    <author>Consejer?a de Empleo</author>
  </authors>
  <commentList>
    <comment ref="F17" authorId="0">
      <text>
        <r>
          <rPr>
            <b/>
            <sz val="8"/>
            <rFont val="Tahoma"/>
            <family val="0"/>
          </rPr>
          <t xml:space="preserve">no sale el 100% por redondeo
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Problema con el redondeo
</t>
        </r>
      </text>
    </comment>
  </commentList>
</comments>
</file>

<file path=xl/sharedStrings.xml><?xml version="1.0" encoding="utf-8"?>
<sst xmlns="http://schemas.openxmlformats.org/spreadsheetml/2006/main" count="2288" uniqueCount="1191">
  <si>
    <t>Sin estudios</t>
  </si>
  <si>
    <t>Estudios primarios incompletos</t>
  </si>
  <si>
    <t>Estudios primarios completos</t>
  </si>
  <si>
    <t>Estudios secundarios</t>
  </si>
  <si>
    <t>Estudios postsecundarios</t>
  </si>
  <si>
    <t>Total</t>
  </si>
  <si>
    <t>Menos o igual a 3 meses</t>
  </si>
  <si>
    <t>De 3 a 6 meses</t>
  </si>
  <si>
    <t>De 6 a 9 meses</t>
  </si>
  <si>
    <t>De 9 a 12 meses</t>
  </si>
  <si>
    <t>Más de 12 meses</t>
  </si>
  <si>
    <t>Grupo de Edad</t>
  </si>
  <si>
    <t>Nivel Formativo</t>
  </si>
  <si>
    <t>Sector de Actividad  Económica</t>
  </si>
  <si>
    <t>Gran Grupo de Ocupación</t>
  </si>
  <si>
    <t>Duración de la demanda</t>
  </si>
  <si>
    <t>HUELVA</t>
  </si>
  <si>
    <t>ANDALUCÍA</t>
  </si>
  <si>
    <t>VARIACIÓN INTERANUAL RELATIVA</t>
  </si>
  <si>
    <t>ANDALUCIA</t>
  </si>
  <si>
    <t>PADRÓN MUNICIPAL DE HABITANTES</t>
  </si>
  <si>
    <t>1 DE ENERO DE 2009</t>
  </si>
  <si>
    <t>Población femenina extranjera</t>
  </si>
  <si>
    <t>DATOS BÁSICOS DE LA PROVINCIA DE HUELVA</t>
  </si>
  <si>
    <t>Población femenina total</t>
  </si>
  <si>
    <t>SEGURIDAD SOCIAL</t>
  </si>
  <si>
    <t>MEDIA ANUAL 2009</t>
  </si>
  <si>
    <t>R.General</t>
  </si>
  <si>
    <t>R.E.Autónomos</t>
  </si>
  <si>
    <t>R.E.Agrario</t>
  </si>
  <si>
    <t>R.E. Mar</t>
  </si>
  <si>
    <t>R.E.E.Hogar</t>
  </si>
  <si>
    <t>ENCUESTA DE POBLACIÓN ACTIVA (EPA)</t>
  </si>
  <si>
    <t>Población femenina de 16 y más años</t>
  </si>
  <si>
    <t>Población femenina activa</t>
  </si>
  <si>
    <t>Población femenina ocupada</t>
  </si>
  <si>
    <t>Población femenina parada</t>
  </si>
  <si>
    <t>Población femenina inactiva</t>
  </si>
  <si>
    <t>Tasa de empleo femenina</t>
  </si>
  <si>
    <t>Tasa de actividad femenina</t>
  </si>
  <si>
    <t>Tasa de paro femenina</t>
  </si>
  <si>
    <t>CONTRATOS REGISTRADOS</t>
  </si>
  <si>
    <t>ACUMULADO 2009</t>
  </si>
  <si>
    <t>Menor de 25 años</t>
  </si>
  <si>
    <t>Entre 25 y 44 años</t>
  </si>
  <si>
    <t>45 o más años</t>
  </si>
  <si>
    <t>Tipo de contrato</t>
  </si>
  <si>
    <t>Infedinido</t>
  </si>
  <si>
    <t>Temporal</t>
  </si>
  <si>
    <t>Contratos registrados a mujeres extranjeras</t>
  </si>
  <si>
    <t>31 DE DICIEMBRE DE 2009</t>
  </si>
  <si>
    <t>PARO REGISTRADO</t>
  </si>
  <si>
    <t>Nº CONTRATOS</t>
  </si>
  <si>
    <t>% TOTAL</t>
  </si>
  <si>
    <t>Sin empleo anterior</t>
  </si>
  <si>
    <t>Régimen General</t>
  </si>
  <si>
    <t>OCUPACIONES MÁS CONTRATADAS EN 2009 (10 PRIMERAS)</t>
  </si>
  <si>
    <t>OCUPACIONES CONTRATADAS QUE MÁS HAN CRECIDO EN 2009 (10 PRIMERAS)</t>
  </si>
  <si>
    <t>Fuerzas Armadas</t>
  </si>
  <si>
    <t>Dirección de las empresas y de las Administraciones Públicas</t>
  </si>
  <si>
    <t>Técnicos y profesionales científicos e intelectuales</t>
  </si>
  <si>
    <t>Técnicos y profesionales de apoyo</t>
  </si>
  <si>
    <t>Empleados de tipo administrativo</t>
  </si>
  <si>
    <t>Trabajadores cualificados en la agricultura y en la pesca</t>
  </si>
  <si>
    <t>Trabajadores no cualificados</t>
  </si>
  <si>
    <t>Operadores de instalaciones y maquinaria y montadores</t>
  </si>
  <si>
    <t>Artesanos y trabajadores cualificados de industrias manufactureras, construcción, minería, excepto operadores e instalaciones y maquinaria</t>
  </si>
  <si>
    <t>Trabajadores de los servicios de restauración, personales, protección y vendedores de los comercios</t>
  </si>
  <si>
    <t>Agricultura y pesca</t>
  </si>
  <si>
    <t>Construcción</t>
  </si>
  <si>
    <t>Industria</t>
  </si>
  <si>
    <t>Servicios</t>
  </si>
  <si>
    <t>Total de mujeres afiliadas</t>
  </si>
  <si>
    <t>Total de mujeres extranjeras afiliadas</t>
  </si>
  <si>
    <t>PESO DE LA MUJER RESPECTO AL TOTAL</t>
  </si>
  <si>
    <t>JAÉN</t>
  </si>
  <si>
    <t>MÁLAGA</t>
  </si>
  <si>
    <t>SEVILLA</t>
  </si>
  <si>
    <t>Contratos registrados a mujeres</t>
  </si>
  <si>
    <t>Prov 08</t>
  </si>
  <si>
    <t>And 08</t>
  </si>
  <si>
    <t>---</t>
  </si>
  <si>
    <t>DATO ACUMULADO</t>
  </si>
  <si>
    <t>VARIACIÓN INTERANUAL ABSOLUTA</t>
  </si>
  <si>
    <t>Personal de limpieza de oficinas, hoteles (camareras de piso) y otros establecimientos similares</t>
  </si>
  <si>
    <t>Dependientes y exhibidores en tiendas, almacenes, quioscos y mercados</t>
  </si>
  <si>
    <t>Camareros, bármanes y asimilados</t>
  </si>
  <si>
    <t>Animadores comunitarios</t>
  </si>
  <si>
    <t>Peones de la construcción de edificios</t>
  </si>
  <si>
    <t>Auxiliares administrativos con tareas de atención al público no clasificados anteriormente</t>
  </si>
  <si>
    <t>Auxiliares de enfermería hospitalaria</t>
  </si>
  <si>
    <t>Asistentes domiciliarios</t>
  </si>
  <si>
    <t>Taquígrafos y mecanógrafos</t>
  </si>
  <si>
    <t>Peones agrícolas</t>
  </si>
  <si>
    <t>Peones agropecuarios</t>
  </si>
  <si>
    <t>Peones de obras públicas y mantenimiento de carreteras, presas y construcciones similares</t>
  </si>
  <si>
    <t>Azafatas o camareros de avión y de barco</t>
  </si>
  <si>
    <t>Agentes de compras</t>
  </si>
  <si>
    <t>Auxiliares de enfermería de atención primaria</t>
  </si>
  <si>
    <t>Barrenderos y asimilados</t>
  </si>
  <si>
    <t>Especialistas en métodos didácticos y pedagógicos</t>
  </si>
  <si>
    <t>Trabajadores cualificados por cuenta ajena en actividades agropecuarias</t>
  </si>
  <si>
    <t>Trabajadores cualificados por cuenta ajena en actividades agrícolas, excepto en huertas, viveros y jardines</t>
  </si>
  <si>
    <t>Peones de industrias manufactureras</t>
  </si>
  <si>
    <t>DATOS BÁSICOS DE LA PROVINCIA DE JAÉN</t>
  </si>
  <si>
    <t>DATOS BÁSICOS DE LA PROVINCIA DE MÁLAGA</t>
  </si>
  <si>
    <t>DATOS BÁSICOS DE LA PROVINCIA DE SEVILLA</t>
  </si>
  <si>
    <t>Tasas</t>
  </si>
  <si>
    <t>Diferencias porcentuales</t>
  </si>
  <si>
    <t>R.E.Minería del Carbón</t>
  </si>
  <si>
    <t>Municipio</t>
  </si>
  <si>
    <t>Total municipio</t>
  </si>
  <si>
    <t>Aguadulce</t>
  </si>
  <si>
    <t>Alanis</t>
  </si>
  <si>
    <t>Albaida del aljarafe</t>
  </si>
  <si>
    <t>Alcala de guadaira</t>
  </si>
  <si>
    <t>Alcala del rio</t>
  </si>
  <si>
    <t>Alcolea del rio</t>
  </si>
  <si>
    <t>Algaba, la</t>
  </si>
  <si>
    <t>Algamitas</t>
  </si>
  <si>
    <t>Almaden de la plata</t>
  </si>
  <si>
    <t>Almensilla</t>
  </si>
  <si>
    <t>Arahal</t>
  </si>
  <si>
    <t>Aznalcazar</t>
  </si>
  <si>
    <t>Aznalcollar</t>
  </si>
  <si>
    <t>Badolatosa</t>
  </si>
  <si>
    <t>Benacazon</t>
  </si>
  <si>
    <t>Bollullos de la mitacion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</si>
  <si>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</si>
  <si>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</si>
  <si>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</si>
  <si>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</si>
  <si>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</si>
  <si>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</si>
  <si>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</si>
  <si>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Carmona</t>
  </si>
  <si>
    <t>Carrion de los cespedes</t>
  </si>
  <si>
    <t>Casariche</t>
  </si>
  <si>
    <t>Castilblanco de los arroyos</t>
  </si>
  <si>
    <t>Castilleja de guzman</t>
  </si>
  <si>
    <t>Castilleja de la cuesta</t>
  </si>
  <si>
    <t>Castilleja del campo</t>
  </si>
  <si>
    <t>Castillo de las guardas, el</t>
  </si>
  <si>
    <t>Cazalla de la sierra</t>
  </si>
  <si>
    <t>Constantina</t>
  </si>
  <si>
    <t>Coria del rio</t>
  </si>
  <si>
    <t>Coripe</t>
  </si>
  <si>
    <t>Coronil, el</t>
  </si>
  <si>
    <t>Corrales, los</t>
  </si>
  <si>
    <t>Dos hermanas</t>
  </si>
  <si>
    <t>Ecija</t>
  </si>
  <si>
    <t>Espartinas</t>
  </si>
  <si>
    <t>Estepa</t>
  </si>
  <si>
    <t>Fuentes de andalucia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</si>
  <si>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</si>
  <si>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</si>
  <si>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</si>
  <si>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</si>
  <si>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</si>
  <si>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</si>
  <si>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</si>
  <si>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</si>
  <si>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Huevar del aljarafe</t>
  </si>
  <si>
    <t>Lantejuela, la</t>
  </si>
  <si>
    <t>Lebrija</t>
  </si>
  <si>
    <t>Lora de estepa</t>
  </si>
  <si>
    <t>Lora del rio</t>
  </si>
  <si>
    <t>Luisiana, la</t>
  </si>
  <si>
    <t>Madroño, el</t>
  </si>
  <si>
    <t>Mairena del alcor</t>
  </si>
  <si>
    <t>Mairena del aljarafe</t>
  </si>
  <si>
    <t>Marchena</t>
  </si>
  <si>
    <t>Marinaleda</t>
  </si>
  <si>
    <t>Martin de la jara</t>
  </si>
  <si>
    <t>Molares, los</t>
  </si>
  <si>
    <t>Montellano</t>
  </si>
  <si>
    <t>Moron de la frontera</t>
  </si>
  <si>
    <t>Navas de la concepcion, las</t>
  </si>
  <si>
    <t>Olivares</t>
  </si>
  <si>
    <t>Osuna</t>
  </si>
  <si>
    <t>Palacios y villafranca, los</t>
  </si>
  <si>
    <t>Palomares del rio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</si>
  <si>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</si>
  <si>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</si>
  <si>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</si>
  <si>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</si>
  <si>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</si>
  <si>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</si>
  <si>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</si>
  <si>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</si>
  <si>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rio, la</t>
  </si>
  <si>
    <t>Real de la jara, el</t>
  </si>
  <si>
    <t>Rinconada, la</t>
  </si>
  <si>
    <t>Roda de andalucia, la</t>
  </si>
  <si>
    <t>Ronquillo, el</t>
  </si>
  <si>
    <t>Rubio, el</t>
  </si>
  <si>
    <t>Salteras</t>
  </si>
  <si>
    <t>San juan de aznalfarache</t>
  </si>
  <si>
    <t>Sanlucar la mayor</t>
  </si>
  <si>
    <t>San nicolas del puerto</t>
  </si>
  <si>
    <t>Santiponce</t>
  </si>
  <si>
    <t>Saucejo, el</t>
  </si>
  <si>
    <t>Sevilla</t>
  </si>
  <si>
    <t>Tocina</t>
  </si>
  <si>
    <t>Tomares</t>
  </si>
  <si>
    <t>Umbrete</t>
  </si>
  <si>
    <t>Utrera</t>
  </si>
  <si>
    <t>Valencina de la concepcion</t>
  </si>
  <si>
    <t>Villamanrique de la condesa</t>
  </si>
  <si>
    <t>Villanueva del ariscal</t>
  </si>
  <si>
    <t>Villanueva del rio y minas</t>
  </si>
  <si>
    <t>Villanueva de san juan</t>
  </si>
  <si>
    <t>Villaverde del rio</t>
  </si>
  <si>
    <t>Viso del alcor, el</t>
  </si>
  <si>
    <t>Cañada rosal</t>
  </si>
  <si>
    <t>Isla mayor</t>
  </si>
  <si>
    <t>Cuervo de sevilla, el</t>
  </si>
  <si>
    <t>POBLACIÓN FEMENINA 2009</t>
  </si>
  <si>
    <t>CONTRATOS A MUJERES 2009</t>
  </si>
  <si>
    <t>PARO REGISTRADO FEMENINO 2009</t>
  </si>
  <si>
    <t>Alameda</t>
  </si>
  <si>
    <t>Alfarnate</t>
  </si>
  <si>
    <t>Alfarnatejo</t>
  </si>
  <si>
    <t>Algarrobo</t>
  </si>
  <si>
    <t>Almargen</t>
  </si>
  <si>
    <t>Alozaina</t>
  </si>
  <si>
    <t>Alpandeire</t>
  </si>
  <si>
    <t>Antequera</t>
  </si>
  <si>
    <t>Archidona</t>
  </si>
  <si>
    <t>Ardales</t>
  </si>
  <si>
    <t>Arenas</t>
  </si>
  <si>
    <t>Arriate</t>
  </si>
  <si>
    <t>Atajate</t>
  </si>
  <si>
    <t>Benadalid</t>
  </si>
  <si>
    <t>Benamargosa</t>
  </si>
  <si>
    <t>Benamocarra</t>
  </si>
  <si>
    <t>Campillos</t>
  </si>
  <si>
    <t>Carratraca</t>
  </si>
  <si>
    <t>Cartajima</t>
  </si>
  <si>
    <t>Casabermeja</t>
  </si>
  <si>
    <t>Casarabonela</t>
  </si>
  <si>
    <t>Casares</t>
  </si>
  <si>
    <t>Colmenar</t>
  </si>
  <si>
    <t>Comares</t>
  </si>
  <si>
    <t>Estepona</t>
  </si>
  <si>
    <t>Frigiliana</t>
  </si>
  <si>
    <t>Fuengirola</t>
  </si>
  <si>
    <t>Genalguacil</t>
  </si>
  <si>
    <t>Guaro</t>
  </si>
  <si>
    <t>Humilladero</t>
  </si>
  <si>
    <t>Igualeja</t>
  </si>
  <si>
    <t>Iznate</t>
  </si>
  <si>
    <t>Jubrique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</si>
  <si>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</si>
  <si>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</si>
  <si>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</si>
  <si>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</si>
  <si>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</si>
  <si>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</si>
  <si>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</si>
  <si>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</si>
  <si>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</si>
  <si>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Parauta</t>
  </si>
  <si>
    <t>Periana</t>
  </si>
  <si>
    <t>Pizarra</t>
  </si>
  <si>
    <t>Pujerra</t>
  </si>
  <si>
    <t>Riogordo</t>
  </si>
  <si>
    <t>Ronda</t>
  </si>
  <si>
    <t>Salares</t>
  </si>
  <si>
    <t>Sayalonga</t>
  </si>
  <si>
    <t>Sedella</t>
  </si>
  <si>
    <t>Teba</t>
  </si>
  <si>
    <t>Tolox</t>
  </si>
  <si>
    <t>Torrox</t>
  </si>
  <si>
    <t>Viñuela</t>
  </si>
  <si>
    <t>Yunquera</t>
  </si>
  <si>
    <t>Torremolinos</t>
  </si>
  <si>
    <t>Alcaudete</t>
  </si>
  <si>
    <t>Aldeaquemada</t>
  </si>
  <si>
    <t>Arjona</t>
  </si>
  <si>
    <t>Arjonilla</t>
  </si>
  <si>
    <t>Arquillos</t>
  </si>
  <si>
    <t>Baeza</t>
  </si>
  <si>
    <t>Benatae</t>
  </si>
  <si>
    <t>Cambil</t>
  </si>
  <si>
    <t>Canena</t>
  </si>
  <si>
    <t>Carboneros</t>
  </si>
  <si>
    <t>Castellar</t>
  </si>
  <si>
    <t>Cazalilla</t>
  </si>
  <si>
    <t>Cazorla</t>
  </si>
  <si>
    <t>Escañuela</t>
  </si>
  <si>
    <t>Frailes</t>
  </si>
  <si>
    <t>Lahiguera</t>
  </si>
  <si>
    <t>Hinojares</t>
  </si>
  <si>
    <t>Hornos</t>
  </si>
  <si>
    <t>Huelma</t>
  </si>
  <si>
    <t>Huesa</t>
  </si>
  <si>
    <t>Ibros</t>
  </si>
  <si>
    <t>Iznatoraf</t>
  </si>
  <si>
    <t>Jabalquinto</t>
  </si>
  <si>
    <t>Jamilena</t>
  </si>
  <si>
    <t>Jimena</t>
  </si>
  <si>
    <t>Larva</t>
  </si>
  <si>
    <t>Linares</t>
  </si>
  <si>
    <t>Lopera</t>
  </si>
  <si>
    <t>Marmolejo</t>
  </si>
  <si>
    <t>Martos</t>
  </si>
  <si>
    <t>Noalejo</t>
  </si>
  <si>
    <t>Orcera</t>
  </si>
  <si>
    <t>Pegalajar</t>
  </si>
  <si>
    <t>Porcuna</t>
  </si>
  <si>
    <t>Quesada</t>
  </si>
  <si>
    <t>Rus</t>
  </si>
  <si>
    <t>Sabiote</t>
  </si>
  <si>
    <t>Siles</t>
  </si>
  <si>
    <t>Torreblascopedro</t>
  </si>
  <si>
    <t>Torredonjimeno</t>
  </si>
  <si>
    <t>Torreperogil</t>
  </si>
  <si>
    <t>Torres</t>
  </si>
  <si>
    <t>Vilches</t>
  </si>
  <si>
    <t>Villacarrillo</t>
  </si>
  <si>
    <t>Villardompardo</t>
  </si>
  <si>
    <t>Villarrodrigo</t>
  </si>
  <si>
    <t>Villatorres</t>
  </si>
  <si>
    <t>Aljaraque</t>
  </si>
  <si>
    <t>Almonte</t>
  </si>
  <si>
    <t>Alosno</t>
  </si>
  <si>
    <t>Aracena</t>
  </si>
  <si>
    <t>Aroche</t>
  </si>
  <si>
    <t>Ayamonte</t>
  </si>
  <si>
    <t>Beas</t>
  </si>
  <si>
    <t>Berrocal</t>
  </si>
  <si>
    <t>Bonares</t>
  </si>
  <si>
    <t>Cala</t>
  </si>
  <si>
    <t>Calañas</t>
  </si>
  <si>
    <t>Cartaya</t>
  </si>
  <si>
    <t>Cortegana</t>
  </si>
  <si>
    <t>Cortelazor</t>
  </si>
  <si>
    <t>Chucena</t>
  </si>
  <si>
    <t>Encinasola</t>
  </si>
  <si>
    <t>Fuenteheridos</t>
  </si>
  <si>
    <t>Galaroza</t>
  </si>
  <si>
    <t>Hinojales</t>
  </si>
  <si>
    <t>Hinojos</t>
  </si>
  <si>
    <t>Huelva</t>
  </si>
  <si>
    <t>Jabugo</t>
  </si>
  <si>
    <t>Lepe</t>
  </si>
  <si>
    <t>Manzanilla</t>
  </si>
  <si>
    <t>Moguer</t>
  </si>
  <si>
    <t>Nerva</t>
  </si>
  <si>
    <t>Niebla</t>
  </si>
  <si>
    <t>Paymogo</t>
  </si>
  <si>
    <t>Trigueros</t>
  </si>
  <si>
    <t>Valdelarco</t>
  </si>
  <si>
    <t>Villablanca</t>
  </si>
  <si>
    <t>Villarrasa</t>
  </si>
  <si>
    <t>Zufre</t>
  </si>
  <si>
    <t>DATOS BÁSICOS DE LA PROVINCIA DE ALMERÍA</t>
  </si>
  <si>
    <t>Abla</t>
  </si>
  <si>
    <t>Abrucena</t>
  </si>
  <si>
    <t>Adra</t>
  </si>
  <si>
    <t>Albanchez</t>
  </si>
  <si>
    <t>Alboloduy</t>
  </si>
  <si>
    <t>Albox</t>
  </si>
  <si>
    <t>Alcolea</t>
  </si>
  <si>
    <t>Alhabia</t>
  </si>
  <si>
    <t>Alsodux</t>
  </si>
  <si>
    <t>Antas</t>
  </si>
  <si>
    <t>Arboleas</t>
  </si>
  <si>
    <t>Bacares</t>
  </si>
  <si>
    <t>Bayarque</t>
  </si>
  <si>
    <t>Beires</t>
  </si>
  <si>
    <t>Benahadux</t>
  </si>
  <si>
    <t>Benitagla</t>
  </si>
  <si>
    <t>Bentarique</t>
  </si>
  <si>
    <t>Berja</t>
  </si>
  <si>
    <t>Cantoria</t>
  </si>
  <si>
    <t>Carboneras</t>
  </si>
  <si>
    <t>Chercos</t>
  </si>
  <si>
    <t>Chirivel</t>
  </si>
  <si>
    <t>Enix</t>
  </si>
  <si>
    <t>Felix</t>
  </si>
  <si>
    <t>Fines</t>
  </si>
  <si>
    <t>Fiñana</t>
  </si>
  <si>
    <t>Garrucha</t>
  </si>
  <si>
    <t>Illar</t>
  </si>
  <si>
    <t>Laroya</t>
  </si>
  <si>
    <t>Macael</t>
  </si>
  <si>
    <t>Nacimiento</t>
  </si>
  <si>
    <t>Ohanes</t>
  </si>
  <si>
    <t>Oria</t>
  </si>
  <si>
    <t>Padules</t>
  </si>
  <si>
    <t>Partaloa</t>
  </si>
  <si>
    <t>Pechina</t>
  </si>
  <si>
    <t>Purchena</t>
  </si>
  <si>
    <t>Rioja</t>
  </si>
  <si>
    <t>Sierro</t>
  </si>
  <si>
    <t>Sorbas</t>
  </si>
  <si>
    <t>Tabernas</t>
  </si>
  <si>
    <t>Taberno</t>
  </si>
  <si>
    <t>Tahal</t>
  </si>
  <si>
    <t>Terque</t>
  </si>
  <si>
    <t>Turre</t>
  </si>
  <si>
    <t>Turrillas</t>
  </si>
  <si>
    <t>Velefique</t>
  </si>
  <si>
    <t>Vera</t>
  </si>
  <si>
    <t>Viator</t>
  </si>
  <si>
    <t>Zurgena</t>
  </si>
  <si>
    <t>DATOS BÁSICOS DE LA PROVINCIA DE CÁDIZ</t>
  </si>
  <si>
    <t>ALMERÍA</t>
  </si>
  <si>
    <t>CÁDIZ</t>
  </si>
  <si>
    <t>Algar</t>
  </si>
  <si>
    <t>Algeciras</t>
  </si>
  <si>
    <t>Algodonales</t>
  </si>
  <si>
    <t>Barbate</t>
  </si>
  <si>
    <t>Benaocaz</t>
  </si>
  <si>
    <t>Bornos</t>
  </si>
  <si>
    <t>Chipiona</t>
  </si>
  <si>
    <t>Espera</t>
  </si>
  <si>
    <t>Grazalema</t>
  </si>
  <si>
    <t>Olvera</t>
  </si>
  <si>
    <t>Rota</t>
  </si>
  <si>
    <t>Setenil de las bodegas</t>
  </si>
  <si>
    <t>Tarifa</t>
  </si>
  <si>
    <t>Trebujena</t>
  </si>
  <si>
    <t>Ubrique</t>
  </si>
  <si>
    <t>Zahara</t>
  </si>
  <si>
    <t>DATOS BÁSICOS DE LA PROVINCIA DE CÓRDOBA</t>
  </si>
  <si>
    <t>CÓRDOBA</t>
  </si>
  <si>
    <t>Adamuz</t>
  </si>
  <si>
    <t>Aguilar de la frontera</t>
  </si>
  <si>
    <t>Alcaracejos</t>
  </si>
  <si>
    <t>Almedinilla</t>
  </si>
  <si>
    <t>Añora</t>
  </si>
  <si>
    <t>Baena</t>
  </si>
  <si>
    <t>Belmez</t>
  </si>
  <si>
    <t>Bujalance</t>
  </si>
  <si>
    <t>Cabra</t>
  </si>
  <si>
    <t>Carcabuey</t>
  </si>
  <si>
    <t>Cardeña</t>
  </si>
  <si>
    <t>Conquista</t>
  </si>
  <si>
    <t>Espejo</t>
  </si>
  <si>
    <t>Espiel</t>
  </si>
  <si>
    <t>Hornachuelos</t>
  </si>
  <si>
    <t>Lucena</t>
  </si>
  <si>
    <t>Luque</t>
  </si>
  <si>
    <t>Montemayor</t>
  </si>
  <si>
    <t>Montilla</t>
  </si>
  <si>
    <t>Montoro</t>
  </si>
  <si>
    <t>Monturque</t>
  </si>
  <si>
    <t>Moriles</t>
  </si>
  <si>
    <t>Obejo</t>
  </si>
  <si>
    <t>Palenciana</t>
  </si>
  <si>
    <t>Pedroche</t>
  </si>
  <si>
    <t>Posadas</t>
  </si>
  <si>
    <t>Pozoblanco</t>
  </si>
  <si>
    <t>Rute</t>
  </si>
  <si>
    <t>Santaella</t>
  </si>
  <si>
    <t>Torrecampo</t>
  </si>
  <si>
    <t>Valenzuela</t>
  </si>
  <si>
    <t>Valsequillo</t>
  </si>
  <si>
    <t>Villaharta</t>
  </si>
  <si>
    <t>Villaralto</t>
  </si>
  <si>
    <t>Zuheros</t>
  </si>
  <si>
    <t>DATOS BÁSICOS DE LA PROVINCIA DE GRANADA</t>
  </si>
  <si>
    <t>GRANADA</t>
  </si>
  <si>
    <t>Alamedilla</t>
  </si>
  <si>
    <t>Albolote</t>
  </si>
  <si>
    <t>Albuñol</t>
  </si>
  <si>
    <t>Albuñuelas</t>
  </si>
  <si>
    <t>Aldeire</t>
  </si>
  <si>
    <t>Alfacar</t>
  </si>
  <si>
    <t>Algarinejo</t>
  </si>
  <si>
    <t>Alquife</t>
  </si>
  <si>
    <t>Armilla</t>
  </si>
  <si>
    <t>Atarfe</t>
  </si>
  <si>
    <t>Baza</t>
  </si>
  <si>
    <t>Benamaurel</t>
  </si>
  <si>
    <t>Calicasas</t>
  </si>
  <si>
    <t>Caniles</t>
  </si>
  <si>
    <t>Capileira</t>
  </si>
  <si>
    <t>Carataunas</t>
  </si>
  <si>
    <t>Castril</t>
  </si>
  <si>
    <t>Cijuela</t>
  </si>
  <si>
    <t>Colomera</t>
  </si>
  <si>
    <t>Chauchina</t>
  </si>
  <si>
    <t>Chimeneas</t>
  </si>
  <si>
    <t>Darro</t>
  </si>
  <si>
    <t>Deifontes</t>
  </si>
  <si>
    <t>Diezma</t>
  </si>
  <si>
    <t>Ferreira</t>
  </si>
  <si>
    <t>Fonelas</t>
  </si>
  <si>
    <t>Freila</t>
  </si>
  <si>
    <t>Galera</t>
  </si>
  <si>
    <t>Gobernador</t>
  </si>
  <si>
    <t>Gor</t>
  </si>
  <si>
    <t>Gorafe</t>
  </si>
  <si>
    <t>Granada</t>
  </si>
  <si>
    <t>Guadahortuna</t>
  </si>
  <si>
    <t>Guadix</t>
  </si>
  <si>
    <t>Gualchos</t>
  </si>
  <si>
    <t>Illora</t>
  </si>
  <si>
    <t>Itrabo</t>
  </si>
  <si>
    <t>Iznalloz</t>
  </si>
  <si>
    <t>Jayena</t>
  </si>
  <si>
    <t>Jete</t>
  </si>
  <si>
    <t>Jun</t>
  </si>
  <si>
    <t>Juviles</t>
  </si>
  <si>
    <t>Lanteira</t>
  </si>
  <si>
    <t>Lobras</t>
  </si>
  <si>
    <t>Loja</t>
  </si>
  <si>
    <t>Lugros</t>
  </si>
  <si>
    <t>Maracena</t>
  </si>
  <si>
    <t>Marchal</t>
  </si>
  <si>
    <t>Monachil</t>
  </si>
  <si>
    <t>Montillana</t>
  </si>
  <si>
    <t>Motril</t>
  </si>
  <si>
    <t>Murtas</t>
  </si>
  <si>
    <t>Nigüelas</t>
  </si>
  <si>
    <t>Orce</t>
  </si>
  <si>
    <t>Otura</t>
  </si>
  <si>
    <t>Padul</t>
  </si>
  <si>
    <t>Pampaneira</t>
  </si>
  <si>
    <t>Peligros</t>
  </si>
  <si>
    <t>Polopos</t>
  </si>
  <si>
    <t>Pulianas</t>
  </si>
  <si>
    <t>Purullena</t>
  </si>
  <si>
    <t>Rubite</t>
  </si>
  <si>
    <t>Salar</t>
  </si>
  <si>
    <t>Salobreña</t>
  </si>
  <si>
    <t>Zafarraya</t>
  </si>
  <si>
    <t>Zubia, la</t>
  </si>
  <si>
    <t>Nevada</t>
  </si>
  <si>
    <t>Villamena</t>
  </si>
  <si>
    <t>Zagra</t>
  </si>
  <si>
    <t>REPRESENTACIÓN PROVINCIAL RESPECTO A ANDALUCÍA</t>
  </si>
  <si>
    <t>Género</t>
  </si>
  <si>
    <t>Hombre</t>
  </si>
  <si>
    <t>Mujer</t>
  </si>
  <si>
    <t>Contratos registrados</t>
  </si>
  <si>
    <t>Contratos registrados a personas extranjeras</t>
  </si>
  <si>
    <t>Auxiliares administrativos sin tareas de atención al público no clasificados anteriormente</t>
  </si>
  <si>
    <t>Vigilantes, guardianes y asimilados</t>
  </si>
  <si>
    <t>Parados registrados extranjeros</t>
  </si>
  <si>
    <t>PESO DE PERSONAS CON DISCAPACIDAD RESPECTO AL TOTAL</t>
  </si>
  <si>
    <t>Vendedores ambulantes</t>
  </si>
  <si>
    <t>Croupieres y otros empleados de salas de juego y apuestas</t>
  </si>
  <si>
    <t>Conserjes de edificios</t>
  </si>
  <si>
    <t>Albañiles y mamposteros</t>
  </si>
  <si>
    <t>Telefonistas</t>
  </si>
  <si>
    <t>Otros diversos profesionales de la enseñanza</t>
  </si>
  <si>
    <t>Montadores de maquinaria mecánica</t>
  </si>
  <si>
    <t>Otros empleados en el cuidado de personas y asimilados</t>
  </si>
  <si>
    <t>CONTRATOS 2010</t>
  </si>
  <si>
    <t>PARO REGISTRADO 2010</t>
  </si>
  <si>
    <t>ACUMULADO 2010</t>
  </si>
  <si>
    <t>Estudios primarios</t>
  </si>
  <si>
    <t xml:space="preserve">Estudios primarios </t>
  </si>
  <si>
    <t>OCUPACIONES CONTRATADAS QUE MÁS HAN CRECIDO EN 2010 (10 PRIMERAS)</t>
  </si>
  <si>
    <t>OCUPACIONES MÁS CONTRATADAS EN 2010 (10 PRIMERAS)</t>
  </si>
  <si>
    <t>Gran Grupo de Ocupación (CNO94)</t>
  </si>
  <si>
    <t>Enfermeros</t>
  </si>
  <si>
    <t>Taxistas y conductores de automóviles y furgonetas</t>
  </si>
  <si>
    <t>Lavanderos, planchadores, y asimilados</t>
  </si>
  <si>
    <t>Cocineros y otros preparadores de comidas</t>
  </si>
  <si>
    <t>Peones del transporte y descargadores</t>
  </si>
  <si>
    <t xml:space="preserve">Dependientes y exhibidores en tiendas, almacenes, quioscos y mercados </t>
  </si>
  <si>
    <t>Conductores de autobuses y tranvías</t>
  </si>
  <si>
    <t xml:space="preserve">Peones agrícolas </t>
  </si>
  <si>
    <t xml:space="preserve">Trabajadores cualificados por cuenta ajena en actividades agrícolas, excepto en huertas, viveros y jardines </t>
  </si>
  <si>
    <t xml:space="preserve">Albañiles y mamposteros </t>
  </si>
  <si>
    <t xml:space="preserve">Educadores sociales </t>
  </si>
  <si>
    <t>Otros diversos trabajadores de los servicios de protección y seguridad</t>
  </si>
  <si>
    <t>Ayudas de cámara y asimilados</t>
  </si>
  <si>
    <t>Operadores de maquinaria agrícola móvil</t>
  </si>
  <si>
    <t>Limpiacristales, lavacoches y asimilados</t>
  </si>
  <si>
    <t xml:space="preserve">Guardias jurados y personal de seguridad privado </t>
  </si>
  <si>
    <t xml:space="preserve">Ajustadores y reparadores de equipos electrónicos </t>
  </si>
  <si>
    <t xml:space="preserve">Croupieres y otros empleados de salas de juego y apuestas </t>
  </si>
  <si>
    <t>Vendedores a domicilio y por teléfono</t>
  </si>
  <si>
    <t>Filólogos, intérpretes y traductores</t>
  </si>
  <si>
    <t>31 DE DICIEMBRE DE 2010</t>
  </si>
  <si>
    <t>Alcalá de los Gazules</t>
  </si>
  <si>
    <t>Alcalá del Valle</t>
  </si>
  <si>
    <t>Arcos de la Frontera</t>
  </si>
  <si>
    <t>Barrios, Los</t>
  </si>
  <si>
    <t>Bosque, El</t>
  </si>
  <si>
    <t>Cádiz</t>
  </si>
  <si>
    <t>Castellar de la Frontera</t>
  </si>
  <si>
    <t>Conil de la Frontera</t>
  </si>
  <si>
    <t>Chiclana de la Frontera</t>
  </si>
  <si>
    <t>Gastor, El</t>
  </si>
  <si>
    <t>Jerez de la Frontera</t>
  </si>
  <si>
    <t>Jimena de la Frontera</t>
  </si>
  <si>
    <t>Línea de la Concepción, La</t>
  </si>
  <si>
    <t>Medina-Sidonia</t>
  </si>
  <si>
    <t>Paterna de Rivera</t>
  </si>
  <si>
    <t>Prado del Rey</t>
  </si>
  <si>
    <t>Puerto de Santa María, El</t>
  </si>
  <si>
    <t>Puerto Real</t>
  </si>
  <si>
    <t>Puerto Serrano</t>
  </si>
  <si>
    <t>San Fernando</t>
  </si>
  <si>
    <t>Sanlúcar de Barrameda</t>
  </si>
  <si>
    <t>San Roque</t>
  </si>
  <si>
    <t>Torre-Alháquime</t>
  </si>
  <si>
    <t>Vejer de la Frontera</t>
  </si>
  <si>
    <t>Villaluenga del Rosario</t>
  </si>
  <si>
    <t>Villamartín</t>
  </si>
  <si>
    <t>Benalup-Casas Viejas</t>
  </si>
  <si>
    <t>San José del Valle</t>
  </si>
  <si>
    <t>Alcóntar</t>
  </si>
  <si>
    <t>Alcudia de Monteagud</t>
  </si>
  <si>
    <t>Alhama de Almería</t>
  </si>
  <si>
    <t>Alicún</t>
  </si>
  <si>
    <t>Almería</t>
  </si>
  <si>
    <t>Almócita</t>
  </si>
  <si>
    <t>Armuña de Almanzora</t>
  </si>
  <si>
    <t>Bayárcal</t>
  </si>
  <si>
    <t>Bédar</t>
  </si>
  <si>
    <t>Benizalón</t>
  </si>
  <si>
    <t>Canjáyar</t>
  </si>
  <si>
    <t>Castro de Filabres</t>
  </si>
  <si>
    <t>Cóbdar</t>
  </si>
  <si>
    <t>Cuevas del Almanzora</t>
  </si>
  <si>
    <t>Dalías</t>
  </si>
  <si>
    <t>Fondón</t>
  </si>
  <si>
    <t>Gádor</t>
  </si>
  <si>
    <t>Gallardos, Los</t>
  </si>
  <si>
    <t>Gérgal</t>
  </si>
  <si>
    <t>Huécija</t>
  </si>
  <si>
    <t>Huércal de Almería</t>
  </si>
  <si>
    <t>Huercal-Overa</t>
  </si>
  <si>
    <t>Instinción</t>
  </si>
  <si>
    <t>Láujar de Andarax</t>
  </si>
  <si>
    <t>Líjar</t>
  </si>
  <si>
    <t>Lubrín</t>
  </si>
  <si>
    <t>Lucainena de las Torres</t>
  </si>
  <si>
    <t>Lúcar</t>
  </si>
  <si>
    <t>María</t>
  </si>
  <si>
    <t>Mojácar</t>
  </si>
  <si>
    <t>Níjar</t>
  </si>
  <si>
    <t>Olula de Castro</t>
  </si>
  <si>
    <t>Olula del Río</t>
  </si>
  <si>
    <t>Paterna del Río</t>
  </si>
  <si>
    <t>Pulpí</t>
  </si>
  <si>
    <t>Rágol</t>
  </si>
  <si>
    <t>Roquetas de Mar</t>
  </si>
  <si>
    <t>Santa Cruz de Marchena</t>
  </si>
  <si>
    <t>Santa Fe de Mondújar</t>
  </si>
  <si>
    <t>Senés</t>
  </si>
  <si>
    <t>Serón</t>
  </si>
  <si>
    <t>Somontín</t>
  </si>
  <si>
    <t>Suflí</t>
  </si>
  <si>
    <t>Tíjola</t>
  </si>
  <si>
    <t>Uleila del Campo</t>
  </si>
  <si>
    <t>Urrácal</t>
  </si>
  <si>
    <t>Vélez-Blanco</t>
  </si>
  <si>
    <t>Vélez-Rubio</t>
  </si>
  <si>
    <t>Vícar</t>
  </si>
  <si>
    <t>Tres Villas, Las</t>
  </si>
  <si>
    <t>Ejido, El</t>
  </si>
  <si>
    <t>Mojonera, La</t>
  </si>
  <si>
    <t>Almodóvar del Río</t>
  </si>
  <si>
    <t>Belalcázar</t>
  </si>
  <si>
    <t>Benamejí</t>
  </si>
  <si>
    <t>Blázquez, los</t>
  </si>
  <si>
    <t>Cañete de las Torres</t>
  </si>
  <si>
    <t>Carlota, La</t>
  </si>
  <si>
    <t>Carpio, El</t>
  </si>
  <si>
    <t>Castro del Río</t>
  </si>
  <si>
    <t>Córdoba</t>
  </si>
  <si>
    <t>Doña Mencía</t>
  </si>
  <si>
    <t>Dos Torres</t>
  </si>
  <si>
    <t>Encinas Reales</t>
  </si>
  <si>
    <t>Fernán-Núñez</t>
  </si>
  <si>
    <t>Fuente la Lancha</t>
  </si>
  <si>
    <t>Fuente Obejuna</t>
  </si>
  <si>
    <t>Fuente Palmera</t>
  </si>
  <si>
    <t>Fuente-Tójar</t>
  </si>
  <si>
    <t>Granjuela, La</t>
  </si>
  <si>
    <t>Guadalcázar</t>
  </si>
  <si>
    <t>Guijo, El</t>
  </si>
  <si>
    <t>Hinojosa del Duque</t>
  </si>
  <si>
    <t>Iznájar</t>
  </si>
  <si>
    <t>Montalbán de Córdoba</t>
  </si>
  <si>
    <t>Nueva Carteya</t>
  </si>
  <si>
    <t>Palma del Río</t>
  </si>
  <si>
    <t>Pedro Abad</t>
  </si>
  <si>
    <t>Peñarroya-Pueblonuevo</t>
  </si>
  <si>
    <t>Priego de Córdoba</t>
  </si>
  <si>
    <t>Puente Genil</t>
  </si>
  <si>
    <t>Rambla, La</t>
  </si>
  <si>
    <t>San Sebastián de los Ballesteros</t>
  </si>
  <si>
    <t>Santa Eufemia</t>
  </si>
  <si>
    <t>Victoria, La</t>
  </si>
  <si>
    <t>Villa del Río</t>
  </si>
  <si>
    <t>Villafranca de Córdoba</t>
  </si>
  <si>
    <t>Villanueva de Córdoba</t>
  </si>
  <si>
    <t>Villanueva del Duque</t>
  </si>
  <si>
    <t>Villanueva del Rey</t>
  </si>
  <si>
    <t>Villaviciosa de Córdoba</t>
  </si>
  <si>
    <t>Viso, El</t>
  </si>
  <si>
    <t>Agrón</t>
  </si>
  <si>
    <t>Albondón</t>
  </si>
  <si>
    <t>Albuñán</t>
  </si>
  <si>
    <t>Alhama de Granada</t>
  </si>
  <si>
    <t>Alhendín</t>
  </si>
  <si>
    <t>Alicún de Ortega</t>
  </si>
  <si>
    <t>Almegíjar</t>
  </si>
  <si>
    <t>Almuñécar</t>
  </si>
  <si>
    <t>Arenas del Rey</t>
  </si>
  <si>
    <t>Beas de Granada</t>
  </si>
  <si>
    <t>Beas de Guadix</t>
  </si>
  <si>
    <t>Benalúa</t>
  </si>
  <si>
    <t>Benalúa de las Villas</t>
  </si>
  <si>
    <t>Bérchules</t>
  </si>
  <si>
    <t>Bubión</t>
  </si>
  <si>
    <t>Busquístar</t>
  </si>
  <si>
    <t>Cacín</t>
  </si>
  <si>
    <t>Cádiar</t>
  </si>
  <si>
    <t>Cájar</t>
  </si>
  <si>
    <t>Campotéjar</t>
  </si>
  <si>
    <t>Cáñar</t>
  </si>
  <si>
    <t>Cástaras</t>
  </si>
  <si>
    <t>Castilléjar</t>
  </si>
  <si>
    <t>Cenes de la Vega</t>
  </si>
  <si>
    <t>Cogollos de Guadix</t>
  </si>
  <si>
    <t>Cogollos de la Vega</t>
  </si>
  <si>
    <t>Cortes de Baza</t>
  </si>
  <si>
    <t>Cortes y Graena</t>
  </si>
  <si>
    <t>Cúllar</t>
  </si>
  <si>
    <t>Cúllar Vega</t>
  </si>
  <si>
    <t>Churriana de la Vega</t>
  </si>
  <si>
    <t>Dehesas de Guadix</t>
  </si>
  <si>
    <t>Dílar</t>
  </si>
  <si>
    <t>Dólar</t>
  </si>
  <si>
    <t>Dúdar</t>
  </si>
  <si>
    <t>Dúrcal</t>
  </si>
  <si>
    <t>Escúzar</t>
  </si>
  <si>
    <t>Fuente Vaqueros</t>
  </si>
  <si>
    <t>Gójar</t>
  </si>
  <si>
    <t>Güéjar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</si>
  <si>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</si>
  <si>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</si>
  <si>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</si>
  <si>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</si>
  <si>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</si>
  <si>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</si>
  <si>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</si>
  <si>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Jerez del Marquesado</t>
  </si>
  <si>
    <t>Calahorra, La</t>
  </si>
  <si>
    <t>Láchar</t>
  </si>
  <si>
    <t>Lanjarón</t>
  </si>
  <si>
    <t>Lecrín</t>
  </si>
  <si>
    <t>Lentegí</t>
  </si>
  <si>
    <t>Lújar</t>
  </si>
  <si>
    <t>Malahá, La</t>
  </si>
  <si>
    <t>Moclín</t>
  </si>
  <si>
    <t>Molvízar</t>
  </si>
  <si>
    <t>Montefrío</t>
  </si>
  <si>
    <t>Montejícar</t>
  </si>
  <si>
    <t>Moraleda de Zafayona</t>
  </si>
  <si>
    <t>Nívar</t>
  </si>
  <si>
    <t>Ogíjares</t>
  </si>
  <si>
    <t>Órgiva</t>
  </si>
  <si>
    <t>Otívar</t>
  </si>
  <si>
    <t>Pedro Martínez</t>
  </si>
  <si>
    <t>Peza, La</t>
  </si>
  <si>
    <t>Pinos Genil</t>
  </si>
  <si>
    <t>Pinos Puente</t>
  </si>
  <si>
    <t>Píñar</t>
  </si>
  <si>
    <t>Polícar</t>
  </si>
  <si>
    <t>Pórtugos</t>
  </si>
  <si>
    <t>Puebla de Don Fadrique</t>
  </si>
  <si>
    <t>Quéntar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</si>
  <si>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</si>
  <si>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</si>
  <si>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</si>
  <si>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</si>
  <si>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</si>
  <si>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</si>
  <si>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</si>
  <si>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</si>
  <si>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</si>
  <si>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</si>
  <si>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</si>
  <si>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</si>
  <si>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</si>
  <si>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</si>
  <si>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</si>
  <si>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Zújar</t>
  </si>
  <si>
    <t>Taha, La</t>
  </si>
  <si>
    <t>Valle, El</t>
  </si>
  <si>
    <t>Alpujarra de la Sierra</t>
  </si>
  <si>
    <t>Gabias, Las</t>
  </si>
  <si>
    <t>Guajares, Los</t>
  </si>
  <si>
    <t>Valle del Zalabí</t>
  </si>
  <si>
    <t>Morelábor</t>
  </si>
  <si>
    <t>Pinar, El</t>
  </si>
  <si>
    <t>Vegas del Genil</t>
  </si>
  <si>
    <t>Cuevas del Campo</t>
  </si>
  <si>
    <t>Alájar</t>
  </si>
  <si>
    <t>Almendro, El</t>
  </si>
  <si>
    <t>Almonaster la Real</t>
  </si>
  <si>
    <t>Arroyomolinos de León</t>
  </si>
  <si>
    <t>Bollullos Par del Condado</t>
  </si>
  <si>
    <t>Cabezas Rubias</t>
  </si>
  <si>
    <t>Campillo, El</t>
  </si>
  <si>
    <t>Campofrío</t>
  </si>
  <si>
    <t>Cañaveral de León</t>
  </si>
  <si>
    <t>Castaño del Robledo</t>
  </si>
  <si>
    <t>Cerro de Andévalo, El</t>
  </si>
  <si>
    <t>Corteconcepción</t>
  </si>
  <si>
    <t>Cumbres de Enmedio</t>
  </si>
  <si>
    <t>Cumbres de San Bartolomé</t>
  </si>
  <si>
    <t>Cumbres Mayores</t>
  </si>
  <si>
    <t>Escacena del Campo</t>
  </si>
  <si>
    <t>Gibraleón</t>
  </si>
  <si>
    <t>Granada de Río-Tinto, La</t>
  </si>
  <si>
    <t>Granado, El</t>
  </si>
  <si>
    <t>Higuera de la Sierra</t>
  </si>
  <si>
    <t>Isla Cristina</t>
  </si>
  <si>
    <t>Linares de la Sierra</t>
  </si>
  <si>
    <t>Lucena del Puerto</t>
  </si>
  <si>
    <t>Marines, Los</t>
  </si>
  <si>
    <t>Minas de Riotinto</t>
  </si>
  <si>
    <t>Nava, La</t>
  </si>
  <si>
    <t>Palma del Condado, La</t>
  </si>
  <si>
    <t>Palos de la Frontera</t>
  </si>
  <si>
    <t>Paterna del Campo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</si>
  <si>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</si>
  <si>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</si>
  <si>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</si>
  <si>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</si>
  <si>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</si>
  <si>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</si>
  <si>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</si>
  <si>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</si>
  <si>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</si>
  <si>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</si>
  <si>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</si>
  <si>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</si>
  <si>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Valverde del Camino</t>
  </si>
  <si>
    <t>Villalba del Alcor</t>
  </si>
  <si>
    <t>Villanueva de las Cruces</t>
  </si>
  <si>
    <t>Villanueva de los Castillejos</t>
  </si>
  <si>
    <t>Zalamea la Real</t>
  </si>
  <si>
    <t>Albanchez de Mágina</t>
  </si>
  <si>
    <t>Alcalá la Real</t>
  </si>
  <si>
    <t>Andújar</t>
  </si>
  <si>
    <t>Bailén</t>
  </si>
  <si>
    <t>Baños de la Encina</t>
  </si>
  <si>
    <t>Beas de Segura</t>
  </si>
  <si>
    <t>Begíjar</t>
  </si>
  <si>
    <t>Bélmez de la Moraleda</t>
  </si>
  <si>
    <t>Cabra del Santo Cristo</t>
  </si>
  <si>
    <t>Campillo de Arenas</t>
  </si>
  <si>
    <t>Carolina, La</t>
  </si>
  <si>
    <t>Castillo de Locubín</t>
  </si>
  <si>
    <t>Chiclana de Segura</t>
  </si>
  <si>
    <t>Chilluévar</t>
  </si>
  <si>
    <t>Espelúy</t>
  </si>
  <si>
    <t>Fuensanta de Martos</t>
  </si>
  <si>
    <t>Fuerte del Rey</t>
  </si>
  <si>
    <t>Génave</t>
  </si>
  <si>
    <t>Guardia de Jaén, La</t>
  </si>
  <si>
    <t>Guarromán</t>
  </si>
  <si>
    <t>Higuera de Calatrava</t>
  </si>
  <si>
    <t>Iruela, La</t>
  </si>
  <si>
    <t>Jaén</t>
  </si>
  <si>
    <t>Jódar</t>
  </si>
  <si>
    <t>Lupión</t>
  </si>
  <si>
    <t>Mancha Real</t>
  </si>
  <si>
    <t>Mengíbar</t>
  </si>
  <si>
    <t>Montizón</t>
  </si>
  <si>
    <t>Navas de San Juan</t>
  </si>
  <si>
    <t>Peal de Becerro</t>
  </si>
  <si>
    <t>Pozo Alcón</t>
  </si>
  <si>
    <t>Puente de Génave</t>
  </si>
  <si>
    <t>Puerta de Segura, La</t>
  </si>
  <si>
    <t>Santa Elena</t>
  </si>
  <si>
    <t>Santiago de Calatrava</t>
  </si>
  <si>
    <t>Santisteban del Puerto</t>
  </si>
  <si>
    <t>Santo Tomé</t>
  </si>
  <si>
    <t>Segura de la Sierra</t>
  </si>
  <si>
    <t>Sorihuela del Guadalimar</t>
  </si>
  <si>
    <t>Torre del Campo</t>
  </si>
  <si>
    <t>Torres de Albánchez</t>
  </si>
  <si>
    <t>Úbeda</t>
  </si>
  <si>
    <t>Valdepeñas de Jaén</t>
  </si>
  <si>
    <t>Villanueva de la Reina</t>
  </si>
  <si>
    <t>Villanueva del Arzobispo</t>
  </si>
  <si>
    <t>Villares, Los</t>
  </si>
  <si>
    <t>Cárcheles</t>
  </si>
  <si>
    <t>Bedmar y Garcíez</t>
  </si>
  <si>
    <t>Santiago-Pontones</t>
  </si>
  <si>
    <t>Arroyo del Ojanco</t>
  </si>
  <si>
    <t>Alcaucín</t>
  </si>
  <si>
    <t>Algatocín</t>
  </si>
  <si>
    <t>Alhaurín de la Torre</t>
  </si>
  <si>
    <t>Alhaurín el Grande</t>
  </si>
  <si>
    <t>Almáchar</t>
  </si>
  <si>
    <t>Almogía</t>
  </si>
  <si>
    <t>Álora</t>
  </si>
  <si>
    <t>Árchez</t>
  </si>
  <si>
    <t>Benahavís</t>
  </si>
  <si>
    <t>Benalauría</t>
  </si>
  <si>
    <t>Benalmádena</t>
  </si>
  <si>
    <t>Benaoján</t>
  </si>
  <si>
    <t>Benarrabá</t>
  </si>
  <si>
    <t>Borge, El</t>
  </si>
  <si>
    <t>Burgo, El</t>
  </si>
  <si>
    <t>Canillas de Aceituno</t>
  </si>
  <si>
    <t>Canillas de Albaida</t>
  </si>
  <si>
    <t>Cañete la Real</t>
  </si>
  <si>
    <t>Cártama</t>
  </si>
  <si>
    <t>Coín</t>
  </si>
  <si>
    <t>Cómpeta</t>
  </si>
  <si>
    <t>Cortes de la Frontera</t>
  </si>
  <si>
    <t>Cuevas Bajas</t>
  </si>
  <si>
    <t>Cuevas del Becerro</t>
  </si>
  <si>
    <t>Cuevas de San Marcos</t>
  </si>
  <si>
    <t>Cútar</t>
  </si>
  <si>
    <t>Faraján</t>
  </si>
  <si>
    <t>Fuente de Piedra</t>
  </si>
  <si>
    <t>Gaucín</t>
  </si>
  <si>
    <t>Istán</t>
  </si>
  <si>
    <t>Jimera de Líbar</t>
  </si>
  <si>
    <t>Júzcar</t>
  </si>
  <si>
    <t>Málaga</t>
  </si>
  <si>
    <t>Ojén</t>
  </si>
  <si>
    <t>Rincón de la Victoria</t>
  </si>
  <si>
    <t>Sierra de Yeguas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</si>
  <si>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</si>
  <si>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</si>
  <si>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</si>
  <si>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</si>
  <si>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</si>
  <si>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</si>
  <si>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</si>
  <si>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Alanís</t>
  </si>
  <si>
    <t>Albaida del Aljarafe</t>
  </si>
  <si>
    <t>Alcalá del Río</t>
  </si>
  <si>
    <t>Alcolea del Río</t>
  </si>
  <si>
    <t>Algaba, La</t>
  </si>
  <si>
    <t>Algámitas</t>
  </si>
  <si>
    <t>Almadén de la Plata</t>
  </si>
  <si>
    <t>Aznalcázar</t>
  </si>
  <si>
    <t>Aznalcóllar</t>
  </si>
  <si>
    <t>Benacazón</t>
  </si>
  <si>
    <t>Bollullos de la Mitación</t>
  </si>
  <si>
    <t>Cabezas de San Juan, Las</t>
  </si>
  <si>
    <t>Campana, La</t>
  </si>
  <si>
    <t>Carrión de los Céspedes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</si>
  <si>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</si>
  <si>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</si>
  <si>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</si>
  <si>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</si>
  <si>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</si>
  <si>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</si>
  <si>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Coria del Río</t>
  </si>
  <si>
    <t>Coronil, El</t>
  </si>
  <si>
    <t>Corrales, Los</t>
  </si>
  <si>
    <t>Dos Hermanas</t>
  </si>
  <si>
    <t>Écija</t>
  </si>
  <si>
    <t>Fuentes de Andalucía</t>
  </si>
  <si>
    <t>Garrobo, El</t>
  </si>
  <si>
    <t>Huévar del Aljarafe</t>
  </si>
  <si>
    <t>Lantejuela, La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</si>
  <si>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</si>
  <si>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</si>
  <si>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</si>
  <si>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</si>
  <si>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</si>
  <si>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</si>
  <si>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Martín de la Jara</t>
  </si>
  <si>
    <t>Molares, Los</t>
  </si>
  <si>
    <t>Morón de la Frontera</t>
  </si>
  <si>
    <t>Navas de la Concepción, Las</t>
  </si>
  <si>
    <t>Palacios y Villafranca, Los</t>
  </si>
  <si>
    <t>Palomares del Río</t>
  </si>
  <si>
    <t>Pedroso, El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</si>
  <si>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</si>
  <si>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</si>
  <si>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</si>
  <si>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</si>
  <si>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</si>
  <si>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</si>
  <si>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</si>
  <si>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</si>
  <si>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San Juan de Aznalfarache</t>
  </si>
  <si>
    <t>Sanlúcar la Mayor</t>
  </si>
  <si>
    <t>San Nicolás del Puerto</t>
  </si>
  <si>
    <t>Saucejo, El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</si>
  <si>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</si>
  <si>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</si>
  <si>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</si>
  <si>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</si>
  <si>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</si>
  <si>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</si>
  <si>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Alcor, El</t>
  </si>
  <si>
    <t>Cañada Rosal</t>
  </si>
  <si>
    <t>Isla Mayor</t>
  </si>
  <si>
    <t>Cuervo de Sevilla, El</t>
  </si>
  <si>
    <t>Matarifes y trabajadores de las industrias cárnicas y del pescado</t>
  </si>
  <si>
    <t xml:space="preserve">Ordenanzas </t>
  </si>
  <si>
    <t xml:space="preserve">Grabadores de datos </t>
  </si>
  <si>
    <t xml:space="preserve">Auxiliares administrativos con tareas de atención al público no clasificados anteriormente </t>
  </si>
  <si>
    <t xml:space="preserve">Telefonistas </t>
  </si>
  <si>
    <t>Personal de limpieza de fachadas de edificios y deshollinadores</t>
  </si>
  <si>
    <t>Empleados de información y recepcionistas en oficinas</t>
  </si>
  <si>
    <t>Conductores de camiones</t>
  </si>
  <si>
    <t>Operadores de robots industriales</t>
  </si>
  <si>
    <t>Otros diversos trabajadores de servicios personales</t>
  </si>
  <si>
    <t>Trabajadores de la cerámica, alfareros y asimilados</t>
  </si>
  <si>
    <t>Trabajadores del tratamiento de la leche y elaboración de productos lácteos heladeros</t>
  </si>
  <si>
    <t xml:space="preserve">Conductores de autobuses y tranvías </t>
  </si>
  <si>
    <t>Mozos de equipaje y asimilados</t>
  </si>
  <si>
    <t>Paro Registrado</t>
  </si>
  <si>
    <t>Total municipios</t>
  </si>
  <si>
    <t>Alcalá de Guadaíra</t>
  </si>
  <si>
    <t>Nacionalidad</t>
  </si>
  <si>
    <t>Contratos a personas con discapacidad</t>
  </si>
  <si>
    <t>% sobre el total de contratos</t>
  </si>
  <si>
    <t>% sobre el total de contratos a extranjeros</t>
  </si>
  <si>
    <t>MARRUECOS</t>
  </si>
  <si>
    <t>RUMANIA</t>
  </si>
  <si>
    <t>COLOMBIA</t>
  </si>
  <si>
    <t>ECUADOR</t>
  </si>
  <si>
    <t>ITALIA</t>
  </si>
  <si>
    <t>ARGENTINA</t>
  </si>
  <si>
    <t>PORTUGAL</t>
  </si>
  <si>
    <t>ARGELIA</t>
  </si>
  <si>
    <t>FRANCIA</t>
  </si>
  <si>
    <t>CUBA</t>
  </si>
  <si>
    <t>PERÚ</t>
  </si>
  <si>
    <t>ALEMANIA</t>
  </si>
  <si>
    <t>GHANA</t>
  </si>
  <si>
    <t>Resto de nacionalidades</t>
  </si>
  <si>
    <t>Españoles</t>
  </si>
  <si>
    <t>-</t>
  </si>
  <si>
    <t>Anexo 1: Comparativa de la distribución de la contratación de las personas con discapacidad por nacionalidad con el total en Andalucía. Año 2010.</t>
  </si>
  <si>
    <t>Fuente: Observatorio Argos. Servicio Andaluz de Empleo.</t>
  </si>
  <si>
    <t>% Contratos a personas con discapacidad</t>
  </si>
  <si>
    <t>% Contratos totales</t>
  </si>
  <si>
    <t>Colaboración social</t>
  </si>
  <si>
    <t>Conversión fijo discontinuo bonificado</t>
  </si>
  <si>
    <t>Conversión fijo discontinuo no bonificado</t>
  </si>
  <si>
    <t>Conversión tiempo completo bonificado</t>
  </si>
  <si>
    <t>Conversión tiempo completo minusválidos</t>
  </si>
  <si>
    <t>Conversión tiempo completo no bonificado</t>
  </si>
  <si>
    <t>Conversión tiempo parcial bonificado</t>
  </si>
  <si>
    <t>Conversión tiempo parcial minusválidos</t>
  </si>
  <si>
    <t>Conversión tiempo parcial no bonificado</t>
  </si>
  <si>
    <t>Eventual circunstancias producción tiempo completo</t>
  </si>
  <si>
    <t>Eventual circunstancias producción tiempo parcial</t>
  </si>
  <si>
    <t>Fijo discontinuo</t>
  </si>
  <si>
    <t>Fijo discontinuo bonificado</t>
  </si>
  <si>
    <t>Fijo discontinuo minusválidos</t>
  </si>
  <si>
    <t>Formación</t>
  </si>
  <si>
    <t>Indefinido tiempo completo</t>
  </si>
  <si>
    <t>Indefinido tiempo completo bonificado</t>
  </si>
  <si>
    <t>Indefinido tiempo completo minusválidos</t>
  </si>
  <si>
    <t>Indefinido tiempo parcial</t>
  </si>
  <si>
    <t>Indefinido tiempo parcial bonificado</t>
  </si>
  <si>
    <t>Indefinido tiempo parcial minusválidos</t>
  </si>
  <si>
    <t>Interinidad a tiempo completo</t>
  </si>
  <si>
    <t>Interinidad a tiempo parcial</t>
  </si>
  <si>
    <t>Jubilación especial a los 64 años</t>
  </si>
  <si>
    <t>Jubilación parcial</t>
  </si>
  <si>
    <t>Obra o servicio tiempo completo</t>
  </si>
  <si>
    <t>Obra o servicio tiempo parcial</t>
  </si>
  <si>
    <t>Otros contratos</t>
  </si>
  <si>
    <t>Prácticas a tiempo completo</t>
  </si>
  <si>
    <t>Prácticas a tiempo parcial</t>
  </si>
  <si>
    <t>Relevo a tiempo completo</t>
  </si>
  <si>
    <t>Relevo a tiempo parcial</t>
  </si>
  <si>
    <t>Temp. bonif. tiempo completo emp. inserc.</t>
  </si>
  <si>
    <t>Temp. bonif. tiempo parcial emp. inserc.</t>
  </si>
  <si>
    <t>Temporal minusválidos a tiempo completo</t>
  </si>
  <si>
    <t>Temporal minusválidos a tiempo parcial</t>
  </si>
  <si>
    <t>Anexo 2: Distribución de los contratos registrados a personas con discapacidad en centros de trabajo andaluces por modalidad de la contratación. Año 2010.</t>
  </si>
  <si>
    <t>Grupo Primario de Ocupación</t>
  </si>
  <si>
    <t>Contratos registrados a personas con discapacidad</t>
  </si>
  <si>
    <t>% del total</t>
  </si>
  <si>
    <t xml:space="preserve">Tasa </t>
  </si>
  <si>
    <t>Total Género</t>
  </si>
  <si>
    <t xml:space="preserve">Asistentes domiciliarios </t>
  </si>
  <si>
    <t>Anexo 3: Grupos Primarios de Ocupación (CNO94) con más de 450 contratos registrados a personas con discapacidad. Año 2010.</t>
  </si>
  <si>
    <t>Actividad Económica</t>
  </si>
  <si>
    <t>Nº contratos registrados a personas con discapacidad</t>
  </si>
  <si>
    <t>% sobre contratación registrada</t>
  </si>
  <si>
    <t>% sobre la contratación a personas con discapacidad</t>
  </si>
  <si>
    <t>88 Actividades de Servicios Sociales sin alojamiento</t>
  </si>
  <si>
    <t>58 Edición</t>
  </si>
  <si>
    <t>18 Artes gráficas y reproducción de soportes grabados</t>
  </si>
  <si>
    <t>33 Reparación e instalación de maquinaria y equipo</t>
  </si>
  <si>
    <t>96 Otros servicios personales</t>
  </si>
  <si>
    <t>82 Actividades administrativas de oficina y otras actividades auxiliares a las empresas</t>
  </si>
  <si>
    <t>63 Servicios de información</t>
  </si>
  <si>
    <t>81 Servicios a edificios y actividades de jardinería</t>
  </si>
  <si>
    <t>52 Almacenamiento y actividades anexas al transporte</t>
  </si>
  <si>
    <t>94 Actividades asociativas</t>
  </si>
  <si>
    <t>62 Programación, consultoría y otras actividades relacionadas con la informática</t>
  </si>
  <si>
    <t>84 Administración pública y defensa; seguridad social obligatoria</t>
  </si>
  <si>
    <t>80 Actividades de seguridad e investigación</t>
  </si>
  <si>
    <t>87 Asistencia en establecimientos residenciales</t>
  </si>
  <si>
    <t>64 Servicios financieros, excepto seguros y fondos de pensiones</t>
  </si>
  <si>
    <t>39 Actividades de descontaminación y otros servicios de gestión de residuos</t>
  </si>
  <si>
    <t>53 Actividades postales y de correos</t>
  </si>
  <si>
    <t>08 Otras industrias extractivas</t>
  </si>
  <si>
    <t>38 Recogida, tratamiento y eliminación de residuos; valorización</t>
  </si>
  <si>
    <t>97 Actividades de los hogares como empleadores de personal doméstico</t>
  </si>
  <si>
    <t>37 Recogida y tratamiento de aguas residuales</t>
  </si>
  <si>
    <t>77 Actividades de alquiler</t>
  </si>
  <si>
    <t>11 Fabricación de bebidas</t>
  </si>
  <si>
    <t>32 Otras industrias manufactureras</t>
  </si>
  <si>
    <t>66 Actividades auxiliares a los servicios financieros y a los seguros</t>
  </si>
  <si>
    <t>45 Venta y reparación de vehículos de motor y motocicletas</t>
  </si>
  <si>
    <t>26 Fabricación de productos informáticos, electrónicos y ópticos</t>
  </si>
  <si>
    <t>61 Telecomunicaciones</t>
  </si>
  <si>
    <t>95 Reparación de ordenadores, efectos personales y artículos de uso doméstico</t>
  </si>
  <si>
    <t>85 Educación</t>
  </si>
  <si>
    <t>23 Fabricación de otros productos minerales no metálicos</t>
  </si>
  <si>
    <t>69 Actividades jurídicas y de contabilidad</t>
  </si>
  <si>
    <t>65 Seguros, reaseguros y fondos de pensiones, excepto seguridad social obligatoria</t>
  </si>
  <si>
    <t>91 Actividades de bibliotecas, archivos, museos y otras actividades culturales</t>
  </si>
  <si>
    <t>20 Industria química</t>
  </si>
  <si>
    <t>49 Transporte terrestre y por tubería</t>
  </si>
  <si>
    <t>60 Actividades de programación y emisión de radio y televisión</t>
  </si>
  <si>
    <t>Anexo 4: Actividades económicas en las que la tasa de contratación de personas con discapacidad supera el valor de referencia autonómico (0,79%). Año 2010.</t>
  </si>
  <si>
    <t>% Contratos a personas con discapacidad sobre contratación total en el municipio</t>
  </si>
  <si>
    <t xml:space="preserve">Huelva </t>
  </si>
  <si>
    <t>El Puerto de Santa María</t>
  </si>
  <si>
    <t>La Rinconada</t>
  </si>
  <si>
    <t>El Ejido</t>
  </si>
  <si>
    <t>La Línea de la Concepción</t>
  </si>
  <si>
    <t>Los Palacios y Villafranca</t>
  </si>
  <si>
    <t>Anexo 5: Municipios con más de 150 contratos a personas con discapacidad. Año 2010.</t>
  </si>
  <si>
    <t>Distribución de las personas con discapacidad paradas registradas</t>
  </si>
  <si>
    <t>Administración pública y defensa; seguridad social obligatoria</t>
  </si>
  <si>
    <t>Servicios a edificios y actividades de jardinería</t>
  </si>
  <si>
    <t>Comercio al por menor, excepto de vehículos de motor y motocicletas</t>
  </si>
  <si>
    <t>Actividades de servicios sociales sin alojamiento</t>
  </si>
  <si>
    <t>Actividades de construcción especializada</t>
  </si>
  <si>
    <t>Servicios de comidas y bebidas</t>
  </si>
  <si>
    <t>Agricultura, ganadería, caza y servicios relacionados con las mismas</t>
  </si>
  <si>
    <t>Actividades relacionadas con el empleo</t>
  </si>
  <si>
    <t>Construcción de edificios</t>
  </si>
  <si>
    <t>Educación</t>
  </si>
  <si>
    <t>Comercio al por mayor e intermediarios del comercio, excepto de vehículos de motor y motocicletas</t>
  </si>
  <si>
    <t>Otros servicios personales</t>
  </si>
  <si>
    <t>Actividades asociativas</t>
  </si>
  <si>
    <t>Otras actividades profesionales, científicas y técnicas</t>
  </si>
  <si>
    <t>Resto de actividades economicas</t>
  </si>
  <si>
    <t>Total Paro Registrado</t>
  </si>
  <si>
    <t xml:space="preserve">Anexo 6. Distribución de las personas con discapacidad paradas registradas según su actividad económica. Diciembre 2010. </t>
  </si>
  <si>
    <t>Experiencia profesional</t>
  </si>
  <si>
    <t>Personas con discapacidad paradas registradas</t>
  </si>
  <si>
    <t>% de personas con discapacidad dentro del Paro Registrado</t>
  </si>
  <si>
    <t>Actividades postales y de correos</t>
  </si>
  <si>
    <t>Actividades de bibliotecas, archivos, museos y otras actividades culturales</t>
  </si>
  <si>
    <t>Extracción de minerales metálicos</t>
  </si>
  <si>
    <t>Fabricación de productos informáticos, electrónicos y ópticos</t>
  </si>
  <si>
    <t>Asistencia en establecimientos residenciales</t>
  </si>
  <si>
    <t>Almacenamiento y actividades anexas al transporte</t>
  </si>
  <si>
    <t>Servicios técnicos de arquitectura e ingeniería; ensayos y análisis técnicos</t>
  </si>
  <si>
    <t>Actividades veterinarias</t>
  </si>
  <si>
    <t>Suministro de energía eléctrica, gas, vapor y aire acondicionado</t>
  </si>
  <si>
    <t>Metalurgia; fabricación de productos de hierro, acero y ferroaleaciones</t>
  </si>
  <si>
    <t>Ingeniería civil</t>
  </si>
  <si>
    <t>Pesca y acuicultura</t>
  </si>
  <si>
    <t xml:space="preserve">Anexo 7. Actividades económicas de procedencia de las personas paradas registradas con mayor y menor representación de las personas con discapacidad. Diciembre 2010. </t>
  </si>
  <si>
    <t>Ocupación (CNO-94)</t>
  </si>
  <si>
    <t>Personas paradas registradas</t>
  </si>
  <si>
    <t>Representación de las personas con discapacidad en la ocupación</t>
  </si>
  <si>
    <t xml:space="preserve">Empleado de venta de cupones (ONCE) </t>
  </si>
  <si>
    <t xml:space="preserve">Aparcacoches </t>
  </si>
  <si>
    <t xml:space="preserve">Conserje, en general </t>
  </si>
  <si>
    <t xml:space="preserve">Guarda de parques y jardines públicos </t>
  </si>
  <si>
    <t>Encuadernador-restaurador artesanal</t>
  </si>
  <si>
    <t>Ordenanza</t>
  </si>
  <si>
    <t xml:space="preserve">Empleado de fincas urbanas-portero de viviendas </t>
  </si>
  <si>
    <t xml:space="preserve">Dependiente de reproducción de documentos (fotocopias) </t>
  </si>
  <si>
    <t xml:space="preserve">Dependiente de quiosco, excepto cupones o lotería </t>
  </si>
  <si>
    <t>Guardarropa en locales públicos</t>
  </si>
  <si>
    <t xml:space="preserve">Operador de máquinas lavadoras (y/o secadoras) de prendas (lavandería) </t>
  </si>
  <si>
    <t xml:space="preserve">Guarda de obra </t>
  </si>
  <si>
    <t>Empleado de venta de apuestas mutuas, deportivas y administración de loterías</t>
  </si>
  <si>
    <t>Anexo 8. Ocupaciones con mayor peso de personas con discapacidad en el Paro Registrado. (Ocupaciones con más de 50 personas paradas registradas). Diciembre 2010.</t>
  </si>
  <si>
    <t/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</si>
</sst>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;\(#,##0.0\)"/>
    <numFmt numFmtId="171" formatCode="#,##0.00;\(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\ _€_-;\-* #,##0.0\ _€_-;_-* &quot;-&quot;??\ _€_-;_-@_-"/>
    <numFmt numFmtId="180" formatCode="_-* #,##0\ _€_-;\-* #,##0\ _€_-;_-* &quot;-&quot;??\ _€_-;_-@_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#,##0.00_ ;[Red]\-#,##0.00\ "/>
    <numFmt numFmtId="190" formatCode="_-* #,##0.0\ _P_t_s_-;\-* #,##0.0\ _P_t_s_-;_-* &quot;-&quot;??\ _P_t_s_-;_-@_-"/>
    <numFmt numFmtId="191" formatCode="_-* #,##0\ _P_t_s_-;\-* #,##0\ _P_t_s_-;_-* &quot;-&quot;??\ _P_t_s_-;_-@_-"/>
  </numFmts>
  <fonts count="28">
    <font>
      <sz val="10"/>
      <name val="Arial"/>
      <family val="0"/>
    </font>
    <font>
      <b/>
      <sz val="10"/>
      <color indexed="9"/>
      <name val="Verdana"/>
      <family val="0"/>
    </font>
    <font>
      <sz val="8"/>
      <color indexed="17"/>
      <name val="Verdana"/>
      <family val="0"/>
    </font>
    <font>
      <sz val="10"/>
      <name val="Verdana"/>
      <family val="0"/>
    </font>
    <font>
      <sz val="8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0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Verdana"/>
      <family val="0"/>
    </font>
    <font>
      <sz val="8"/>
      <color indexed="8"/>
      <name val="Verdana"/>
      <family val="0"/>
    </font>
    <font>
      <b/>
      <sz val="12"/>
      <color indexed="8"/>
      <name val="Arial"/>
      <family val="2"/>
    </font>
    <font>
      <b/>
      <sz val="10"/>
      <color indexed="8"/>
      <name val="Verdana"/>
      <family val="0"/>
    </font>
    <font>
      <sz val="8"/>
      <color indexed="9"/>
      <name val="Verdana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DotDot">
        <color indexed="22"/>
      </bottom>
    </border>
    <border>
      <left style="thin"/>
      <right>
        <color indexed="63"/>
      </right>
      <top>
        <color indexed="63"/>
      </top>
      <bottom style="dashDotDot">
        <color indexed="22"/>
      </bottom>
    </border>
    <border>
      <left>
        <color indexed="63"/>
      </left>
      <right style="thin"/>
      <top>
        <color indexed="63"/>
      </top>
      <bottom style="dashDotDot">
        <color indexed="22"/>
      </bottom>
    </border>
    <border>
      <left style="thin"/>
      <right style="thin"/>
      <top style="dashDotDot">
        <color indexed="22"/>
      </top>
      <bottom style="dashDotDot">
        <color indexed="22"/>
      </bottom>
    </border>
    <border>
      <left style="thin"/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 style="thin"/>
      <top style="dashDotDot">
        <color indexed="22"/>
      </top>
      <bottom style="dashDotDot">
        <color indexed="22"/>
      </bottom>
    </border>
    <border>
      <left style="thin"/>
      <right style="thin"/>
      <top style="dashDotDot">
        <color indexed="22"/>
      </top>
      <bottom>
        <color indexed="63"/>
      </bottom>
    </border>
    <border>
      <left style="thin"/>
      <right>
        <color indexed="63"/>
      </right>
      <top style="dashDotDot">
        <color indexed="22"/>
      </top>
      <bottom>
        <color indexed="63"/>
      </bottom>
    </border>
    <border>
      <left style="thin"/>
      <right style="thin"/>
      <top style="dashDotDot">
        <color indexed="22"/>
      </top>
      <bottom style="thin"/>
    </border>
    <border>
      <left style="thin"/>
      <right>
        <color indexed="63"/>
      </right>
      <top style="dashDotDot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DotDot">
        <color indexed="22"/>
      </bottom>
    </border>
    <border>
      <left style="thin"/>
      <right>
        <color indexed="63"/>
      </right>
      <top style="thin"/>
      <bottom style="dashDotDot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DotDot">
        <color indexed="22"/>
      </top>
      <bottom style="thin"/>
    </border>
    <border>
      <left>
        <color indexed="63"/>
      </left>
      <right style="thin"/>
      <top style="thin"/>
      <bottom style="dashDotDot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DotDot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dashDotDot">
        <color indexed="22"/>
      </bottom>
    </border>
    <border>
      <left>
        <color indexed="63"/>
      </left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>
        <color indexed="63"/>
      </right>
      <top>
        <color indexed="63"/>
      </top>
      <bottom style="dashDotDot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dashDot">
        <color indexed="22"/>
      </bottom>
    </border>
    <border>
      <left style="thin"/>
      <right>
        <color indexed="63"/>
      </right>
      <top style="thin"/>
      <bottom style="dashDot">
        <color indexed="22"/>
      </bottom>
    </border>
    <border>
      <left style="thin"/>
      <right>
        <color indexed="63"/>
      </right>
      <top style="dashDot">
        <color indexed="22"/>
      </top>
      <bottom style="dashDot">
        <color indexed="22"/>
      </bottom>
    </border>
    <border>
      <left style="thin"/>
      <right style="thin"/>
      <top style="dashDot">
        <color indexed="22"/>
      </top>
      <bottom style="dashDot">
        <color indexed="22"/>
      </bottom>
    </border>
    <border>
      <left style="thin"/>
      <right>
        <color indexed="63"/>
      </right>
      <top style="dashDot">
        <color indexed="22"/>
      </top>
      <bottom style="thin"/>
    </border>
    <border>
      <left style="thin"/>
      <right style="thin"/>
      <top style="dashDot">
        <color indexed="22"/>
      </top>
      <bottom style="thin"/>
    </border>
    <border>
      <left>
        <color indexed="63"/>
      </left>
      <right>
        <color indexed="63"/>
      </right>
      <top style="thin"/>
      <bottom style="dashDot">
        <color indexed="22"/>
      </bottom>
    </border>
    <border>
      <left>
        <color indexed="63"/>
      </left>
      <right>
        <color indexed="63"/>
      </right>
      <top style="dashDot">
        <color indexed="22"/>
      </top>
      <bottom style="dashDot">
        <color indexed="22"/>
      </bottom>
    </border>
    <border>
      <left>
        <color indexed="63"/>
      </left>
      <right>
        <color indexed="63"/>
      </right>
      <top style="dashDot">
        <color indexed="22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ashDot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NumberFormat="1" applyFont="1" applyFill="1" applyBorder="1" applyAlignment="1">
      <alignment vertical="top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3" fillId="2" borderId="5" xfId="0" applyNumberFormat="1" applyFont="1" applyFill="1" applyBorder="1" applyAlignment="1">
      <alignment horizontal="left" vertical="top" wrapText="1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0" fontId="3" fillId="2" borderId="8" xfId="0" applyNumberFormat="1" applyFont="1" applyFill="1" applyBorder="1" applyAlignment="1">
      <alignment horizontal="left" vertical="top" wrapText="1"/>
    </xf>
    <xf numFmtId="164" fontId="4" fillId="2" borderId="9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  <xf numFmtId="0" fontId="3" fillId="2" borderId="11" xfId="0" applyNumberFormat="1" applyFont="1" applyFill="1" applyBorder="1" applyAlignment="1">
      <alignment horizontal="left" vertical="top" wrapText="1"/>
    </xf>
    <xf numFmtId="164" fontId="4" fillId="2" borderId="12" xfId="0" applyNumberFormat="1" applyFont="1" applyFill="1" applyBorder="1" applyAlignment="1">
      <alignment horizontal="right" vertical="center"/>
    </xf>
    <xf numFmtId="0" fontId="3" fillId="2" borderId="13" xfId="0" applyNumberFormat="1" applyFont="1" applyFill="1" applyBorder="1" applyAlignment="1">
      <alignment horizontal="left" vertical="top" wrapText="1"/>
    </xf>
    <xf numFmtId="164" fontId="4" fillId="2" borderId="14" xfId="0" applyNumberFormat="1" applyFont="1" applyFill="1" applyBorder="1" applyAlignment="1">
      <alignment horizontal="right" vertical="center"/>
    </xf>
    <xf numFmtId="0" fontId="2" fillId="4" borderId="15" xfId="0" applyNumberFormat="1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64" fontId="4" fillId="2" borderId="19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3" fillId="2" borderId="20" xfId="0" applyNumberFormat="1" applyFont="1" applyFill="1" applyBorder="1" applyAlignment="1">
      <alignment horizontal="left" vertical="top" wrapText="1"/>
    </xf>
    <xf numFmtId="164" fontId="4" fillId="2" borderId="21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2" fillId="4" borderId="19" xfId="0" applyNumberFormat="1" applyFont="1" applyFill="1" applyBorder="1" applyAlignment="1">
      <alignment horizontal="center" vertical="center"/>
    </xf>
    <xf numFmtId="0" fontId="2" fillId="4" borderId="22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3" fillId="2" borderId="16" xfId="0" applyNumberFormat="1" applyFont="1" applyFill="1" applyBorder="1" applyAlignment="1">
      <alignment horizontal="left" vertical="top" wrapText="1"/>
    </xf>
    <xf numFmtId="0" fontId="8" fillId="2" borderId="0" xfId="0" applyFont="1" applyFill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2" borderId="23" xfId="0" applyFill="1" applyBorder="1" applyAlignment="1">
      <alignment/>
    </xf>
    <xf numFmtId="0" fontId="2" fillId="4" borderId="15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vertical="top"/>
    </xf>
    <xf numFmtId="10" fontId="4" fillId="2" borderId="20" xfId="21" applyNumberFormat="1" applyFont="1" applyFill="1" applyBorder="1" applyAlignment="1">
      <alignment horizontal="right" vertical="center"/>
    </xf>
    <xf numFmtId="10" fontId="4" fillId="2" borderId="13" xfId="21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/>
    </xf>
    <xf numFmtId="10" fontId="4" fillId="2" borderId="7" xfId="21" applyNumberFormat="1" applyFont="1" applyFill="1" applyBorder="1" applyAlignment="1">
      <alignment horizontal="right" vertical="center"/>
    </xf>
    <xf numFmtId="10" fontId="4" fillId="2" borderId="10" xfId="21" applyNumberFormat="1" applyFont="1" applyFill="1" applyBorder="1" applyAlignment="1">
      <alignment horizontal="right" vertical="center"/>
    </xf>
    <xf numFmtId="10" fontId="4" fillId="2" borderId="24" xfId="21" applyNumberFormat="1" applyFont="1" applyFill="1" applyBorder="1" applyAlignment="1">
      <alignment horizontal="right" vertical="center"/>
    </xf>
    <xf numFmtId="10" fontId="4" fillId="2" borderId="4" xfId="21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vertical="top"/>
    </xf>
    <xf numFmtId="0" fontId="3" fillId="2" borderId="9" xfId="0" applyNumberFormat="1" applyFont="1" applyFill="1" applyBorder="1" applyAlignment="1">
      <alignment horizontal="left" vertical="top" wrapText="1"/>
    </xf>
    <xf numFmtId="10" fontId="4" fillId="2" borderId="19" xfId="21" applyNumberFormat="1" applyFont="1" applyFill="1" applyBorder="1" applyAlignment="1">
      <alignment horizontal="right" vertical="center"/>
    </xf>
    <xf numFmtId="10" fontId="4" fillId="2" borderId="22" xfId="21" applyNumberFormat="1" applyFont="1" applyFill="1" applyBorder="1" applyAlignment="1">
      <alignment horizontal="right" vertical="center"/>
    </xf>
    <xf numFmtId="10" fontId="2" fillId="2" borderId="2" xfId="21" applyNumberFormat="1" applyFont="1" applyFill="1" applyBorder="1" applyAlignment="1">
      <alignment horizontal="right" vertical="center"/>
    </xf>
    <xf numFmtId="10" fontId="4" fillId="2" borderId="6" xfId="21" applyNumberFormat="1" applyFont="1" applyFill="1" applyBorder="1" applyAlignment="1">
      <alignment horizontal="right" vertical="center"/>
    </xf>
    <xf numFmtId="10" fontId="4" fillId="2" borderId="9" xfId="21" applyNumberFormat="1" applyFont="1" applyFill="1" applyBorder="1" applyAlignment="1">
      <alignment horizontal="right" vertical="center"/>
    </xf>
    <xf numFmtId="10" fontId="4" fillId="2" borderId="2" xfId="21" applyNumberFormat="1" applyFont="1" applyFill="1" applyBorder="1" applyAlignment="1">
      <alignment horizontal="right" vertical="center"/>
    </xf>
    <xf numFmtId="10" fontId="4" fillId="2" borderId="1" xfId="21" applyNumberFormat="1" applyFont="1" applyFill="1" applyBorder="1" applyAlignment="1">
      <alignment horizontal="right" vertical="center"/>
    </xf>
    <xf numFmtId="10" fontId="4" fillId="2" borderId="5" xfId="21" applyNumberFormat="1" applyFont="1" applyFill="1" applyBorder="1" applyAlignment="1">
      <alignment horizontal="right" vertical="center"/>
    </xf>
    <xf numFmtId="10" fontId="4" fillId="2" borderId="8" xfId="21" applyNumberFormat="1" applyFont="1" applyFill="1" applyBorder="1" applyAlignment="1">
      <alignment horizontal="right" vertical="center"/>
    </xf>
    <xf numFmtId="10" fontId="4" fillId="2" borderId="11" xfId="21" applyNumberFormat="1" applyFont="1" applyFill="1" applyBorder="1" applyAlignment="1">
      <alignment horizontal="right" vertical="center"/>
    </xf>
    <xf numFmtId="10" fontId="4" fillId="2" borderId="25" xfId="21" applyNumberFormat="1" applyFont="1" applyFill="1" applyBorder="1" applyAlignment="1">
      <alignment horizontal="right" vertical="center"/>
    </xf>
    <xf numFmtId="10" fontId="4" fillId="2" borderId="6" xfId="21" applyNumberFormat="1" applyFont="1" applyFill="1" applyBorder="1" applyAlignment="1" quotePrefix="1">
      <alignment horizontal="right" vertical="center"/>
    </xf>
    <xf numFmtId="0" fontId="0" fillId="2" borderId="0" xfId="0" applyFont="1" applyFill="1" applyAlignment="1">
      <alignment/>
    </xf>
    <xf numFmtId="10" fontId="4" fillId="2" borderId="21" xfId="21" applyNumberFormat="1" applyFont="1" applyFill="1" applyBorder="1" applyAlignment="1">
      <alignment horizontal="right" vertical="center"/>
    </xf>
    <xf numFmtId="10" fontId="4" fillId="2" borderId="14" xfId="21" applyNumberFormat="1" applyFont="1" applyFill="1" applyBorder="1" applyAlignment="1">
      <alignment horizontal="right" vertical="center"/>
    </xf>
    <xf numFmtId="164" fontId="4" fillId="2" borderId="25" xfId="0" applyNumberFormat="1" applyFont="1" applyFill="1" applyBorder="1" applyAlignment="1">
      <alignment horizontal="right" vertical="center"/>
    </xf>
    <xf numFmtId="10" fontId="4" fillId="2" borderId="15" xfId="21" applyNumberFormat="1" applyFont="1" applyFill="1" applyBorder="1" applyAlignment="1">
      <alignment horizontal="right" vertical="center"/>
    </xf>
    <xf numFmtId="2" fontId="4" fillId="2" borderId="7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4" xfId="0" applyNumberFormat="1" applyFont="1" applyFill="1" applyBorder="1" applyAlignment="1">
      <alignment horizontal="right" vertical="center"/>
    </xf>
    <xf numFmtId="10" fontId="4" fillId="2" borderId="5" xfId="21" applyNumberFormat="1" applyFont="1" applyFill="1" applyBorder="1" applyAlignment="1" quotePrefix="1">
      <alignment horizontal="right" vertical="center"/>
    </xf>
    <xf numFmtId="0" fontId="7" fillId="2" borderId="17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3" fontId="4" fillId="2" borderId="21" xfId="17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3" fontId="4" fillId="2" borderId="9" xfId="17" applyNumberFormat="1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3" fontId="4" fillId="2" borderId="14" xfId="17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>
      <alignment horizontal="left" vertical="top" wrapText="1"/>
    </xf>
    <xf numFmtId="0" fontId="0" fillId="2" borderId="8" xfId="0" applyNumberFormat="1" applyFont="1" applyFill="1" applyBorder="1" applyAlignment="1">
      <alignment horizontal="left" vertical="top" wrapText="1"/>
    </xf>
    <xf numFmtId="0" fontId="0" fillId="2" borderId="13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top"/>
    </xf>
    <xf numFmtId="3" fontId="10" fillId="2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164" fontId="4" fillId="0" borderId="25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10" fontId="4" fillId="5" borderId="20" xfId="21" applyNumberFormat="1" applyFont="1" applyFill="1" applyBorder="1" applyAlignment="1">
      <alignment horizontal="right" vertical="center"/>
    </xf>
    <xf numFmtId="10" fontId="4" fillId="0" borderId="20" xfId="21" applyNumberFormat="1" applyFont="1" applyFill="1" applyBorder="1" applyAlignment="1">
      <alignment horizontal="right" vertical="center"/>
    </xf>
    <xf numFmtId="180" fontId="4" fillId="2" borderId="9" xfId="17" applyNumberFormat="1" applyFont="1" applyFill="1" applyBorder="1" applyAlignment="1">
      <alignment horizontal="right" vertical="center"/>
    </xf>
    <xf numFmtId="10" fontId="4" fillId="0" borderId="1" xfId="21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/>
    </xf>
    <xf numFmtId="164" fontId="13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/>
    </xf>
    <xf numFmtId="0" fontId="12" fillId="0" borderId="0" xfId="0" applyFont="1" applyFill="1" applyAlignment="1">
      <alignment/>
    </xf>
    <xf numFmtId="164" fontId="10" fillId="2" borderId="2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10" fontId="9" fillId="2" borderId="26" xfId="21" applyNumberFormat="1" applyFont="1" applyFill="1" applyBorder="1" applyAlignment="1" quotePrefix="1">
      <alignment horizontal="right" vertical="center"/>
    </xf>
    <xf numFmtId="10" fontId="10" fillId="2" borderId="27" xfId="21" applyNumberFormat="1" applyFont="1" applyFill="1" applyBorder="1" applyAlignment="1" quotePrefix="1">
      <alignment horizontal="right" vertical="center"/>
    </xf>
    <xf numFmtId="10" fontId="10" fillId="2" borderId="5" xfId="21" applyNumberFormat="1" applyFont="1" applyFill="1" applyBorder="1" applyAlignment="1">
      <alignment horizontal="right" vertical="center"/>
    </xf>
    <xf numFmtId="10" fontId="10" fillId="2" borderId="7" xfId="21" applyNumberFormat="1" applyFont="1" applyFill="1" applyBorder="1" applyAlignment="1">
      <alignment horizontal="right" vertical="center"/>
    </xf>
    <xf numFmtId="164" fontId="10" fillId="2" borderId="9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0" fontId="10" fillId="2" borderId="6" xfId="21" applyNumberFormat="1" applyFont="1" applyFill="1" applyBorder="1" applyAlignment="1">
      <alignment horizontal="right" vertical="center"/>
    </xf>
    <xf numFmtId="10" fontId="10" fillId="2" borderId="25" xfId="21" applyNumberFormat="1" applyFont="1" applyFill="1" applyBorder="1" applyAlignment="1" quotePrefix="1">
      <alignment horizontal="right" vertical="center"/>
    </xf>
    <xf numFmtId="164" fontId="10" fillId="2" borderId="12" xfId="0" applyNumberFormat="1" applyFont="1" applyFill="1" applyBorder="1" applyAlignment="1">
      <alignment horizontal="right" vertical="center"/>
    </xf>
    <xf numFmtId="164" fontId="10" fillId="2" borderId="28" xfId="0" applyNumberFormat="1" applyFont="1" applyFill="1" applyBorder="1" applyAlignment="1">
      <alignment horizontal="right" vertical="center"/>
    </xf>
    <xf numFmtId="10" fontId="10" fillId="2" borderId="19" xfId="21" applyNumberFormat="1" applyFont="1" applyFill="1" applyBorder="1" applyAlignment="1">
      <alignment horizontal="right" vertical="center"/>
    </xf>
    <xf numFmtId="10" fontId="10" fillId="2" borderId="24" xfId="21" applyNumberFormat="1" applyFont="1" applyFill="1" applyBorder="1" applyAlignment="1" quotePrefix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right" vertical="center"/>
    </xf>
    <xf numFmtId="10" fontId="10" fillId="2" borderId="10" xfId="21" applyNumberFormat="1" applyFont="1" applyFill="1" applyBorder="1" applyAlignment="1" quotePrefix="1">
      <alignment horizontal="right" vertical="center"/>
    </xf>
    <xf numFmtId="10" fontId="10" fillId="2" borderId="21" xfId="21" applyNumberFormat="1" applyFont="1" applyFill="1" applyBorder="1" applyAlignment="1">
      <alignment horizontal="right" vertical="center"/>
    </xf>
    <xf numFmtId="10" fontId="10" fillId="2" borderId="9" xfId="21" applyNumberFormat="1" applyFont="1" applyFill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4" fontId="10" fillId="2" borderId="22" xfId="0" applyNumberFormat="1" applyFont="1" applyFill="1" applyBorder="1" applyAlignment="1">
      <alignment horizontal="right" vertical="center"/>
    </xf>
    <xf numFmtId="10" fontId="10" fillId="2" borderId="12" xfId="21" applyNumberFormat="1" applyFont="1" applyFill="1" applyBorder="1" applyAlignment="1">
      <alignment horizontal="right" vertical="center"/>
    </xf>
    <xf numFmtId="10" fontId="10" fillId="2" borderId="28" xfId="21" applyNumberFormat="1" applyFont="1" applyFill="1" applyBorder="1" applyAlignment="1" quotePrefix="1">
      <alignment horizontal="right" vertical="center"/>
    </xf>
    <xf numFmtId="10" fontId="10" fillId="2" borderId="23" xfId="21" applyNumberFormat="1" applyFont="1" applyFill="1" applyBorder="1" applyAlignment="1">
      <alignment horizontal="right" vertical="center"/>
    </xf>
    <xf numFmtId="10" fontId="10" fillId="2" borderId="22" xfId="21" applyNumberFormat="1" applyFont="1" applyFill="1" applyBorder="1" applyAlignment="1">
      <alignment horizontal="right" vertical="center"/>
    </xf>
    <xf numFmtId="164" fontId="10" fillId="2" borderId="4" xfId="0" applyNumberFormat="1" applyFont="1" applyFill="1" applyBorder="1" applyAlignment="1">
      <alignment horizontal="right" vertical="center"/>
    </xf>
    <xf numFmtId="10" fontId="10" fillId="2" borderId="2" xfId="21" applyNumberFormat="1" applyFont="1" applyFill="1" applyBorder="1" applyAlignment="1">
      <alignment horizontal="right" vertical="center"/>
    </xf>
    <xf numFmtId="10" fontId="10" fillId="2" borderId="4" xfId="21" applyNumberFormat="1" applyFont="1" applyFill="1" applyBorder="1" applyAlignment="1" quotePrefix="1">
      <alignment horizontal="right" vertical="center"/>
    </xf>
    <xf numFmtId="10" fontId="10" fillId="2" borderId="1" xfId="21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/>
    </xf>
    <xf numFmtId="164" fontId="9" fillId="2" borderId="0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/>
    </xf>
    <xf numFmtId="164" fontId="10" fillId="2" borderId="21" xfId="0" applyNumberFormat="1" applyFont="1" applyFill="1" applyBorder="1" applyAlignment="1">
      <alignment horizontal="right" vertical="center"/>
    </xf>
    <xf numFmtId="10" fontId="10" fillId="2" borderId="25" xfId="21" applyNumberFormat="1" applyFont="1" applyFill="1" applyBorder="1" applyAlignment="1">
      <alignment horizontal="right" vertical="center"/>
    </xf>
    <xf numFmtId="10" fontId="10" fillId="2" borderId="10" xfId="21" applyNumberFormat="1" applyFont="1" applyFill="1" applyBorder="1" applyAlignment="1">
      <alignment horizontal="right" vertical="center"/>
    </xf>
    <xf numFmtId="164" fontId="10" fillId="2" borderId="15" xfId="0" applyNumberFormat="1" applyFont="1" applyFill="1" applyBorder="1" applyAlignment="1">
      <alignment horizontal="right" vertical="center"/>
    </xf>
    <xf numFmtId="10" fontId="10" fillId="2" borderId="24" xfId="21" applyNumberFormat="1" applyFont="1" applyFill="1" applyBorder="1" applyAlignment="1">
      <alignment horizontal="right" vertical="center"/>
    </xf>
    <xf numFmtId="10" fontId="4" fillId="2" borderId="0" xfId="21" applyNumberFormat="1" applyFont="1" applyFill="1" applyBorder="1" applyAlignment="1">
      <alignment horizontal="right" vertical="center"/>
    </xf>
    <xf numFmtId="0" fontId="9" fillId="6" borderId="19" xfId="0" applyNumberFormat="1" applyFont="1" applyFill="1" applyBorder="1" applyAlignment="1">
      <alignment horizontal="center" vertical="center"/>
    </xf>
    <xf numFmtId="0" fontId="9" fillId="6" borderId="16" xfId="0" applyNumberFormat="1" applyFont="1" applyFill="1" applyBorder="1" applyAlignment="1">
      <alignment horizontal="center" vertical="center"/>
    </xf>
    <xf numFmtId="0" fontId="9" fillId="6" borderId="22" xfId="0" applyNumberFormat="1" applyFont="1" applyFill="1" applyBorder="1" applyAlignment="1">
      <alignment horizontal="center" vertical="center"/>
    </xf>
    <xf numFmtId="0" fontId="0" fillId="6" borderId="15" xfId="0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10" fontId="9" fillId="2" borderId="2" xfId="21" applyNumberFormat="1" applyFont="1" applyFill="1" applyBorder="1" applyAlignment="1">
      <alignment horizontal="right" vertical="center"/>
    </xf>
    <xf numFmtId="10" fontId="10" fillId="2" borderId="4" xfId="21" applyNumberFormat="1" applyFont="1" applyFill="1" applyBorder="1" applyAlignment="1">
      <alignment horizontal="right" vertical="center"/>
    </xf>
    <xf numFmtId="10" fontId="9" fillId="2" borderId="21" xfId="21" applyNumberFormat="1" applyFont="1" applyFill="1" applyBorder="1" applyAlignment="1">
      <alignment horizontal="right" vertical="center"/>
    </xf>
    <xf numFmtId="10" fontId="9" fillId="2" borderId="14" xfId="21" applyNumberFormat="1" applyFont="1" applyFill="1" applyBorder="1" applyAlignment="1">
      <alignment horizontal="right" vertical="center"/>
    </xf>
    <xf numFmtId="10" fontId="9" fillId="2" borderId="9" xfId="21" applyNumberFormat="1" applyFont="1" applyFill="1" applyBorder="1" applyAlignment="1">
      <alignment horizontal="right" vertical="center"/>
    </xf>
    <xf numFmtId="10" fontId="10" fillId="2" borderId="19" xfId="21" applyNumberFormat="1" applyFont="1" applyFill="1" applyBorder="1" applyAlignment="1" quotePrefix="1">
      <alignment horizontal="right" vertical="center"/>
    </xf>
    <xf numFmtId="10" fontId="10" fillId="2" borderId="22" xfId="21" applyNumberFormat="1" applyFont="1" applyFill="1" applyBorder="1" applyAlignment="1" quotePrefix="1">
      <alignment horizontal="right" vertical="center"/>
    </xf>
    <xf numFmtId="164" fontId="10" fillId="2" borderId="14" xfId="0" applyNumberFormat="1" applyFont="1" applyFill="1" applyBorder="1" applyAlignment="1">
      <alignment horizontal="right" vertical="center"/>
    </xf>
    <xf numFmtId="164" fontId="10" fillId="2" borderId="24" xfId="0" applyNumberFormat="1" applyFont="1" applyFill="1" applyBorder="1" applyAlignment="1">
      <alignment horizontal="right" vertical="center"/>
    </xf>
    <xf numFmtId="10" fontId="9" fillId="2" borderId="12" xfId="21" applyNumberFormat="1" applyFont="1" applyFill="1" applyBorder="1" applyAlignment="1">
      <alignment horizontal="right" vertical="center"/>
    </xf>
    <xf numFmtId="10" fontId="10" fillId="2" borderId="28" xfId="21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9" fillId="6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/>
    </xf>
    <xf numFmtId="164" fontId="10" fillId="2" borderId="5" xfId="0" applyNumberFormat="1" applyFont="1" applyFill="1" applyBorder="1" applyAlignment="1">
      <alignment horizontal="right" vertical="center"/>
    </xf>
    <xf numFmtId="3" fontId="10" fillId="2" borderId="20" xfId="17" applyNumberFormat="1" applyFont="1" applyFill="1" applyBorder="1" applyAlignment="1">
      <alignment horizontal="right" vertical="center"/>
    </xf>
    <xf numFmtId="164" fontId="10" fillId="2" borderId="8" xfId="0" applyNumberFormat="1" applyFont="1" applyFill="1" applyBorder="1" applyAlignment="1">
      <alignment horizontal="right" vertical="center"/>
    </xf>
    <xf numFmtId="3" fontId="10" fillId="2" borderId="8" xfId="17" applyNumberFormat="1" applyFont="1" applyFill="1" applyBorder="1" applyAlignment="1">
      <alignment horizontal="right" vertical="center"/>
    </xf>
    <xf numFmtId="164" fontId="10" fillId="2" borderId="13" xfId="0" applyNumberFormat="1" applyFont="1" applyFill="1" applyBorder="1" applyAlignment="1">
      <alignment horizontal="right" vertical="center"/>
    </xf>
    <xf numFmtId="3" fontId="10" fillId="2" borderId="13" xfId="17" applyNumberFormat="1" applyFont="1" applyFill="1" applyBorder="1" applyAlignment="1">
      <alignment horizontal="right" vertical="center"/>
    </xf>
    <xf numFmtId="0" fontId="9" fillId="6" borderId="15" xfId="0" applyNumberFormat="1" applyFont="1" applyFill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/>
    </xf>
    <xf numFmtId="10" fontId="9" fillId="2" borderId="2" xfId="21" applyNumberFormat="1" applyFont="1" applyFill="1" applyBorder="1" applyAlignment="1" quotePrefix="1">
      <alignment horizontal="right" vertical="center"/>
    </xf>
    <xf numFmtId="10" fontId="10" fillId="2" borderId="0" xfId="2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64" fontId="10" fillId="0" borderId="9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  <xf numFmtId="164" fontId="10" fillId="0" borderId="14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164" fontId="16" fillId="2" borderId="0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Border="1" applyAlignment="1">
      <alignment horizontal="left" vertical="top" wrapText="1"/>
    </xf>
    <xf numFmtId="0" fontId="18" fillId="6" borderId="19" xfId="0" applyNumberFormat="1" applyFont="1" applyFill="1" applyBorder="1" applyAlignment="1">
      <alignment horizontal="center" vertical="center"/>
    </xf>
    <xf numFmtId="0" fontId="18" fillId="6" borderId="16" xfId="0" applyNumberFormat="1" applyFont="1" applyFill="1" applyBorder="1" applyAlignment="1">
      <alignment horizontal="center" vertical="center"/>
    </xf>
    <xf numFmtId="0" fontId="18" fillId="6" borderId="22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right" vertical="center"/>
    </xf>
    <xf numFmtId="10" fontId="18" fillId="2" borderId="2" xfId="21" applyNumberFormat="1" applyFont="1" applyFill="1" applyBorder="1" applyAlignment="1" quotePrefix="1">
      <alignment horizontal="right" vertical="center"/>
    </xf>
    <xf numFmtId="10" fontId="16" fillId="2" borderId="10" xfId="21" applyNumberFormat="1" applyFont="1" applyFill="1" applyBorder="1" applyAlignment="1">
      <alignment horizontal="right" vertical="center"/>
    </xf>
    <xf numFmtId="10" fontId="16" fillId="2" borderId="7" xfId="21" applyNumberFormat="1" applyFont="1" applyFill="1" applyBorder="1" applyAlignment="1">
      <alignment horizontal="right" vertical="center"/>
    </xf>
    <xf numFmtId="0" fontId="15" fillId="6" borderId="15" xfId="0" applyFont="1" applyFill="1" applyBorder="1" applyAlignment="1">
      <alignment/>
    </xf>
    <xf numFmtId="0" fontId="15" fillId="6" borderId="1" xfId="0" applyFont="1" applyFill="1" applyBorder="1" applyAlignment="1">
      <alignment/>
    </xf>
    <xf numFmtId="164" fontId="16" fillId="2" borderId="9" xfId="0" applyNumberFormat="1" applyFont="1" applyFill="1" applyBorder="1" applyAlignment="1">
      <alignment horizontal="right" vertical="center"/>
    </xf>
    <xf numFmtId="164" fontId="16" fillId="2" borderId="10" xfId="0" applyNumberFormat="1" applyFont="1" applyFill="1" applyBorder="1" applyAlignment="1">
      <alignment horizontal="right" vertical="center"/>
    </xf>
    <xf numFmtId="10" fontId="16" fillId="2" borderId="6" xfId="21" applyNumberFormat="1" applyFont="1" applyFill="1" applyBorder="1" applyAlignment="1">
      <alignment horizontal="right" vertical="center"/>
    </xf>
    <xf numFmtId="164" fontId="16" fillId="2" borderId="12" xfId="0" applyNumberFormat="1" applyFont="1" applyFill="1" applyBorder="1" applyAlignment="1">
      <alignment horizontal="right" vertical="center"/>
    </xf>
    <xf numFmtId="10" fontId="16" fillId="2" borderId="19" xfId="21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/>
    </xf>
    <xf numFmtId="0" fontId="15" fillId="6" borderId="4" xfId="0" applyFont="1" applyFill="1" applyBorder="1" applyAlignment="1">
      <alignment/>
    </xf>
    <xf numFmtId="164" fontId="16" fillId="2" borderId="6" xfId="0" applyNumberFormat="1" applyFont="1" applyFill="1" applyBorder="1" applyAlignment="1">
      <alignment horizontal="right" vertical="center"/>
    </xf>
    <xf numFmtId="164" fontId="16" fillId="2" borderId="7" xfId="0" applyNumberFormat="1" applyFont="1" applyFill="1" applyBorder="1" applyAlignment="1">
      <alignment horizontal="right" vertical="center"/>
    </xf>
    <xf numFmtId="10" fontId="16" fillId="2" borderId="21" xfId="21" applyNumberFormat="1" applyFont="1" applyFill="1" applyBorder="1" applyAlignment="1">
      <alignment horizontal="right" vertical="center"/>
    </xf>
    <xf numFmtId="10" fontId="16" fillId="2" borderId="9" xfId="21" applyNumberFormat="1" applyFont="1" applyFill="1" applyBorder="1" applyAlignment="1">
      <alignment horizontal="right" vertical="center"/>
    </xf>
    <xf numFmtId="164" fontId="16" fillId="2" borderId="19" xfId="0" applyNumberFormat="1" applyFont="1" applyFill="1" applyBorder="1" applyAlignment="1">
      <alignment horizontal="right" vertical="center"/>
    </xf>
    <xf numFmtId="164" fontId="16" fillId="2" borderId="22" xfId="0" applyNumberFormat="1" applyFont="1" applyFill="1" applyBorder="1" applyAlignment="1">
      <alignment horizontal="right" vertical="center"/>
    </xf>
    <xf numFmtId="0" fontId="15" fillId="6" borderId="3" xfId="0" applyFont="1" applyFill="1" applyBorder="1" applyAlignment="1">
      <alignment/>
    </xf>
    <xf numFmtId="10" fontId="16" fillId="2" borderId="5" xfId="21" applyNumberFormat="1" applyFont="1" applyFill="1" applyBorder="1" applyAlignment="1">
      <alignment horizontal="right" vertical="center"/>
    </xf>
    <xf numFmtId="10" fontId="16" fillId="2" borderId="12" xfId="21" applyNumberFormat="1" applyFont="1" applyFill="1" applyBorder="1" applyAlignment="1">
      <alignment horizontal="right" vertical="center"/>
    </xf>
    <xf numFmtId="10" fontId="16" fillId="2" borderId="28" xfId="21" applyNumberFormat="1" applyFont="1" applyFill="1" applyBorder="1" applyAlignment="1">
      <alignment horizontal="right" vertical="center"/>
    </xf>
    <xf numFmtId="10" fontId="16" fillId="2" borderId="22" xfId="21" applyNumberFormat="1" applyFont="1" applyFill="1" applyBorder="1" applyAlignment="1">
      <alignment horizontal="right" vertical="center"/>
    </xf>
    <xf numFmtId="10" fontId="16" fillId="2" borderId="2" xfId="21" applyNumberFormat="1" applyFont="1" applyFill="1" applyBorder="1" applyAlignment="1">
      <alignment horizontal="right" vertical="center"/>
    </xf>
    <xf numFmtId="10" fontId="16" fillId="2" borderId="1" xfId="21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/>
    </xf>
    <xf numFmtId="0" fontId="18" fillId="6" borderId="15" xfId="0" applyNumberFormat="1" applyFont="1" applyFill="1" applyBorder="1" applyAlignment="1">
      <alignment horizontal="center" vertical="center"/>
    </xf>
    <xf numFmtId="164" fontId="16" fillId="2" borderId="21" xfId="0" applyNumberFormat="1" applyFont="1" applyFill="1" applyBorder="1" applyAlignment="1">
      <alignment horizontal="right" vertical="center"/>
    </xf>
    <xf numFmtId="164" fontId="16" fillId="2" borderId="15" xfId="0" applyNumberFormat="1" applyFont="1" applyFill="1" applyBorder="1" applyAlignment="1">
      <alignment horizontal="right" vertical="center"/>
    </xf>
    <xf numFmtId="10" fontId="18" fillId="2" borderId="2" xfId="21" applyNumberFormat="1" applyFont="1" applyFill="1" applyBorder="1" applyAlignment="1">
      <alignment horizontal="right" vertical="center"/>
    </xf>
    <xf numFmtId="10" fontId="18" fillId="2" borderId="21" xfId="21" applyNumberFormat="1" applyFont="1" applyFill="1" applyBorder="1" applyAlignment="1">
      <alignment horizontal="right" vertical="center"/>
    </xf>
    <xf numFmtId="10" fontId="18" fillId="2" borderId="14" xfId="21" applyNumberFormat="1" applyFont="1" applyFill="1" applyBorder="1" applyAlignment="1">
      <alignment horizontal="right" vertical="center"/>
    </xf>
    <xf numFmtId="10" fontId="18" fillId="2" borderId="9" xfId="21" applyNumberFormat="1" applyFont="1" applyFill="1" applyBorder="1" applyAlignment="1">
      <alignment horizontal="right" vertical="center"/>
    </xf>
    <xf numFmtId="10" fontId="16" fillId="2" borderId="19" xfId="21" applyNumberFormat="1" applyFont="1" applyFill="1" applyBorder="1" applyAlignment="1" quotePrefix="1">
      <alignment horizontal="right" vertical="center"/>
    </xf>
    <xf numFmtId="10" fontId="16" fillId="2" borderId="23" xfId="21" applyNumberFormat="1" applyFont="1" applyFill="1" applyBorder="1" applyAlignment="1">
      <alignment horizontal="right" vertical="center"/>
    </xf>
    <xf numFmtId="164" fontId="16" fillId="2" borderId="14" xfId="0" applyNumberFormat="1" applyFont="1" applyFill="1" applyBorder="1" applyAlignment="1">
      <alignment horizontal="right" vertical="center"/>
    </xf>
    <xf numFmtId="164" fontId="16" fillId="2" borderId="24" xfId="0" applyNumberFormat="1" applyFont="1" applyFill="1" applyBorder="1" applyAlignment="1">
      <alignment horizontal="right" vertical="center"/>
    </xf>
    <xf numFmtId="10" fontId="18" fillId="2" borderId="12" xfId="21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164" fontId="16" fillId="2" borderId="5" xfId="0" applyNumberFormat="1" applyFont="1" applyFill="1" applyBorder="1" applyAlignment="1">
      <alignment horizontal="right" vertical="center"/>
    </xf>
    <xf numFmtId="164" fontId="16" fillId="2" borderId="8" xfId="0" applyNumberFormat="1" applyFont="1" applyFill="1" applyBorder="1" applyAlignment="1">
      <alignment horizontal="right" vertical="center"/>
    </xf>
    <xf numFmtId="164" fontId="16" fillId="2" borderId="8" xfId="0" applyNumberFormat="1" applyFont="1" applyFill="1" applyBorder="1" applyAlignment="1">
      <alignment horizontal="right" vertical="center"/>
    </xf>
    <xf numFmtId="3" fontId="16" fillId="2" borderId="8" xfId="17" applyNumberFormat="1" applyFont="1" applyFill="1" applyBorder="1" applyAlignment="1">
      <alignment horizontal="right" vertical="center"/>
    </xf>
    <xf numFmtId="3" fontId="16" fillId="2" borderId="13" xfId="17" applyNumberFormat="1" applyFont="1" applyFill="1" applyBorder="1" applyAlignment="1">
      <alignment horizontal="right" vertical="center"/>
    </xf>
    <xf numFmtId="0" fontId="18" fillId="6" borderId="1" xfId="0" applyNumberFormat="1" applyFont="1" applyFill="1" applyBorder="1" applyAlignment="1">
      <alignment horizontal="center" vertical="center" wrapText="1"/>
    </xf>
    <xf numFmtId="3" fontId="16" fillId="2" borderId="20" xfId="17" applyNumberFormat="1" applyFont="1" applyFill="1" applyBorder="1" applyAlignment="1">
      <alignment horizontal="right" vertical="center"/>
    </xf>
    <xf numFmtId="164" fontId="16" fillId="2" borderId="13" xfId="0" applyNumberFormat="1" applyFont="1" applyFill="1" applyBorder="1" applyAlignment="1">
      <alignment horizontal="right" vertical="center"/>
    </xf>
    <xf numFmtId="0" fontId="18" fillId="6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0" fontId="16" fillId="2" borderId="20" xfId="21" applyNumberFormat="1" applyFont="1" applyFill="1" applyBorder="1" applyAlignment="1">
      <alignment horizontal="right" vertical="center"/>
    </xf>
    <xf numFmtId="164" fontId="18" fillId="2" borderId="1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6" borderId="17" xfId="0" applyNumberFormat="1" applyFont="1" applyFill="1" applyBorder="1" applyAlignment="1">
      <alignment horizontal="center" vertical="center" wrapText="1"/>
    </xf>
    <xf numFmtId="0" fontId="20" fillId="6" borderId="1" xfId="0" applyNumberFormat="1" applyFont="1" applyFill="1" applyBorder="1" applyAlignment="1">
      <alignment vertical="top"/>
    </xf>
    <xf numFmtId="0" fontId="17" fillId="2" borderId="8" xfId="0" applyNumberFormat="1" applyFont="1" applyFill="1" applyBorder="1" applyAlignment="1">
      <alignment horizontal="left" vertical="top" wrapText="1"/>
    </xf>
    <xf numFmtId="0" fontId="17" fillId="2" borderId="8" xfId="0" applyNumberFormat="1" applyFont="1" applyFill="1" applyBorder="1" applyAlignment="1">
      <alignment horizontal="left" vertical="top" wrapText="1"/>
    </xf>
    <xf numFmtId="0" fontId="17" fillId="2" borderId="9" xfId="0" applyNumberFormat="1" applyFont="1" applyFill="1" applyBorder="1" applyAlignment="1">
      <alignment horizontal="left" vertical="top" wrapText="1"/>
    </xf>
    <xf numFmtId="0" fontId="17" fillId="2" borderId="5" xfId="0" applyNumberFormat="1" applyFont="1" applyFill="1" applyBorder="1" applyAlignment="1">
      <alignment horizontal="left" vertical="top" wrapText="1"/>
    </xf>
    <xf numFmtId="0" fontId="17" fillId="2" borderId="11" xfId="0" applyNumberFormat="1" applyFont="1" applyFill="1" applyBorder="1" applyAlignment="1">
      <alignment horizontal="left" vertical="top" wrapText="1"/>
    </xf>
    <xf numFmtId="0" fontId="17" fillId="2" borderId="13" xfId="0" applyNumberFormat="1" applyFont="1" applyFill="1" applyBorder="1" applyAlignment="1">
      <alignment horizontal="left" vertical="top" wrapText="1"/>
    </xf>
    <xf numFmtId="0" fontId="15" fillId="2" borderId="17" xfId="0" applyFont="1" applyFill="1" applyBorder="1" applyAlignment="1">
      <alignment vertical="center" wrapText="1"/>
    </xf>
    <xf numFmtId="0" fontId="15" fillId="2" borderId="23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17" fillId="2" borderId="23" xfId="0" applyNumberFormat="1" applyFont="1" applyFill="1" applyBorder="1" applyAlignment="1">
      <alignment horizontal="left" vertical="top" wrapText="1"/>
    </xf>
    <xf numFmtId="0" fontId="15" fillId="2" borderId="20" xfId="0" applyNumberFormat="1" applyFont="1" applyFill="1" applyBorder="1" applyAlignment="1">
      <alignment horizontal="left" vertical="top" wrapText="1"/>
    </xf>
    <xf numFmtId="0" fontId="15" fillId="2" borderId="8" xfId="0" applyNumberFormat="1" applyFont="1" applyFill="1" applyBorder="1" applyAlignment="1">
      <alignment horizontal="left" vertical="top" wrapText="1"/>
    </xf>
    <xf numFmtId="0" fontId="15" fillId="2" borderId="13" xfId="0" applyNumberFormat="1" applyFont="1" applyFill="1" applyBorder="1" applyAlignment="1">
      <alignment horizontal="left" vertical="top" wrapText="1"/>
    </xf>
    <xf numFmtId="0" fontId="20" fillId="6" borderId="2" xfId="0" applyNumberFormat="1" applyFont="1" applyFill="1" applyBorder="1" applyAlignment="1">
      <alignment vertical="top"/>
    </xf>
    <xf numFmtId="0" fontId="20" fillId="6" borderId="1" xfId="0" applyNumberFormat="1" applyFont="1" applyFill="1" applyBorder="1" applyAlignment="1">
      <alignment vertical="top" wrapText="1"/>
    </xf>
    <xf numFmtId="0" fontId="17" fillId="2" borderId="23" xfId="0" applyNumberFormat="1" applyFont="1" applyFill="1" applyBorder="1" applyAlignment="1">
      <alignment horizontal="left" vertical="top" wrapText="1"/>
    </xf>
    <xf numFmtId="0" fontId="20" fillId="6" borderId="1" xfId="0" applyNumberFormat="1" applyFont="1" applyFill="1" applyBorder="1" applyAlignment="1">
      <alignment vertical="top" wrapText="1"/>
    </xf>
    <xf numFmtId="0" fontId="18" fillId="2" borderId="0" xfId="0" applyFont="1" applyFill="1" applyAlignment="1">
      <alignment/>
    </xf>
    <xf numFmtId="0" fontId="3" fillId="2" borderId="0" xfId="0" applyNumberFormat="1" applyFont="1" applyFill="1" applyBorder="1" applyAlignment="1">
      <alignment horizontal="left" vertical="top"/>
    </xf>
    <xf numFmtId="164" fontId="16" fillId="2" borderId="29" xfId="0" applyNumberFormat="1" applyFont="1" applyFill="1" applyBorder="1" applyAlignment="1">
      <alignment horizontal="right" vertical="center"/>
    </xf>
    <xf numFmtId="164" fontId="16" fillId="2" borderId="30" xfId="0" applyNumberFormat="1" applyFont="1" applyFill="1" applyBorder="1" applyAlignment="1">
      <alignment horizontal="right" vertical="center"/>
    </xf>
    <xf numFmtId="164" fontId="16" fillId="2" borderId="31" xfId="0" applyNumberFormat="1" applyFont="1" applyFill="1" applyBorder="1" applyAlignment="1">
      <alignment horizontal="right" vertical="center"/>
    </xf>
    <xf numFmtId="164" fontId="16" fillId="2" borderId="32" xfId="0" applyNumberFormat="1" applyFont="1" applyFill="1" applyBorder="1" applyAlignment="1">
      <alignment horizontal="right" vertical="center"/>
    </xf>
    <xf numFmtId="164" fontId="10" fillId="2" borderId="29" xfId="0" applyNumberFormat="1" applyFont="1" applyFill="1" applyBorder="1" applyAlignment="1">
      <alignment horizontal="right" vertical="center"/>
    </xf>
    <xf numFmtId="164" fontId="10" fillId="2" borderId="30" xfId="0" applyNumberFormat="1" applyFont="1" applyFill="1" applyBorder="1" applyAlignment="1">
      <alignment horizontal="right" vertical="center"/>
    </xf>
    <xf numFmtId="164" fontId="10" fillId="2" borderId="31" xfId="0" applyNumberFormat="1" applyFont="1" applyFill="1" applyBorder="1" applyAlignment="1">
      <alignment horizontal="right" vertical="center"/>
    </xf>
    <xf numFmtId="164" fontId="10" fillId="2" borderId="32" xfId="0" applyNumberFormat="1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wrapText="1"/>
    </xf>
    <xf numFmtId="0" fontId="15" fillId="2" borderId="23" xfId="0" applyFont="1" applyFill="1" applyBorder="1" applyAlignment="1">
      <alignment wrapText="1"/>
    </xf>
    <xf numFmtId="0" fontId="15" fillId="2" borderId="18" xfId="0" applyFont="1" applyFill="1" applyBorder="1" applyAlignment="1">
      <alignment wrapText="1"/>
    </xf>
    <xf numFmtId="10" fontId="10" fillId="2" borderId="9" xfId="21" applyNumberFormat="1" applyFont="1" applyFill="1" applyBorder="1" applyAlignment="1" quotePrefix="1">
      <alignment horizontal="right" vertical="center"/>
    </xf>
    <xf numFmtId="0" fontId="15" fillId="2" borderId="19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left" vertical="top" wrapText="1"/>
    </xf>
    <xf numFmtId="10" fontId="16" fillId="2" borderId="9" xfId="21" applyNumberFormat="1" applyFont="1" applyFill="1" applyBorder="1" applyAlignment="1" quotePrefix="1">
      <alignment horizontal="right" vertical="center"/>
    </xf>
    <xf numFmtId="0" fontId="9" fillId="6" borderId="19" xfId="0" applyNumberFormat="1" applyFont="1" applyFill="1" applyBorder="1" applyAlignment="1">
      <alignment horizontal="center" vertical="center" wrapText="1"/>
    </xf>
    <xf numFmtId="10" fontId="10" fillId="2" borderId="27" xfId="21" applyNumberFormat="1" applyFont="1" applyFill="1" applyBorder="1" applyAlignment="1">
      <alignment horizontal="right" vertical="center"/>
    </xf>
    <xf numFmtId="10" fontId="10" fillId="2" borderId="16" xfId="21" applyNumberFormat="1" applyFont="1" applyFill="1" applyBorder="1" applyAlignment="1">
      <alignment horizontal="right" vertical="center"/>
    </xf>
    <xf numFmtId="10" fontId="9" fillId="2" borderId="9" xfId="21" applyNumberFormat="1" applyFont="1" applyFill="1" applyBorder="1" applyAlignment="1" quotePrefix="1">
      <alignment horizontal="right" vertical="center"/>
    </xf>
    <xf numFmtId="10" fontId="18" fillId="2" borderId="9" xfId="21" applyNumberFormat="1" applyFont="1" applyFill="1" applyBorder="1" applyAlignment="1" quotePrefix="1">
      <alignment horizontal="right" vertical="center"/>
    </xf>
    <xf numFmtId="0" fontId="13" fillId="2" borderId="0" xfId="0" applyFont="1" applyFill="1" applyAlignment="1">
      <alignment/>
    </xf>
    <xf numFmtId="164" fontId="13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/>
    </xf>
    <xf numFmtId="164" fontId="21" fillId="2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right" vertical="center"/>
    </xf>
    <xf numFmtId="164" fontId="21" fillId="2" borderId="0" xfId="0" applyNumberFormat="1" applyFont="1" applyFill="1" applyBorder="1" applyAlignment="1">
      <alignment horizontal="right" vertical="center"/>
    </xf>
    <xf numFmtId="0" fontId="20" fillId="6" borderId="17" xfId="0" applyNumberFormat="1" applyFont="1" applyFill="1" applyBorder="1" applyAlignment="1">
      <alignment horizontal="center" vertical="center" wrapText="1"/>
    </xf>
    <xf numFmtId="0" fontId="20" fillId="6" borderId="23" xfId="0" applyNumberFormat="1" applyFont="1" applyFill="1" applyBorder="1" applyAlignment="1">
      <alignment horizontal="center" vertical="center" wrapText="1"/>
    </xf>
    <xf numFmtId="17" fontId="9" fillId="6" borderId="26" xfId="0" applyNumberFormat="1" applyFont="1" applyFill="1" applyBorder="1" applyAlignment="1">
      <alignment horizontal="center" vertical="center" wrapText="1"/>
    </xf>
    <xf numFmtId="17" fontId="9" fillId="6" borderId="27" xfId="0" applyNumberFormat="1" applyFont="1" applyFill="1" applyBorder="1" applyAlignment="1">
      <alignment horizontal="center" vertical="center" wrapText="1"/>
    </xf>
    <xf numFmtId="0" fontId="9" fillId="6" borderId="17" xfId="0" applyNumberFormat="1" applyFont="1" applyFill="1" applyBorder="1" applyAlignment="1">
      <alignment horizontal="center" vertical="center" wrapText="1"/>
    </xf>
    <xf numFmtId="0" fontId="9" fillId="6" borderId="18" xfId="0" applyNumberFormat="1" applyFont="1" applyFill="1" applyBorder="1" applyAlignment="1">
      <alignment horizontal="center" vertical="center" wrapText="1"/>
    </xf>
    <xf numFmtId="0" fontId="20" fillId="6" borderId="17" xfId="0" applyNumberFormat="1" applyFont="1" applyFill="1" applyBorder="1" applyAlignment="1">
      <alignment horizontal="center" vertical="center" wrapText="1"/>
    </xf>
    <xf numFmtId="0" fontId="20" fillId="6" borderId="18" xfId="0" applyNumberFormat="1" applyFont="1" applyFill="1" applyBorder="1" applyAlignment="1">
      <alignment horizontal="center" vertical="center" wrapText="1"/>
    </xf>
    <xf numFmtId="0" fontId="9" fillId="6" borderId="26" xfId="0" applyNumberFormat="1" applyFont="1" applyFill="1" applyBorder="1" applyAlignment="1">
      <alignment horizontal="center" vertical="center" wrapText="1"/>
    </xf>
    <xf numFmtId="0" fontId="9" fillId="6" borderId="27" xfId="0" applyNumberFormat="1" applyFont="1" applyFill="1" applyBorder="1" applyAlignment="1">
      <alignment horizontal="center" vertical="center" wrapText="1"/>
    </xf>
    <xf numFmtId="0" fontId="20" fillId="6" borderId="18" xfId="0" applyNumberFormat="1" applyFont="1" applyFill="1" applyBorder="1" applyAlignment="1">
      <alignment horizontal="center" vertical="center" wrapText="1"/>
    </xf>
    <xf numFmtId="0" fontId="18" fillId="6" borderId="17" xfId="0" applyNumberFormat="1" applyFont="1" applyFill="1" applyBorder="1" applyAlignment="1">
      <alignment horizontal="center" vertical="center" wrapText="1"/>
    </xf>
    <xf numFmtId="0" fontId="18" fillId="6" borderId="18" xfId="0" applyNumberFormat="1" applyFont="1" applyFill="1" applyBorder="1" applyAlignment="1">
      <alignment horizontal="center" vertical="center" wrapText="1"/>
    </xf>
    <xf numFmtId="17" fontId="18" fillId="6" borderId="26" xfId="0" applyNumberFormat="1" applyFont="1" applyFill="1" applyBorder="1" applyAlignment="1">
      <alignment horizontal="center" vertical="center" wrapText="1"/>
    </xf>
    <xf numFmtId="17" fontId="18" fillId="6" borderId="27" xfId="0" applyNumberFormat="1" applyFont="1" applyFill="1" applyBorder="1" applyAlignment="1">
      <alignment horizontal="center" vertical="center" wrapText="1"/>
    </xf>
    <xf numFmtId="0" fontId="18" fillId="6" borderId="26" xfId="0" applyNumberFormat="1" applyFont="1" applyFill="1" applyBorder="1" applyAlignment="1">
      <alignment horizontal="center" vertical="center" wrapText="1"/>
    </xf>
    <xf numFmtId="0" fontId="18" fillId="6" borderId="27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17" fontId="2" fillId="4" borderId="26" xfId="0" applyNumberFormat="1" applyFont="1" applyFill="1" applyBorder="1" applyAlignment="1">
      <alignment horizontal="center" vertical="center" wrapText="1"/>
    </xf>
    <xf numFmtId="17" fontId="2" fillId="4" borderId="27" xfId="0" applyNumberFormat="1" applyFont="1" applyFill="1" applyBorder="1" applyAlignment="1">
      <alignment horizontal="center" vertical="center" wrapText="1"/>
    </xf>
    <xf numFmtId="0" fontId="2" fillId="4" borderId="26" xfId="0" applyNumberFormat="1" applyFont="1" applyFill="1" applyBorder="1" applyAlignment="1">
      <alignment horizontal="center" vertical="center" wrapText="1"/>
    </xf>
    <xf numFmtId="0" fontId="2" fillId="4" borderId="27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4" fillId="2" borderId="1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7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4" fillId="2" borderId="17" xfId="0" applyFont="1" applyFill="1" applyBorder="1" applyAlignment="1">
      <alignment/>
    </xf>
    <xf numFmtId="3" fontId="25" fillId="2" borderId="26" xfId="0" applyNumberFormat="1" applyFont="1" applyFill="1" applyBorder="1" applyAlignment="1">
      <alignment/>
    </xf>
    <xf numFmtId="10" fontId="25" fillId="2" borderId="17" xfId="21" applyNumberFormat="1" applyFont="1" applyFill="1" applyBorder="1" applyAlignment="1">
      <alignment/>
    </xf>
    <xf numFmtId="10" fontId="25" fillId="2" borderId="27" xfId="21" applyNumberFormat="1" applyFont="1" applyFill="1" applyBorder="1" applyAlignment="1">
      <alignment/>
    </xf>
    <xf numFmtId="10" fontId="0" fillId="2" borderId="0" xfId="21" applyNumberFormat="1" applyFont="1" applyFill="1" applyAlignment="1">
      <alignment/>
    </xf>
    <xf numFmtId="10" fontId="22" fillId="2" borderId="0" xfId="21" applyNumberFormat="1" applyFont="1" applyFill="1" applyBorder="1" applyAlignment="1">
      <alignment/>
    </xf>
    <xf numFmtId="10" fontId="0" fillId="2" borderId="0" xfId="0" applyNumberFormat="1" applyFont="1" applyFill="1" applyAlignment="1">
      <alignment/>
    </xf>
    <xf numFmtId="0" fontId="24" fillId="2" borderId="23" xfId="0" applyFont="1" applyFill="1" applyBorder="1" applyAlignment="1">
      <alignment/>
    </xf>
    <xf numFmtId="3" fontId="25" fillId="2" borderId="19" xfId="0" applyNumberFormat="1" applyFont="1" applyFill="1" applyBorder="1" applyAlignment="1">
      <alignment/>
    </xf>
    <xf numFmtId="10" fontId="25" fillId="2" borderId="23" xfId="21" applyNumberFormat="1" applyFont="1" applyFill="1" applyBorder="1" applyAlignment="1">
      <alignment/>
    </xf>
    <xf numFmtId="10" fontId="25" fillId="2" borderId="22" xfId="21" applyNumberFormat="1" applyFont="1" applyFill="1" applyBorder="1" applyAlignment="1">
      <alignment/>
    </xf>
    <xf numFmtId="10" fontId="14" fillId="2" borderId="0" xfId="0" applyNumberFormat="1" applyFont="1" applyFill="1" applyAlignment="1">
      <alignment/>
    </xf>
    <xf numFmtId="10" fontId="25" fillId="2" borderId="22" xfId="21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/>
    </xf>
    <xf numFmtId="10" fontId="25" fillId="2" borderId="18" xfId="21" applyNumberFormat="1" applyFont="1" applyFill="1" applyBorder="1" applyAlignment="1">
      <alignment/>
    </xf>
    <xf numFmtId="10" fontId="25" fillId="2" borderId="22" xfId="21" applyNumberFormat="1" applyFont="1" applyFill="1" applyBorder="1" applyAlignment="1" quotePrefix="1">
      <alignment horizontal="right"/>
    </xf>
    <xf numFmtId="0" fontId="24" fillId="2" borderId="1" xfId="0" applyFont="1" applyFill="1" applyBorder="1" applyAlignment="1">
      <alignment/>
    </xf>
    <xf numFmtId="3" fontId="24" fillId="2" borderId="3" xfId="0" applyNumberFormat="1" applyFont="1" applyFill="1" applyBorder="1" applyAlignment="1">
      <alignment/>
    </xf>
    <xf numFmtId="10" fontId="24" fillId="2" borderId="32" xfId="21" applyNumberFormat="1" applyFont="1" applyFill="1" applyBorder="1" applyAlignment="1">
      <alignment/>
    </xf>
    <xf numFmtId="10" fontId="24" fillId="2" borderId="4" xfId="21" applyNumberFormat="1" applyFont="1" applyFill="1" applyBorder="1" applyAlignment="1">
      <alignment/>
    </xf>
    <xf numFmtId="10" fontId="0" fillId="2" borderId="0" xfId="21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7" fillId="2" borderId="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justify"/>
    </xf>
    <xf numFmtId="10" fontId="10" fillId="2" borderId="27" xfId="0" applyNumberFormat="1" applyFont="1" applyFill="1" applyBorder="1" applyAlignment="1">
      <alignment horizontal="right" wrapText="1"/>
    </xf>
    <xf numFmtId="0" fontId="10" fillId="2" borderId="34" xfId="0" applyFont="1" applyFill="1" applyBorder="1" applyAlignment="1">
      <alignment horizontal="justify"/>
    </xf>
    <xf numFmtId="10" fontId="10" fillId="2" borderId="22" xfId="0" applyNumberFormat="1" applyFont="1" applyFill="1" applyBorder="1" applyAlignment="1">
      <alignment horizontal="right" wrapText="1"/>
    </xf>
    <xf numFmtId="0" fontId="10" fillId="2" borderId="35" xfId="0" applyFont="1" applyFill="1" applyBorder="1" applyAlignment="1">
      <alignment horizontal="justify"/>
    </xf>
    <xf numFmtId="10" fontId="10" fillId="2" borderId="16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2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vertical="center" wrapText="1"/>
    </xf>
    <xf numFmtId="3" fontId="10" fillId="2" borderId="37" xfId="0" applyNumberFormat="1" applyFont="1" applyFill="1" applyBorder="1" applyAlignment="1">
      <alignment horizontal="right" vertical="center"/>
    </xf>
    <xf numFmtId="10" fontId="10" fillId="2" borderId="36" xfId="0" applyNumberFormat="1" applyFont="1" applyFill="1" applyBorder="1" applyAlignment="1">
      <alignment horizontal="right" vertical="center"/>
    </xf>
    <xf numFmtId="3" fontId="10" fillId="2" borderId="38" xfId="0" applyNumberFormat="1" applyFont="1" applyFill="1" applyBorder="1" applyAlignment="1">
      <alignment horizontal="right" vertical="center"/>
    </xf>
    <xf numFmtId="10" fontId="10" fillId="2" borderId="39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3" fontId="10" fillId="2" borderId="40" xfId="0" applyNumberFormat="1" applyFont="1" applyFill="1" applyBorder="1" applyAlignment="1">
      <alignment horizontal="right" vertical="center"/>
    </xf>
    <xf numFmtId="10" fontId="10" fillId="2" borderId="41" xfId="0" applyNumberFormat="1" applyFont="1" applyFill="1" applyBorder="1" applyAlignment="1">
      <alignment horizontal="right" vertical="center"/>
    </xf>
    <xf numFmtId="0" fontId="24" fillId="2" borderId="1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/>
    </xf>
    <xf numFmtId="3" fontId="24" fillId="2" borderId="36" xfId="0" applyNumberFormat="1" applyFont="1" applyFill="1" applyBorder="1" applyAlignment="1">
      <alignment/>
    </xf>
    <xf numFmtId="10" fontId="24" fillId="2" borderId="36" xfId="21" applyNumberFormat="1" applyFont="1" applyFill="1" applyBorder="1" applyAlignment="1">
      <alignment/>
    </xf>
    <xf numFmtId="0" fontId="24" fillId="2" borderId="38" xfId="0" applyFont="1" applyFill="1" applyBorder="1" applyAlignment="1">
      <alignment/>
    </xf>
    <xf numFmtId="3" fontId="24" fillId="2" borderId="39" xfId="0" applyNumberFormat="1" applyFont="1" applyFill="1" applyBorder="1" applyAlignment="1">
      <alignment/>
    </xf>
    <xf numFmtId="10" fontId="24" fillId="2" borderId="39" xfId="21" applyNumberFormat="1" applyFont="1" applyFill="1" applyBorder="1" applyAlignment="1">
      <alignment/>
    </xf>
    <xf numFmtId="0" fontId="25" fillId="2" borderId="38" xfId="0" applyFont="1" applyFill="1" applyBorder="1" applyAlignment="1">
      <alignment/>
    </xf>
    <xf numFmtId="3" fontId="25" fillId="2" borderId="39" xfId="0" applyNumberFormat="1" applyFont="1" applyFill="1" applyBorder="1" applyAlignment="1">
      <alignment/>
    </xf>
    <xf numFmtId="10" fontId="25" fillId="2" borderId="39" xfId="21" applyNumberFormat="1" applyFont="1" applyFill="1" applyBorder="1" applyAlignment="1">
      <alignment/>
    </xf>
    <xf numFmtId="0" fontId="25" fillId="2" borderId="38" xfId="0" applyFont="1" applyFill="1" applyBorder="1" applyAlignment="1">
      <alignment/>
    </xf>
    <xf numFmtId="3" fontId="25" fillId="2" borderId="39" xfId="0" applyNumberFormat="1" applyFont="1" applyFill="1" applyBorder="1" applyAlignment="1">
      <alignment/>
    </xf>
    <xf numFmtId="10" fontId="25" fillId="2" borderId="39" xfId="21" applyNumberFormat="1" applyFont="1" applyFill="1" applyBorder="1" applyAlignment="1">
      <alignment/>
    </xf>
    <xf numFmtId="0" fontId="25" fillId="2" borderId="40" xfId="0" applyFont="1" applyFill="1" applyBorder="1" applyAlignment="1">
      <alignment/>
    </xf>
    <xf numFmtId="3" fontId="25" fillId="2" borderId="41" xfId="0" applyNumberFormat="1" applyFont="1" applyFill="1" applyBorder="1" applyAlignment="1">
      <alignment/>
    </xf>
    <xf numFmtId="10" fontId="25" fillId="2" borderId="41" xfId="21" applyNumberFormat="1" applyFont="1" applyFill="1" applyBorder="1" applyAlignment="1">
      <alignment/>
    </xf>
    <xf numFmtId="0" fontId="24" fillId="2" borderId="4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wrapText="1"/>
    </xf>
    <xf numFmtId="0" fontId="25" fillId="2" borderId="23" xfId="0" applyFon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3" fontId="25" fillId="2" borderId="0" xfId="0" applyNumberFormat="1" applyFont="1" applyFill="1" applyBorder="1" applyAlignment="1">
      <alignment horizontal="center" vertical="center" wrapText="1"/>
    </xf>
    <xf numFmtId="165" fontId="25" fillId="2" borderId="0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wrapText="1"/>
    </xf>
    <xf numFmtId="3" fontId="25" fillId="2" borderId="42" xfId="0" applyNumberFormat="1" applyFont="1" applyFill="1" applyBorder="1" applyAlignment="1">
      <alignment horizontal="center" vertical="center" wrapText="1"/>
    </xf>
    <xf numFmtId="165" fontId="25" fillId="2" borderId="42" xfId="0" applyNumberFormat="1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wrapText="1"/>
    </xf>
    <xf numFmtId="3" fontId="25" fillId="2" borderId="43" xfId="0" applyNumberFormat="1" applyFont="1" applyFill="1" applyBorder="1" applyAlignment="1">
      <alignment horizontal="center" vertical="center" wrapText="1"/>
    </xf>
    <xf numFmtId="165" fontId="25" fillId="2" borderId="43" xfId="0" applyNumberFormat="1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wrapText="1"/>
    </xf>
    <xf numFmtId="3" fontId="25" fillId="2" borderId="44" xfId="0" applyNumberFormat="1" applyFont="1" applyFill="1" applyBorder="1" applyAlignment="1">
      <alignment horizontal="center" vertical="center" wrapText="1"/>
    </xf>
    <xf numFmtId="165" fontId="25" fillId="2" borderId="44" xfId="0" applyNumberFormat="1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wrapText="1"/>
    </xf>
    <xf numFmtId="3" fontId="25" fillId="2" borderId="45" xfId="0" applyNumberFormat="1" applyFont="1" applyFill="1" applyBorder="1" applyAlignment="1">
      <alignment horizontal="center" vertical="center" wrapText="1"/>
    </xf>
    <xf numFmtId="165" fontId="25" fillId="2" borderId="45" xfId="0" applyNumberFormat="1" applyFont="1" applyFill="1" applyBorder="1" applyAlignment="1">
      <alignment horizontal="center" vertical="center" wrapText="1"/>
    </xf>
    <xf numFmtId="0" fontId="24" fillId="2" borderId="3" xfId="0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vertical="center" wrapText="1"/>
    </xf>
    <xf numFmtId="10" fontId="25" fillId="2" borderId="0" xfId="0" applyNumberFormat="1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vertical="center" wrapText="1"/>
    </xf>
    <xf numFmtId="10" fontId="25" fillId="2" borderId="32" xfId="0" applyNumberFormat="1" applyFont="1" applyFill="1" applyBorder="1" applyAlignment="1">
      <alignment horizontal="center" vertical="center" wrapText="1"/>
    </xf>
    <xf numFmtId="3" fontId="10" fillId="2" borderId="18" xfId="0" applyNumberFormat="1" applyFont="1" applyFill="1" applyBorder="1" applyAlignment="1">
      <alignment vertical="center" wrapText="1"/>
    </xf>
    <xf numFmtId="10" fontId="10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10" fontId="24" fillId="2" borderId="22" xfId="0" applyNumberFormat="1" applyFont="1" applyFill="1" applyBorder="1" applyAlignment="1">
      <alignment horizontal="right" vertical="center" wrapText="1"/>
    </xf>
    <xf numFmtId="10" fontId="25" fillId="2" borderId="22" xfId="0" applyNumberFormat="1" applyFont="1" applyFill="1" applyBorder="1" applyAlignment="1">
      <alignment horizontal="right" vertical="center" wrapText="1"/>
    </xf>
    <xf numFmtId="10" fontId="24" fillId="2" borderId="4" xfId="0" applyNumberFormat="1" applyFont="1" applyFill="1" applyBorder="1" applyAlignment="1">
      <alignment horizontal="right" vertical="center" wrapText="1"/>
    </xf>
    <xf numFmtId="0" fontId="24" fillId="2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10" fontId="24" fillId="2" borderId="0" xfId="21" applyNumberFormat="1" applyFont="1" applyFill="1" applyBorder="1" applyAlignment="1">
      <alignment/>
    </xf>
    <xf numFmtId="0" fontId="10" fillId="2" borderId="0" xfId="0" applyFont="1" applyFill="1" applyBorder="1" applyAlignment="1">
      <alignment horizontal="justify"/>
    </xf>
    <xf numFmtId="10" fontId="10" fillId="2" borderId="0" xfId="0" applyNumberFormat="1" applyFont="1" applyFill="1" applyBorder="1" applyAlignment="1">
      <alignment horizontal="right" wrapText="1"/>
    </xf>
    <xf numFmtId="0" fontId="26" fillId="2" borderId="0" xfId="0" applyFont="1" applyFill="1" applyBorder="1" applyAlignment="1">
      <alignment horizontal="left" wrapText="1"/>
    </xf>
    <xf numFmtId="0" fontId="26" fillId="2" borderId="0" xfId="0" applyFont="1" applyFill="1" applyAlignment="1">
      <alignment horizontal="left"/>
    </xf>
    <xf numFmtId="0" fontId="26" fillId="2" borderId="0" xfId="0" applyFont="1" applyFill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72B0"/>
      <rgbColor rgb="0000CCFF"/>
      <rgbColor rgb="00CCFFFF"/>
      <rgbColor rgb="00CCFFCC"/>
      <rgbColor rgb="00FFFF99"/>
      <rgbColor rgb="000072B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5"/>
  <sheetViews>
    <sheetView workbookViewId="0" topLeftCell="A1">
      <selection activeCell="H19" sqref="H19"/>
    </sheetView>
  </sheetViews>
  <sheetFormatPr defaultColWidth="11.421875" defaultRowHeight="12.75"/>
  <cols>
    <col min="1" max="1" width="3.7109375" style="63" customWidth="1"/>
    <col min="2" max="2" width="34.7109375" style="63" customWidth="1"/>
    <col min="3" max="3" width="18.140625" style="63" customWidth="1"/>
    <col min="4" max="4" width="14.57421875" style="63" customWidth="1"/>
    <col min="5" max="5" width="15.28125" style="63" bestFit="1" customWidth="1"/>
    <col min="6" max="6" width="9.00390625" style="63" bestFit="1" customWidth="1"/>
    <col min="7" max="7" width="7.57421875" style="63" customWidth="1"/>
    <col min="8" max="8" width="13.28125" style="63" customWidth="1"/>
    <col min="9" max="9" width="10.140625" style="63" customWidth="1"/>
    <col min="10" max="10" width="11.7109375" style="63" customWidth="1"/>
    <col min="11" max="12" width="8.28125" style="63" customWidth="1"/>
    <col min="13" max="13" width="7.00390625" style="63" customWidth="1"/>
    <col min="14" max="14" width="10.8515625" style="63" customWidth="1"/>
    <col min="15" max="15" width="22.7109375" style="63" customWidth="1"/>
    <col min="16" max="16384" width="11.421875" style="63" customWidth="1"/>
  </cols>
  <sheetData>
    <row r="2" spans="2:9" ht="27.75" customHeight="1">
      <c r="B2" s="431" t="s">
        <v>1041</v>
      </c>
      <c r="C2" s="431"/>
      <c r="D2" s="431"/>
      <c r="E2" s="431"/>
      <c r="F2" s="431"/>
      <c r="G2" s="431"/>
      <c r="H2" s="431"/>
      <c r="I2" s="431"/>
    </row>
    <row r="3" spans="13:21" ht="12.75">
      <c r="M3" s="323"/>
      <c r="N3" s="324"/>
      <c r="O3" s="323"/>
      <c r="P3" s="323"/>
      <c r="Q3" s="323"/>
      <c r="R3" s="323"/>
      <c r="S3" s="323"/>
      <c r="T3" s="323"/>
      <c r="U3" s="323"/>
    </row>
    <row r="4" spans="2:21" ht="36">
      <c r="B4" s="325" t="s">
        <v>1021</v>
      </c>
      <c r="C4" s="326" t="s">
        <v>1022</v>
      </c>
      <c r="D4" s="327" t="s">
        <v>1023</v>
      </c>
      <c r="E4" s="328" t="s">
        <v>1024</v>
      </c>
      <c r="M4" s="323"/>
      <c r="N4" s="323"/>
      <c r="O4" s="323"/>
      <c r="P4" s="323"/>
      <c r="Q4" s="323"/>
      <c r="R4" s="323"/>
      <c r="S4" s="323"/>
      <c r="T4" s="323"/>
      <c r="U4" s="323"/>
    </row>
    <row r="5" spans="2:21" ht="12.75">
      <c r="B5" s="329" t="s">
        <v>1025</v>
      </c>
      <c r="C5" s="330">
        <v>66</v>
      </c>
      <c r="D5" s="331">
        <v>0.002337110481586402</v>
      </c>
      <c r="E5" s="332">
        <v>0.2006079027355623</v>
      </c>
      <c r="F5" s="333"/>
      <c r="M5" s="323"/>
      <c r="N5" s="334"/>
      <c r="O5" s="334"/>
      <c r="P5" s="334"/>
      <c r="Q5" s="334"/>
      <c r="R5" s="335"/>
      <c r="S5" s="335"/>
      <c r="T5" s="335"/>
      <c r="U5" s="335"/>
    </row>
    <row r="6" spans="2:21" ht="12.75">
      <c r="B6" s="336" t="s">
        <v>1026</v>
      </c>
      <c r="C6" s="337">
        <v>60</v>
      </c>
      <c r="D6" s="338">
        <v>0.002124645892351275</v>
      </c>
      <c r="E6" s="339">
        <v>0.182370820668693</v>
      </c>
      <c r="M6" s="323"/>
      <c r="N6" s="334"/>
      <c r="O6" s="334"/>
      <c r="P6" s="334"/>
      <c r="Q6" s="334"/>
      <c r="R6" s="335"/>
      <c r="S6" s="335"/>
      <c r="T6" s="335"/>
      <c r="U6" s="335"/>
    </row>
    <row r="7" spans="2:21" ht="12.75">
      <c r="B7" s="336" t="s">
        <v>1027</v>
      </c>
      <c r="C7" s="337">
        <v>39</v>
      </c>
      <c r="D7" s="338">
        <v>0.0013810198300283287</v>
      </c>
      <c r="E7" s="339">
        <v>0.11854103343465046</v>
      </c>
      <c r="M7" s="323"/>
      <c r="N7" s="334"/>
      <c r="O7" s="334"/>
      <c r="P7" s="334"/>
      <c r="Q7" s="334"/>
      <c r="R7" s="335"/>
      <c r="S7" s="335"/>
      <c r="T7" s="335"/>
      <c r="U7" s="335"/>
    </row>
    <row r="8" spans="2:21" ht="12.75">
      <c r="B8" s="336" t="s">
        <v>1028</v>
      </c>
      <c r="C8" s="337">
        <v>22</v>
      </c>
      <c r="D8" s="338">
        <v>0.0007790368271954674</v>
      </c>
      <c r="E8" s="339">
        <v>0.0668693009118541</v>
      </c>
      <c r="M8" s="323"/>
      <c r="N8" s="334"/>
      <c r="O8" s="334"/>
      <c r="P8" s="334"/>
      <c r="Q8" s="334"/>
      <c r="R8" s="335"/>
      <c r="S8" s="335"/>
      <c r="T8" s="340"/>
      <c r="U8" s="335"/>
    </row>
    <row r="9" spans="2:21" ht="12.75">
      <c r="B9" s="336" t="s">
        <v>1029</v>
      </c>
      <c r="C9" s="337">
        <v>21</v>
      </c>
      <c r="D9" s="338">
        <v>0.0007436260623229462</v>
      </c>
      <c r="E9" s="339">
        <v>0.06382978723404255</v>
      </c>
      <c r="M9" s="323"/>
      <c r="N9" s="334"/>
      <c r="O9" s="334"/>
      <c r="P9" s="334"/>
      <c r="Q9" s="334"/>
      <c r="R9" s="335"/>
      <c r="S9" s="335"/>
      <c r="T9" s="340"/>
      <c r="U9" s="340"/>
    </row>
    <row r="10" spans="2:21" ht="12.75">
      <c r="B10" s="336" t="s">
        <v>1030</v>
      </c>
      <c r="C10" s="337">
        <v>14</v>
      </c>
      <c r="D10" s="338">
        <v>0.0004957507082152975</v>
      </c>
      <c r="E10" s="339">
        <v>0.0425531914893617</v>
      </c>
      <c r="M10" s="323"/>
      <c r="N10" s="334"/>
      <c r="O10" s="334"/>
      <c r="P10" s="334"/>
      <c r="Q10" s="334"/>
      <c r="R10" s="335"/>
      <c r="S10" s="340"/>
      <c r="T10" s="340"/>
      <c r="U10" s="340"/>
    </row>
    <row r="11" spans="2:21" ht="12.75">
      <c r="B11" s="336" t="s">
        <v>1031</v>
      </c>
      <c r="C11" s="337">
        <v>10</v>
      </c>
      <c r="D11" s="338">
        <v>0.0003541076487252125</v>
      </c>
      <c r="E11" s="339">
        <v>0.030395136778115502</v>
      </c>
      <c r="M11" s="323"/>
      <c r="N11" s="334"/>
      <c r="O11" s="334"/>
      <c r="P11" s="334"/>
      <c r="Q11" s="334"/>
      <c r="R11" s="335"/>
      <c r="S11" s="340"/>
      <c r="T11" s="340"/>
      <c r="U11" s="340"/>
    </row>
    <row r="12" spans="2:21" ht="12.75">
      <c r="B12" s="336" t="s">
        <v>1032</v>
      </c>
      <c r="C12" s="337">
        <v>9</v>
      </c>
      <c r="D12" s="338">
        <v>0.0003186968838526912</v>
      </c>
      <c r="E12" s="339">
        <v>0.02735562310030395</v>
      </c>
      <c r="M12" s="323"/>
      <c r="N12" s="334"/>
      <c r="O12" s="334"/>
      <c r="P12" s="334"/>
      <c r="Q12" s="334"/>
      <c r="R12" s="340"/>
      <c r="S12" s="340"/>
      <c r="T12" s="340"/>
      <c r="U12" s="340"/>
    </row>
    <row r="13" spans="2:21" ht="12.75">
      <c r="B13" s="336" t="s">
        <v>1033</v>
      </c>
      <c r="C13" s="337">
        <v>7</v>
      </c>
      <c r="D13" s="338">
        <v>0.00024787535410764874</v>
      </c>
      <c r="E13" s="339">
        <v>0.02127659574468085</v>
      </c>
      <c r="M13" s="323"/>
      <c r="N13" s="334"/>
      <c r="O13" s="334"/>
      <c r="P13" s="334"/>
      <c r="Q13" s="334"/>
      <c r="R13" s="335"/>
      <c r="S13" s="340"/>
      <c r="T13" s="340"/>
      <c r="U13" s="340"/>
    </row>
    <row r="14" spans="2:21" ht="12.75">
      <c r="B14" s="336" t="s">
        <v>1034</v>
      </c>
      <c r="C14" s="337">
        <v>6</v>
      </c>
      <c r="D14" s="338">
        <v>0.00021246458923512748</v>
      </c>
      <c r="E14" s="339">
        <v>0.0182370820668693</v>
      </c>
      <c r="M14" s="323"/>
      <c r="N14" s="334"/>
      <c r="O14" s="334"/>
      <c r="P14" s="334"/>
      <c r="Q14" s="334"/>
      <c r="R14" s="335"/>
      <c r="S14" s="335"/>
      <c r="T14" s="340"/>
      <c r="U14" s="335"/>
    </row>
    <row r="15" spans="2:21" ht="12.75">
      <c r="B15" s="336" t="s">
        <v>1035</v>
      </c>
      <c r="C15" s="337">
        <v>6</v>
      </c>
      <c r="D15" s="338">
        <v>0.00021246458923512748</v>
      </c>
      <c r="E15" s="339">
        <v>0.0182370820668693</v>
      </c>
      <c r="M15" s="323"/>
      <c r="N15" s="334"/>
      <c r="O15" s="334"/>
      <c r="P15" s="334"/>
      <c r="Q15" s="334"/>
      <c r="R15" s="335"/>
      <c r="S15" s="335"/>
      <c r="T15" s="340"/>
      <c r="U15" s="335"/>
    </row>
    <row r="16" spans="2:5" ht="12.75">
      <c r="B16" s="336" t="s">
        <v>1036</v>
      </c>
      <c r="C16" s="337">
        <v>5</v>
      </c>
      <c r="D16" s="338">
        <v>0.00017705382436260624</v>
      </c>
      <c r="E16" s="339">
        <v>0.015197568389057751</v>
      </c>
    </row>
    <row r="17" spans="2:5" ht="12.75">
      <c r="B17" s="336" t="s">
        <v>1037</v>
      </c>
      <c r="C17" s="337">
        <v>5</v>
      </c>
      <c r="D17" s="338">
        <v>0.00017705382436260624</v>
      </c>
      <c r="E17" s="339">
        <v>0.015197568389057751</v>
      </c>
    </row>
    <row r="18" spans="2:5" ht="12.75">
      <c r="B18" s="336" t="s">
        <v>1038</v>
      </c>
      <c r="C18" s="337">
        <v>59</v>
      </c>
      <c r="D18" s="338">
        <v>0.0020892351274787537</v>
      </c>
      <c r="E18" s="341">
        <v>0.17933130699088146</v>
      </c>
    </row>
    <row r="19" spans="2:5" ht="12.75">
      <c r="B19" s="336" t="s">
        <v>1039</v>
      </c>
      <c r="C19" s="342">
        <v>27911</v>
      </c>
      <c r="D19" s="343">
        <v>0.9883498583569406</v>
      </c>
      <c r="E19" s="344" t="s">
        <v>1040</v>
      </c>
    </row>
    <row r="20" spans="2:5" ht="12.75">
      <c r="B20" s="345" t="s">
        <v>5</v>
      </c>
      <c r="C20" s="346">
        <v>28240</v>
      </c>
      <c r="D20" s="347">
        <v>1</v>
      </c>
      <c r="E20" s="348">
        <v>1</v>
      </c>
    </row>
    <row r="21" spans="2:5" ht="12.75">
      <c r="B21" s="426"/>
      <c r="C21" s="427"/>
      <c r="D21" s="428"/>
      <c r="E21" s="428"/>
    </row>
    <row r="22" spans="2:5" ht="12.75">
      <c r="B22" s="350" t="s">
        <v>1042</v>
      </c>
      <c r="C22" s="139"/>
      <c r="D22" s="349"/>
      <c r="E22" s="349"/>
    </row>
    <row r="23" spans="2:5" ht="12.75">
      <c r="B23" s="350"/>
      <c r="C23" s="139"/>
      <c r="D23" s="349"/>
      <c r="E23" s="349"/>
    </row>
    <row r="24" spans="2:5" ht="12.75">
      <c r="B24" s="350"/>
      <c r="C24" s="139"/>
      <c r="D24" s="349"/>
      <c r="E24" s="349"/>
    </row>
    <row r="25" spans="2:9" ht="27.75" customHeight="1">
      <c r="B25" s="431" t="s">
        <v>1081</v>
      </c>
      <c r="C25" s="431"/>
      <c r="D25" s="431"/>
      <c r="E25" s="431"/>
      <c r="F25" s="431"/>
      <c r="G25" s="431"/>
      <c r="H25" s="431"/>
      <c r="I25" s="431"/>
    </row>
    <row r="27" spans="3:4" ht="33.75">
      <c r="C27" s="351" t="s">
        <v>1043</v>
      </c>
      <c r="D27" s="351" t="s">
        <v>1044</v>
      </c>
    </row>
    <row r="28" spans="2:7" ht="12.75">
      <c r="B28" s="352" t="s">
        <v>1045</v>
      </c>
      <c r="C28" s="353">
        <v>0.0008144475920679886</v>
      </c>
      <c r="D28" s="353">
        <v>0.00029194771191239213</v>
      </c>
      <c r="F28" s="333"/>
      <c r="G28" s="333"/>
    </row>
    <row r="29" spans="2:7" ht="12.75">
      <c r="B29" s="354" t="s">
        <v>1046</v>
      </c>
      <c r="C29" s="355">
        <v>0.00042492917847025496</v>
      </c>
      <c r="D29" s="355">
        <v>8.133029438481626E-06</v>
      </c>
      <c r="F29" s="333"/>
      <c r="G29" s="333"/>
    </row>
    <row r="30" spans="2:7" ht="12.75">
      <c r="B30" s="354" t="s">
        <v>1047</v>
      </c>
      <c r="C30" s="355">
        <v>0.00042492917847025496</v>
      </c>
      <c r="D30" s="355">
        <v>0.0008598575261511952</v>
      </c>
      <c r="F30" s="333"/>
      <c r="G30" s="333"/>
    </row>
    <row r="31" spans="2:7" ht="12.75">
      <c r="B31" s="354" t="s">
        <v>1048</v>
      </c>
      <c r="C31" s="355">
        <v>0.0096671388101983</v>
      </c>
      <c r="D31" s="355">
        <v>0.000684296269996385</v>
      </c>
      <c r="F31" s="333"/>
      <c r="G31" s="333"/>
    </row>
    <row r="32" spans="2:7" ht="12.75">
      <c r="B32" s="354" t="s">
        <v>1049</v>
      </c>
      <c r="C32" s="355">
        <v>0.007613314447592068</v>
      </c>
      <c r="D32" s="355">
        <v>9.507230964294037E-05</v>
      </c>
      <c r="F32" s="333"/>
      <c r="G32" s="333"/>
    </row>
    <row r="33" spans="2:7" ht="12.75">
      <c r="B33" s="354" t="s">
        <v>1050</v>
      </c>
      <c r="C33" s="355">
        <v>0.004886685552407932</v>
      </c>
      <c r="D33" s="355">
        <v>0.011020254889142602</v>
      </c>
      <c r="F33" s="333"/>
      <c r="G33" s="333"/>
    </row>
    <row r="34" spans="2:7" ht="12.75">
      <c r="B34" s="354" t="s">
        <v>1051</v>
      </c>
      <c r="C34" s="355">
        <v>0.0019121813031161474</v>
      </c>
      <c r="D34" s="355">
        <v>0.00015116216783936539</v>
      </c>
      <c r="F34" s="333"/>
      <c r="G34" s="333"/>
    </row>
    <row r="35" spans="2:7" ht="12.75">
      <c r="B35" s="354" t="s">
        <v>1052</v>
      </c>
      <c r="C35" s="355">
        <v>0.0016288951841359773</v>
      </c>
      <c r="D35" s="355">
        <v>1.9911899659730875E-05</v>
      </c>
      <c r="F35" s="333"/>
      <c r="G35" s="333"/>
    </row>
    <row r="36" spans="2:7" ht="12.75">
      <c r="B36" s="354" t="s">
        <v>1053</v>
      </c>
      <c r="C36" s="355">
        <v>0.003186968838526912</v>
      </c>
      <c r="D36" s="355">
        <v>0.0059716067528823875</v>
      </c>
      <c r="F36" s="333"/>
      <c r="G36" s="333"/>
    </row>
    <row r="37" spans="2:7" ht="12.75">
      <c r="B37" s="354" t="s">
        <v>1054</v>
      </c>
      <c r="C37" s="355">
        <v>0.23204674220963173</v>
      </c>
      <c r="D37" s="355">
        <v>0.3289271945227132</v>
      </c>
      <c r="F37" s="333"/>
      <c r="G37" s="333"/>
    </row>
    <row r="38" spans="2:7" ht="12.75">
      <c r="B38" s="354" t="s">
        <v>1055</v>
      </c>
      <c r="C38" s="355">
        <v>0.0995042492917847</v>
      </c>
      <c r="D38" s="355">
        <v>0.10621484042295118</v>
      </c>
      <c r="F38" s="333"/>
      <c r="G38" s="333"/>
    </row>
    <row r="39" spans="2:7" ht="12.75">
      <c r="B39" s="354" t="s">
        <v>1056</v>
      </c>
      <c r="C39" s="355">
        <v>0.0030807365439093483</v>
      </c>
      <c r="D39" s="355">
        <v>0.0032562967175934535</v>
      </c>
      <c r="F39" s="333"/>
      <c r="G39" s="333"/>
    </row>
    <row r="40" spans="2:7" ht="12.75">
      <c r="B40" s="354" t="s">
        <v>1057</v>
      </c>
      <c r="C40" s="355">
        <v>0.0010269121813031162</v>
      </c>
      <c r="D40" s="355">
        <v>0.00021482415689230775</v>
      </c>
      <c r="F40" s="333"/>
      <c r="G40" s="333"/>
    </row>
    <row r="41" spans="2:7" ht="12.75">
      <c r="B41" s="354" t="s">
        <v>1058</v>
      </c>
      <c r="C41" s="355">
        <v>0.006515580736543909</v>
      </c>
      <c r="D41" s="355">
        <v>6.478378621687087E-05</v>
      </c>
      <c r="F41" s="333"/>
      <c r="G41" s="333"/>
    </row>
    <row r="42" spans="2:7" ht="12.75">
      <c r="B42" s="354" t="s">
        <v>1059</v>
      </c>
      <c r="C42" s="355">
        <v>0.012535410764872522</v>
      </c>
      <c r="D42" s="355">
        <v>0.004818118819072907</v>
      </c>
      <c r="F42" s="333"/>
      <c r="G42" s="333"/>
    </row>
    <row r="43" spans="2:7" ht="12.75">
      <c r="B43" s="354" t="s">
        <v>1060</v>
      </c>
      <c r="C43" s="355">
        <v>0.004674220963172804</v>
      </c>
      <c r="D43" s="355">
        <v>0.00997473993236124</v>
      </c>
      <c r="F43" s="333"/>
      <c r="G43" s="333"/>
    </row>
    <row r="44" spans="2:7" ht="12.75">
      <c r="B44" s="354" t="s">
        <v>1061</v>
      </c>
      <c r="C44" s="355">
        <v>0.02503541076487252</v>
      </c>
      <c r="D44" s="355">
        <v>0.0019841787336985343</v>
      </c>
      <c r="F44" s="333"/>
      <c r="G44" s="333"/>
    </row>
    <row r="45" spans="2:7" ht="12.75">
      <c r="B45" s="354" t="s">
        <v>1062</v>
      </c>
      <c r="C45" s="355">
        <v>0.012252124645892351</v>
      </c>
      <c r="D45" s="355">
        <v>0.00015536890720409724</v>
      </c>
      <c r="F45" s="333"/>
      <c r="G45" s="333"/>
    </row>
    <row r="46" spans="2:7" ht="12.75">
      <c r="B46" s="354" t="s">
        <v>1063</v>
      </c>
      <c r="C46" s="355">
        <v>0.001593484419263456</v>
      </c>
      <c r="D46" s="355">
        <v>0.004963111102510666</v>
      </c>
      <c r="F46" s="333"/>
      <c r="G46" s="333"/>
    </row>
    <row r="47" spans="2:7" ht="12.75">
      <c r="B47" s="354" t="s">
        <v>1064</v>
      </c>
      <c r="C47" s="355">
        <v>0.003434844192634561</v>
      </c>
      <c r="D47" s="355">
        <v>0.0011537683831004623</v>
      </c>
      <c r="F47" s="333"/>
      <c r="G47" s="333"/>
    </row>
    <row r="48" spans="2:7" ht="12.75">
      <c r="B48" s="354" t="s">
        <v>1065</v>
      </c>
      <c r="C48" s="355">
        <v>0.006480169971671388</v>
      </c>
      <c r="D48" s="355">
        <v>7.572130856517375E-05</v>
      </c>
      <c r="F48" s="333"/>
      <c r="G48" s="333"/>
    </row>
    <row r="49" spans="2:7" ht="12.75">
      <c r="B49" s="354" t="s">
        <v>1066</v>
      </c>
      <c r="C49" s="355">
        <v>0.10031869688385268</v>
      </c>
      <c r="D49" s="355">
        <v>0.04308766816791172</v>
      </c>
      <c r="F49" s="333"/>
      <c r="G49" s="333"/>
    </row>
    <row r="50" spans="2:7" ht="12.75">
      <c r="B50" s="354" t="s">
        <v>1067</v>
      </c>
      <c r="C50" s="355">
        <v>0.03951841359773371</v>
      </c>
      <c r="D50" s="355">
        <v>0.022949726379649253</v>
      </c>
      <c r="F50" s="333"/>
      <c r="G50" s="333"/>
    </row>
    <row r="51" spans="2:7" ht="12.75">
      <c r="B51" s="354" t="s">
        <v>1068</v>
      </c>
      <c r="C51" s="355">
        <v>7.082152974504249E-05</v>
      </c>
      <c r="D51" s="355">
        <v>4.206739364731875E-05</v>
      </c>
      <c r="F51" s="333"/>
      <c r="G51" s="333"/>
    </row>
    <row r="52" spans="2:7" ht="12.75">
      <c r="B52" s="354" t="s">
        <v>1069</v>
      </c>
      <c r="C52" s="355">
        <v>0.00010623229461756374</v>
      </c>
      <c r="D52" s="355">
        <v>0.0005914675546813017</v>
      </c>
      <c r="F52" s="333"/>
      <c r="G52" s="333"/>
    </row>
    <row r="53" spans="2:7" ht="12.75">
      <c r="B53" s="354" t="s">
        <v>1070</v>
      </c>
      <c r="C53" s="355">
        <v>0.24114730878186968</v>
      </c>
      <c r="D53" s="355">
        <v>0.3599202065677298</v>
      </c>
      <c r="F53" s="333"/>
      <c r="G53" s="333"/>
    </row>
    <row r="54" spans="2:7" ht="12.75">
      <c r="B54" s="354" t="s">
        <v>1071</v>
      </c>
      <c r="C54" s="355">
        <v>0.10336402266288952</v>
      </c>
      <c r="D54" s="355">
        <v>0.08540017449554885</v>
      </c>
      <c r="F54" s="333"/>
      <c r="G54" s="333"/>
    </row>
    <row r="55" spans="2:7" ht="12.75">
      <c r="B55" s="354" t="s">
        <v>1072</v>
      </c>
      <c r="C55" s="355">
        <v>0.0023725212464589234</v>
      </c>
      <c r="D55" s="355">
        <v>0.00395798084363073</v>
      </c>
      <c r="F55" s="333"/>
      <c r="G55" s="333"/>
    </row>
    <row r="56" spans="2:7" ht="12.75">
      <c r="B56" s="354" t="s">
        <v>1073</v>
      </c>
      <c r="C56" s="355">
        <v>0.0003541076487252125</v>
      </c>
      <c r="D56" s="355">
        <v>0.0013231597548536659</v>
      </c>
      <c r="F56" s="333"/>
      <c r="G56" s="333"/>
    </row>
    <row r="57" spans="2:7" ht="12.75">
      <c r="B57" s="354" t="s">
        <v>1074</v>
      </c>
      <c r="C57" s="355">
        <v>0.00021246458923512748</v>
      </c>
      <c r="D57" s="355">
        <v>0.0005530460018167505</v>
      </c>
      <c r="F57" s="333"/>
      <c r="G57" s="333"/>
    </row>
    <row r="58" spans="2:7" ht="12.75">
      <c r="B58" s="354" t="s">
        <v>1075</v>
      </c>
      <c r="C58" s="355">
        <v>0.0004603399433427762</v>
      </c>
      <c r="D58" s="355">
        <v>0.0003177490466827476</v>
      </c>
      <c r="F58" s="333"/>
      <c r="G58" s="333"/>
    </row>
    <row r="59" spans="2:7" ht="12.75">
      <c r="B59" s="354" t="s">
        <v>1076</v>
      </c>
      <c r="C59" s="355">
        <v>0.0004957507082152975</v>
      </c>
      <c r="D59" s="355">
        <v>0.00016630642955240012</v>
      </c>
      <c r="F59" s="333"/>
      <c r="G59" s="333"/>
    </row>
    <row r="60" spans="2:7" ht="12.75">
      <c r="B60" s="354" t="s">
        <v>1077</v>
      </c>
      <c r="C60" s="355">
        <v>0</v>
      </c>
      <c r="D60" s="355">
        <v>5.6089858196425E-07</v>
      </c>
      <c r="F60" s="333"/>
      <c r="G60" s="333"/>
    </row>
    <row r="61" spans="2:7" ht="12.75">
      <c r="B61" s="354" t="s">
        <v>1078</v>
      </c>
      <c r="C61" s="355">
        <v>0</v>
      </c>
      <c r="D61" s="355">
        <v>1.1217971639285E-06</v>
      </c>
      <c r="F61" s="333"/>
      <c r="G61" s="333"/>
    </row>
    <row r="62" spans="2:7" ht="12.75">
      <c r="B62" s="354" t="s">
        <v>1079</v>
      </c>
      <c r="C62" s="355">
        <v>0.04911473087818697</v>
      </c>
      <c r="D62" s="355">
        <v>0.0005345363486119303</v>
      </c>
      <c r="F62" s="333"/>
      <c r="G62" s="333"/>
    </row>
    <row r="63" spans="2:7" ht="12.75">
      <c r="B63" s="356" t="s">
        <v>1080</v>
      </c>
      <c r="C63" s="357">
        <v>0.023725212464589234</v>
      </c>
      <c r="D63" s="357">
        <v>0.000249038970392127</v>
      </c>
      <c r="F63" s="333"/>
      <c r="G63" s="333"/>
    </row>
    <row r="64" spans="2:7" ht="12.75">
      <c r="B64" s="429"/>
      <c r="C64" s="430"/>
      <c r="D64" s="430"/>
      <c r="F64" s="333"/>
      <c r="G64" s="333"/>
    </row>
    <row r="65" ht="12.75">
      <c r="B65" s="350" t="s">
        <v>1042</v>
      </c>
    </row>
    <row r="66" ht="12.75">
      <c r="B66" s="350"/>
    </row>
    <row r="67" ht="12.75">
      <c r="B67" s="350"/>
    </row>
    <row r="68" spans="2:9" ht="12.75">
      <c r="B68" s="432" t="s">
        <v>1088</v>
      </c>
      <c r="C68" s="432"/>
      <c r="D68" s="432"/>
      <c r="E68" s="432"/>
      <c r="F68" s="432"/>
      <c r="G68" s="432"/>
      <c r="H68" s="432"/>
      <c r="I68" s="432"/>
    </row>
    <row r="69" ht="12.75">
      <c r="B69" s="358"/>
    </row>
    <row r="70" spans="2:7" ht="25.5" customHeight="1">
      <c r="B70" s="359" t="s">
        <v>1082</v>
      </c>
      <c r="C70" s="416" t="s">
        <v>1083</v>
      </c>
      <c r="D70" s="417"/>
      <c r="E70" s="418"/>
      <c r="F70" s="419" t="s">
        <v>1084</v>
      </c>
      <c r="G70" s="420" t="s">
        <v>1085</v>
      </c>
    </row>
    <row r="71" spans="2:7" ht="15" customHeight="1">
      <c r="B71" s="360"/>
      <c r="C71" s="415" t="s">
        <v>537</v>
      </c>
      <c r="D71" s="415" t="s">
        <v>538</v>
      </c>
      <c r="E71" s="415" t="s">
        <v>1086</v>
      </c>
      <c r="F71" s="421"/>
      <c r="G71" s="422"/>
    </row>
    <row r="72" spans="2:8" ht="33.75">
      <c r="B72" s="367" t="s">
        <v>84</v>
      </c>
      <c r="C72" s="412">
        <v>1383</v>
      </c>
      <c r="D72" s="412">
        <v>2797</v>
      </c>
      <c r="E72" s="412">
        <v>4180</v>
      </c>
      <c r="F72" s="413">
        <v>0.14801699716713881</v>
      </c>
      <c r="G72" s="413">
        <v>0.01756221351114024</v>
      </c>
      <c r="H72" s="334"/>
    </row>
    <row r="73" spans="2:8" ht="12.75">
      <c r="B73" s="367" t="s">
        <v>93</v>
      </c>
      <c r="C73" s="414">
        <v>2314</v>
      </c>
      <c r="D73" s="414">
        <v>929</v>
      </c>
      <c r="E73" s="414">
        <v>3243</v>
      </c>
      <c r="F73" s="413">
        <v>0.1148371104815864</v>
      </c>
      <c r="G73" s="413">
        <v>0.0035246475352464753</v>
      </c>
      <c r="H73" s="334"/>
    </row>
    <row r="74" spans="2:8" ht="12.75">
      <c r="B74" s="367" t="s">
        <v>542</v>
      </c>
      <c r="C74" s="414">
        <v>1287</v>
      </c>
      <c r="D74" s="414">
        <v>355</v>
      </c>
      <c r="E74" s="414">
        <v>1642</v>
      </c>
      <c r="F74" s="413">
        <v>0.05814447592067989</v>
      </c>
      <c r="G74" s="413">
        <v>0.0581959950381003</v>
      </c>
      <c r="H74" s="334"/>
    </row>
    <row r="75" spans="2:8" ht="12.75">
      <c r="B75" s="367" t="s">
        <v>103</v>
      </c>
      <c r="C75" s="414">
        <v>678</v>
      </c>
      <c r="D75" s="414">
        <v>284</v>
      </c>
      <c r="E75" s="414">
        <v>962</v>
      </c>
      <c r="F75" s="413">
        <v>0.03406515580736544</v>
      </c>
      <c r="G75" s="413">
        <v>0.01152786099460755</v>
      </c>
      <c r="H75" s="334"/>
    </row>
    <row r="76" spans="2:8" ht="33.75">
      <c r="B76" s="367" t="s">
        <v>569</v>
      </c>
      <c r="C76" s="414">
        <v>685</v>
      </c>
      <c r="D76" s="414">
        <v>225</v>
      </c>
      <c r="E76" s="414">
        <v>910</v>
      </c>
      <c r="F76" s="413">
        <v>0.032223796033994334</v>
      </c>
      <c r="G76" s="413">
        <v>0.0036807681884553313</v>
      </c>
      <c r="H76" s="334"/>
    </row>
    <row r="77" spans="2:8" ht="22.5">
      <c r="B77" s="367" t="s">
        <v>85</v>
      </c>
      <c r="C77" s="414">
        <v>394</v>
      </c>
      <c r="D77" s="414">
        <v>479</v>
      </c>
      <c r="E77" s="414">
        <v>873</v>
      </c>
      <c r="F77" s="413">
        <v>0.030913597733711048</v>
      </c>
      <c r="G77" s="413">
        <v>0.005349002499877457</v>
      </c>
      <c r="H77" s="334"/>
    </row>
    <row r="78" spans="2:8" ht="12.75">
      <c r="B78" s="367" t="s">
        <v>547</v>
      </c>
      <c r="C78" s="414">
        <v>661</v>
      </c>
      <c r="D78" s="414">
        <v>172</v>
      </c>
      <c r="E78" s="414">
        <v>833</v>
      </c>
      <c r="F78" s="413">
        <v>0.029497167138810197</v>
      </c>
      <c r="G78" s="413">
        <v>0.08442282355325834</v>
      </c>
      <c r="H78" s="334"/>
    </row>
    <row r="79" spans="2:8" ht="12.75">
      <c r="B79" s="367" t="s">
        <v>86</v>
      </c>
      <c r="C79" s="414">
        <v>575</v>
      </c>
      <c r="D79" s="414">
        <v>223</v>
      </c>
      <c r="E79" s="414">
        <v>798</v>
      </c>
      <c r="F79" s="413">
        <v>0.028257790368271956</v>
      </c>
      <c r="G79" s="413">
        <v>0.0037844118274725537</v>
      </c>
      <c r="H79" s="334"/>
    </row>
    <row r="80" spans="2:8" ht="22.5">
      <c r="B80" s="367" t="s">
        <v>546</v>
      </c>
      <c r="C80" s="414">
        <v>563</v>
      </c>
      <c r="D80" s="414">
        <v>196</v>
      </c>
      <c r="E80" s="414">
        <v>759</v>
      </c>
      <c r="F80" s="413">
        <v>0.026876770538243624</v>
      </c>
      <c r="G80" s="413">
        <v>0.18337762744624306</v>
      </c>
      <c r="H80" s="334"/>
    </row>
    <row r="81" spans="2:8" ht="12.75">
      <c r="B81" s="367" t="s">
        <v>548</v>
      </c>
      <c r="C81" s="414">
        <v>662</v>
      </c>
      <c r="D81" s="414">
        <v>36</v>
      </c>
      <c r="E81" s="414">
        <v>698</v>
      </c>
      <c r="F81" s="413">
        <v>0.02471671388101983</v>
      </c>
      <c r="G81" s="413">
        <v>0.003710358171824667</v>
      </c>
      <c r="H81" s="334"/>
    </row>
    <row r="82" spans="2:8" ht="22.5">
      <c r="B82" s="367" t="s">
        <v>552</v>
      </c>
      <c r="C82" s="414">
        <v>177</v>
      </c>
      <c r="D82" s="414">
        <v>376</v>
      </c>
      <c r="E82" s="414">
        <v>553</v>
      </c>
      <c r="F82" s="413">
        <v>0.01958215297450425</v>
      </c>
      <c r="G82" s="413">
        <v>0.0391282813273898</v>
      </c>
      <c r="H82" s="334"/>
    </row>
    <row r="83" spans="2:8" ht="12.75">
      <c r="B83" s="367" t="s">
        <v>1087</v>
      </c>
      <c r="C83" s="414">
        <v>44</v>
      </c>
      <c r="D83" s="414">
        <v>445</v>
      </c>
      <c r="E83" s="414">
        <v>489</v>
      </c>
      <c r="F83" s="413">
        <v>0.01731586402266289</v>
      </c>
      <c r="G83" s="413">
        <v>0.010535841251373537</v>
      </c>
      <c r="H83" s="334"/>
    </row>
    <row r="84" spans="2:8" ht="12.75">
      <c r="B84" s="367" t="s">
        <v>88</v>
      </c>
      <c r="C84" s="414">
        <v>393</v>
      </c>
      <c r="D84" s="414">
        <v>90</v>
      </c>
      <c r="E84" s="414">
        <v>483</v>
      </c>
      <c r="F84" s="413">
        <v>0.01710339943342776</v>
      </c>
      <c r="G84" s="413">
        <v>0.0049261586161879894</v>
      </c>
      <c r="H84" s="334"/>
    </row>
    <row r="85" spans="2:8" ht="12.75">
      <c r="B85" s="367" t="s">
        <v>565</v>
      </c>
      <c r="C85" s="414">
        <v>396</v>
      </c>
      <c r="D85" s="414">
        <v>58</v>
      </c>
      <c r="E85" s="414">
        <v>454</v>
      </c>
      <c r="F85" s="413">
        <v>0.016076487252124644</v>
      </c>
      <c r="G85" s="413">
        <v>0.0072989180238259834</v>
      </c>
      <c r="H85" s="334"/>
    </row>
    <row r="87" spans="2:5" ht="12.75">
      <c r="B87" s="350" t="s">
        <v>1042</v>
      </c>
      <c r="E87" s="102">
        <v>26467</v>
      </c>
    </row>
    <row r="88" spans="2:5" ht="12.75">
      <c r="B88" s="350"/>
      <c r="E88" s="102"/>
    </row>
    <row r="89" spans="2:5" ht="12.75">
      <c r="B89" s="350"/>
      <c r="E89" s="102"/>
    </row>
    <row r="90" spans="2:9" ht="24.75" customHeight="1">
      <c r="B90" s="433" t="s">
        <v>1130</v>
      </c>
      <c r="C90" s="433"/>
      <c r="D90" s="433"/>
      <c r="E90" s="433"/>
      <c r="F90" s="433"/>
      <c r="G90" s="433"/>
      <c r="H90" s="433"/>
      <c r="I90" s="433"/>
    </row>
    <row r="91" ht="12.75">
      <c r="B91" s="358"/>
    </row>
    <row r="92" spans="2:5" ht="45">
      <c r="B92" s="325" t="s">
        <v>1089</v>
      </c>
      <c r="C92" s="361" t="s">
        <v>1090</v>
      </c>
      <c r="D92" s="361" t="s">
        <v>1091</v>
      </c>
      <c r="E92" s="361" t="s">
        <v>1092</v>
      </c>
    </row>
    <row r="93" spans="2:5" ht="22.5">
      <c r="B93" s="362" t="s">
        <v>1093</v>
      </c>
      <c r="C93" s="363">
        <v>3350</v>
      </c>
      <c r="D93" s="364">
        <v>0.05833899308639395</v>
      </c>
      <c r="E93" s="364">
        <v>0.11862606232294617</v>
      </c>
    </row>
    <row r="94" spans="2:5" ht="12.75">
      <c r="B94" s="362" t="s">
        <v>1094</v>
      </c>
      <c r="C94" s="365">
        <v>142</v>
      </c>
      <c r="D94" s="366">
        <v>0.033341159896689364</v>
      </c>
      <c r="E94" s="366">
        <v>0.005028328611898017</v>
      </c>
    </row>
    <row r="95" spans="2:5" ht="22.5">
      <c r="B95" s="362" t="s">
        <v>1095</v>
      </c>
      <c r="C95" s="365">
        <v>70</v>
      </c>
      <c r="D95" s="366">
        <v>0.03219871205151794</v>
      </c>
      <c r="E95" s="366">
        <v>0.002478753541076487</v>
      </c>
    </row>
    <row r="96" spans="2:5" ht="22.5">
      <c r="B96" s="362" t="s">
        <v>1096</v>
      </c>
      <c r="C96" s="365">
        <v>181</v>
      </c>
      <c r="D96" s="366">
        <v>0.027474195506982393</v>
      </c>
      <c r="E96" s="366">
        <v>0.006409348441926346</v>
      </c>
    </row>
    <row r="97" spans="2:5" ht="12.75">
      <c r="B97" s="362" t="s">
        <v>1097</v>
      </c>
      <c r="C97" s="365">
        <v>770</v>
      </c>
      <c r="D97" s="366">
        <v>0.026138909634055265</v>
      </c>
      <c r="E97" s="366">
        <v>0.02726628895184136</v>
      </c>
    </row>
    <row r="98" spans="2:5" ht="22.5">
      <c r="B98" s="362" t="s">
        <v>1098</v>
      </c>
      <c r="C98" s="365">
        <v>1394</v>
      </c>
      <c r="D98" s="366">
        <v>0.024678681443189462</v>
      </c>
      <c r="E98" s="366">
        <v>0.04936260623229462</v>
      </c>
    </row>
    <row r="99" spans="2:5" ht="12.75">
      <c r="B99" s="362" t="s">
        <v>1099</v>
      </c>
      <c r="C99" s="365">
        <v>77</v>
      </c>
      <c r="D99" s="366">
        <v>0.023965141612200435</v>
      </c>
      <c r="E99" s="366">
        <v>0.002726628895184136</v>
      </c>
    </row>
    <row r="100" spans="2:5" ht="22.5">
      <c r="B100" s="362" t="s">
        <v>1100</v>
      </c>
      <c r="C100" s="365">
        <v>2816</v>
      </c>
      <c r="D100" s="366">
        <v>0.023199868182567144</v>
      </c>
      <c r="E100" s="366">
        <v>0.09971671388101983</v>
      </c>
    </row>
    <row r="101" spans="2:5" ht="22.5">
      <c r="B101" s="362" t="s">
        <v>1101</v>
      </c>
      <c r="C101" s="365">
        <v>233</v>
      </c>
      <c r="D101" s="366">
        <v>0.020624944675577586</v>
      </c>
      <c r="E101" s="366">
        <v>0.00825070821529745</v>
      </c>
    </row>
    <row r="102" spans="2:5" ht="12.75">
      <c r="B102" s="362" t="s">
        <v>1102</v>
      </c>
      <c r="C102" s="365">
        <v>453</v>
      </c>
      <c r="D102" s="366">
        <v>0.019471308833010962</v>
      </c>
      <c r="E102" s="366">
        <v>0.016041076487252125</v>
      </c>
    </row>
    <row r="103" spans="2:5" ht="22.5">
      <c r="B103" s="362" t="s">
        <v>1103</v>
      </c>
      <c r="C103" s="365">
        <v>106</v>
      </c>
      <c r="D103" s="366">
        <v>0.018867924528301886</v>
      </c>
      <c r="E103" s="366">
        <v>0.0037535410764872523</v>
      </c>
    </row>
    <row r="104" spans="2:5" ht="22.5">
      <c r="B104" s="362" t="s">
        <v>1104</v>
      </c>
      <c r="C104" s="365">
        <v>2950</v>
      </c>
      <c r="D104" s="366">
        <v>0.017023093702032383</v>
      </c>
      <c r="E104" s="366">
        <v>0.10446175637393768</v>
      </c>
    </row>
    <row r="105" spans="2:5" ht="12.75">
      <c r="B105" s="362" t="s">
        <v>1105</v>
      </c>
      <c r="C105" s="365">
        <v>266</v>
      </c>
      <c r="D105" s="366">
        <v>0.016455304670584595</v>
      </c>
      <c r="E105" s="366">
        <v>0.009419263456090652</v>
      </c>
    </row>
    <row r="106" spans="2:5" ht="12.75">
      <c r="B106" s="362" t="s">
        <v>1106</v>
      </c>
      <c r="C106" s="365">
        <v>631</v>
      </c>
      <c r="D106" s="366">
        <v>0.015558349976576177</v>
      </c>
      <c r="E106" s="366">
        <v>0.022344192634560906</v>
      </c>
    </row>
    <row r="107" spans="2:5" ht="22.5">
      <c r="B107" s="362" t="s">
        <v>1107</v>
      </c>
      <c r="C107" s="365">
        <v>61</v>
      </c>
      <c r="D107" s="366">
        <v>0.015349773527931555</v>
      </c>
      <c r="E107" s="366">
        <v>0.002160056657223796</v>
      </c>
    </row>
    <row r="108" spans="2:5" ht="22.5">
      <c r="B108" s="362" t="s">
        <v>1108</v>
      </c>
      <c r="C108" s="365">
        <v>4</v>
      </c>
      <c r="D108" s="366">
        <v>0.014285714285714285</v>
      </c>
      <c r="E108" s="366">
        <v>0.00014164305949008498</v>
      </c>
    </row>
    <row r="109" spans="2:5" ht="12.75">
      <c r="B109" s="362" t="s">
        <v>1109</v>
      </c>
      <c r="C109" s="365">
        <v>299</v>
      </c>
      <c r="D109" s="366">
        <v>0.014282984618324257</v>
      </c>
      <c r="E109" s="366">
        <v>0.010587818696883853</v>
      </c>
    </row>
    <row r="110" spans="2:5" ht="12.75">
      <c r="B110" s="362" t="s">
        <v>1110</v>
      </c>
      <c r="C110" s="365">
        <v>23</v>
      </c>
      <c r="D110" s="366">
        <v>0.013888888888888888</v>
      </c>
      <c r="E110" s="366">
        <v>0.0008144475920679886</v>
      </c>
    </row>
    <row r="111" spans="2:5" ht="22.5">
      <c r="B111" s="362" t="s">
        <v>1111</v>
      </c>
      <c r="C111" s="365">
        <v>273</v>
      </c>
      <c r="D111" s="366">
        <v>0.0135773611180186</v>
      </c>
      <c r="E111" s="366">
        <v>0.0096671388101983</v>
      </c>
    </row>
    <row r="112" spans="2:5" ht="22.5">
      <c r="B112" s="362" t="s">
        <v>1112</v>
      </c>
      <c r="C112" s="365">
        <v>64</v>
      </c>
      <c r="D112" s="366">
        <v>0.013316687473990845</v>
      </c>
      <c r="E112" s="366">
        <v>0.0022662889518413596</v>
      </c>
    </row>
    <row r="113" spans="2:5" ht="12.75">
      <c r="B113" s="362" t="s">
        <v>1113</v>
      </c>
      <c r="C113" s="365">
        <v>16</v>
      </c>
      <c r="D113" s="366">
        <v>0.012364760432766615</v>
      </c>
      <c r="E113" s="366">
        <v>0.0005665722379603399</v>
      </c>
    </row>
    <row r="114" spans="2:5" ht="12.75">
      <c r="B114" s="362" t="s">
        <v>1114</v>
      </c>
      <c r="C114" s="365">
        <v>271</v>
      </c>
      <c r="D114" s="366">
        <v>0.011000162364020133</v>
      </c>
      <c r="E114" s="366">
        <v>0.009596317280453258</v>
      </c>
    </row>
    <row r="115" spans="2:5" ht="12.75">
      <c r="B115" s="362" t="s">
        <v>1115</v>
      </c>
      <c r="C115" s="365">
        <v>34</v>
      </c>
      <c r="D115" s="366">
        <v>0.010578718108276292</v>
      </c>
      <c r="E115" s="366">
        <v>0.0012039660056657223</v>
      </c>
    </row>
    <row r="116" spans="2:5" ht="12.75">
      <c r="B116" s="362" t="s">
        <v>1116</v>
      </c>
      <c r="C116" s="365">
        <v>11</v>
      </c>
      <c r="D116" s="366">
        <v>0.010406811731315043</v>
      </c>
      <c r="E116" s="366">
        <v>0.0003895184135977337</v>
      </c>
    </row>
    <row r="117" spans="2:5" ht="22.5">
      <c r="B117" s="362" t="s">
        <v>1117</v>
      </c>
      <c r="C117" s="365">
        <v>33</v>
      </c>
      <c r="D117" s="366">
        <v>0.009987893462469734</v>
      </c>
      <c r="E117" s="366">
        <v>0.001168555240793201</v>
      </c>
    </row>
    <row r="118" spans="2:5" ht="22.5">
      <c r="B118" s="362" t="s">
        <v>1118</v>
      </c>
      <c r="C118" s="365">
        <v>162</v>
      </c>
      <c r="D118" s="366">
        <v>0.009870826224713624</v>
      </c>
      <c r="E118" s="366">
        <v>0.005736543909348442</v>
      </c>
    </row>
    <row r="119" spans="2:5" ht="22.5">
      <c r="B119" s="362" t="s">
        <v>1119</v>
      </c>
      <c r="C119" s="365">
        <v>15</v>
      </c>
      <c r="D119" s="366">
        <v>0.009652509652509652</v>
      </c>
      <c r="E119" s="366">
        <v>0.0005311614730878187</v>
      </c>
    </row>
    <row r="120" spans="2:5" ht="12.75">
      <c r="B120" s="362" t="s">
        <v>1120</v>
      </c>
      <c r="C120" s="365">
        <v>28</v>
      </c>
      <c r="D120" s="366">
        <v>0.009395973154362415</v>
      </c>
      <c r="E120" s="366">
        <v>0.000991501416430595</v>
      </c>
    </row>
    <row r="121" spans="2:5" ht="22.5">
      <c r="B121" s="362" t="s">
        <v>1121</v>
      </c>
      <c r="C121" s="365">
        <v>23</v>
      </c>
      <c r="D121" s="366">
        <v>0.00921474358974359</v>
      </c>
      <c r="E121" s="366">
        <v>0.0008144475920679886</v>
      </c>
    </row>
    <row r="122" spans="2:5" ht="12.75">
      <c r="B122" s="362" t="s">
        <v>1122</v>
      </c>
      <c r="C122" s="365">
        <v>877</v>
      </c>
      <c r="D122" s="366">
        <v>0.009167886263851139</v>
      </c>
      <c r="E122" s="366">
        <v>0.031055240793201135</v>
      </c>
    </row>
    <row r="123" spans="2:5" ht="22.5">
      <c r="B123" s="362" t="s">
        <v>1123</v>
      </c>
      <c r="C123" s="365">
        <v>59</v>
      </c>
      <c r="D123" s="366">
        <v>0.00913171335706547</v>
      </c>
      <c r="E123" s="366">
        <v>0.0020892351274787537</v>
      </c>
    </row>
    <row r="124" spans="2:5" ht="12.75">
      <c r="B124" s="362" t="s">
        <v>1124</v>
      </c>
      <c r="C124" s="365">
        <v>82</v>
      </c>
      <c r="D124" s="366">
        <v>0.009029842528355907</v>
      </c>
      <c r="E124" s="366">
        <v>0.0029036827195467424</v>
      </c>
    </row>
    <row r="125" spans="2:5" ht="22.5">
      <c r="B125" s="362" t="s">
        <v>1125</v>
      </c>
      <c r="C125" s="365">
        <v>7</v>
      </c>
      <c r="D125" s="366">
        <v>0.008760951188986232</v>
      </c>
      <c r="E125" s="366">
        <v>0.00024787535410764874</v>
      </c>
    </row>
    <row r="126" spans="2:5" ht="22.5">
      <c r="B126" s="362" t="s">
        <v>1126</v>
      </c>
      <c r="C126" s="365">
        <v>22</v>
      </c>
      <c r="D126" s="366">
        <v>0.008651199370821865</v>
      </c>
      <c r="E126" s="366">
        <v>0.0007790368271954674</v>
      </c>
    </row>
    <row r="127" spans="2:5" ht="12.75">
      <c r="B127" s="362" t="s">
        <v>1127</v>
      </c>
      <c r="C127" s="365">
        <v>22</v>
      </c>
      <c r="D127" s="366">
        <v>0.00819366852886406</v>
      </c>
      <c r="E127" s="366">
        <v>0.0007790368271954674</v>
      </c>
    </row>
    <row r="128" spans="2:5" ht="12.75">
      <c r="B128" s="362" t="s">
        <v>1128</v>
      </c>
      <c r="C128" s="365">
        <v>515</v>
      </c>
      <c r="D128" s="366">
        <v>0.008190854870775349</v>
      </c>
      <c r="E128" s="366">
        <v>0.01823654390934844</v>
      </c>
    </row>
    <row r="129" spans="2:5" ht="22.5">
      <c r="B129" s="367" t="s">
        <v>1129</v>
      </c>
      <c r="C129" s="368">
        <v>13</v>
      </c>
      <c r="D129" s="369">
        <v>0.0080545229244114</v>
      </c>
      <c r="E129" s="369">
        <v>0.0004603399433427762</v>
      </c>
    </row>
    <row r="131" ht="12.75">
      <c r="B131" s="350" t="s">
        <v>1042</v>
      </c>
    </row>
    <row r="132" ht="12.75">
      <c r="B132" s="350"/>
    </row>
    <row r="133" ht="12.75">
      <c r="B133" s="350"/>
    </row>
    <row r="134" spans="2:9" ht="12.75">
      <c r="B134" s="432" t="s">
        <v>1138</v>
      </c>
      <c r="C134" s="432"/>
      <c r="D134" s="432"/>
      <c r="E134" s="432"/>
      <c r="F134" s="432"/>
      <c r="G134" s="432"/>
      <c r="H134" s="432"/>
      <c r="I134" s="432"/>
    </row>
    <row r="136" spans="2:4" ht="84">
      <c r="B136" s="325" t="s">
        <v>110</v>
      </c>
      <c r="C136" s="370" t="s">
        <v>1022</v>
      </c>
      <c r="D136" s="370" t="s">
        <v>1131</v>
      </c>
    </row>
    <row r="137" spans="2:4" ht="12.75">
      <c r="B137" s="371" t="s">
        <v>202</v>
      </c>
      <c r="C137" s="372">
        <v>2867</v>
      </c>
      <c r="D137" s="373">
        <v>0.009983981055857362</v>
      </c>
    </row>
    <row r="138" spans="2:4" ht="12.75">
      <c r="B138" s="374" t="s">
        <v>929</v>
      </c>
      <c r="C138" s="375">
        <v>2407</v>
      </c>
      <c r="D138" s="376">
        <v>0.011400612895433598</v>
      </c>
    </row>
    <row r="139" spans="2:4" ht="12.75">
      <c r="B139" s="374" t="s">
        <v>670</v>
      </c>
      <c r="C139" s="375">
        <v>1354</v>
      </c>
      <c r="D139" s="376">
        <v>0.011298209308923416</v>
      </c>
    </row>
    <row r="140" spans="2:4" ht="12.75">
      <c r="B140" s="377" t="s">
        <v>592</v>
      </c>
      <c r="C140" s="378">
        <v>1128</v>
      </c>
      <c r="D140" s="379">
        <v>0.012266469475195198</v>
      </c>
    </row>
    <row r="141" spans="2:4" ht="12.75">
      <c r="B141" s="374" t="s">
        <v>497</v>
      </c>
      <c r="C141" s="375">
        <v>1062</v>
      </c>
      <c r="D141" s="376">
        <v>0.009138077905986216</v>
      </c>
    </row>
    <row r="142" spans="2:4" ht="12.75">
      <c r="B142" s="374" t="s">
        <v>587</v>
      </c>
      <c r="C142" s="375">
        <v>994</v>
      </c>
      <c r="D142" s="376">
        <v>0.018027167703440396</v>
      </c>
    </row>
    <row r="143" spans="2:4" ht="12.75">
      <c r="B143" s="374" t="s">
        <v>869</v>
      </c>
      <c r="C143" s="375">
        <v>964</v>
      </c>
      <c r="D143" s="376">
        <v>0.013789354732580927</v>
      </c>
    </row>
    <row r="144" spans="2:4" ht="12.75">
      <c r="B144" s="374" t="s">
        <v>614</v>
      </c>
      <c r="C144" s="375">
        <v>933</v>
      </c>
      <c r="D144" s="376">
        <v>0.014960554165864922</v>
      </c>
    </row>
    <row r="145" spans="2:4" ht="12.75">
      <c r="B145" s="374" t="s">
        <v>1132</v>
      </c>
      <c r="C145" s="375">
        <v>699</v>
      </c>
      <c r="D145" s="376">
        <v>0.014756486309611771</v>
      </c>
    </row>
    <row r="146" spans="2:4" ht="12.75">
      <c r="B146" s="380" t="s">
        <v>963</v>
      </c>
      <c r="C146" s="381">
        <v>396</v>
      </c>
      <c r="D146" s="382">
        <v>0.010875834225920738</v>
      </c>
    </row>
    <row r="147" spans="2:4" ht="12.75">
      <c r="B147" s="380" t="s">
        <v>306</v>
      </c>
      <c r="C147" s="381">
        <v>291</v>
      </c>
      <c r="D147" s="382">
        <v>0.013210459415289632</v>
      </c>
    </row>
    <row r="148" spans="2:4" ht="12.75">
      <c r="B148" s="380" t="s">
        <v>412</v>
      </c>
      <c r="C148" s="381">
        <v>274</v>
      </c>
      <c r="D148" s="382">
        <v>0.009572386808272777</v>
      </c>
    </row>
    <row r="149" spans="2:4" ht="12.75">
      <c r="B149" s="380" t="s">
        <v>590</v>
      </c>
      <c r="C149" s="381">
        <v>266</v>
      </c>
      <c r="D149" s="382">
        <v>0.013106676521310668</v>
      </c>
    </row>
    <row r="150" spans="2:4" ht="12.75">
      <c r="B150" s="380" t="s">
        <v>1133</v>
      </c>
      <c r="C150" s="381">
        <v>255</v>
      </c>
      <c r="D150" s="382">
        <v>0.0071647326571324214</v>
      </c>
    </row>
    <row r="151" spans="2:4" ht="12.75">
      <c r="B151" s="380" t="s">
        <v>1134</v>
      </c>
      <c r="C151" s="381">
        <v>254</v>
      </c>
      <c r="D151" s="382">
        <v>0.011023348667650378</v>
      </c>
    </row>
    <row r="152" spans="2:4" ht="12.75">
      <c r="B152" s="380" t="s">
        <v>602</v>
      </c>
      <c r="C152" s="381">
        <v>211</v>
      </c>
      <c r="D152" s="382">
        <v>0.00990749870873832</v>
      </c>
    </row>
    <row r="153" spans="2:4" ht="12.75">
      <c r="B153" s="380" t="s">
        <v>206</v>
      </c>
      <c r="C153" s="381">
        <v>204</v>
      </c>
      <c r="D153" s="382">
        <v>0.010618363522798251</v>
      </c>
    </row>
    <row r="154" spans="2:4" ht="12.75">
      <c r="B154" s="380" t="s">
        <v>601</v>
      </c>
      <c r="C154" s="381">
        <v>200</v>
      </c>
      <c r="D154" s="382">
        <v>0.01188495364868077</v>
      </c>
    </row>
    <row r="155" spans="2:4" ht="12.75">
      <c r="B155" s="380" t="s">
        <v>1135</v>
      </c>
      <c r="C155" s="381">
        <v>192</v>
      </c>
      <c r="D155" s="382">
        <v>0.004464908608901912</v>
      </c>
    </row>
    <row r="156" spans="2:4" ht="12.75">
      <c r="B156" s="380" t="s">
        <v>255</v>
      </c>
      <c r="C156" s="381">
        <v>190</v>
      </c>
      <c r="D156" s="382">
        <v>0.003903761993795073</v>
      </c>
    </row>
    <row r="157" spans="2:4" ht="12.75">
      <c r="B157" s="380" t="s">
        <v>437</v>
      </c>
      <c r="C157" s="381">
        <v>185</v>
      </c>
      <c r="D157" s="382">
        <v>0.012355573365391037</v>
      </c>
    </row>
    <row r="158" spans="2:4" ht="12.75">
      <c r="B158" s="380" t="s">
        <v>849</v>
      </c>
      <c r="C158" s="381">
        <v>175</v>
      </c>
      <c r="D158" s="382">
        <v>0.009773260359655981</v>
      </c>
    </row>
    <row r="159" spans="2:4" ht="12.75">
      <c r="B159" s="380" t="s">
        <v>303</v>
      </c>
      <c r="C159" s="381">
        <v>172</v>
      </c>
      <c r="D159" s="382">
        <v>0.011621621621621621</v>
      </c>
    </row>
    <row r="160" spans="2:4" ht="12.75">
      <c r="B160" s="380" t="s">
        <v>1136</v>
      </c>
      <c r="C160" s="381">
        <v>170</v>
      </c>
      <c r="D160" s="382">
        <v>0.01699150424787606</v>
      </c>
    </row>
    <row r="161" spans="2:4" ht="12.75">
      <c r="B161" s="380" t="s">
        <v>584</v>
      </c>
      <c r="C161" s="381">
        <v>169</v>
      </c>
      <c r="D161" s="382">
        <v>0.012958135255328938</v>
      </c>
    </row>
    <row r="162" spans="2:4" ht="12.75">
      <c r="B162" s="380" t="s">
        <v>227</v>
      </c>
      <c r="C162" s="381">
        <v>167</v>
      </c>
      <c r="D162" s="382">
        <v>0.005754255392460892</v>
      </c>
    </row>
    <row r="163" spans="2:4" ht="12.75">
      <c r="B163" s="380" t="s">
        <v>964</v>
      </c>
      <c r="C163" s="381">
        <v>157</v>
      </c>
      <c r="D163" s="382">
        <v>0.006033820138355112</v>
      </c>
    </row>
    <row r="164" spans="2:4" ht="12.75">
      <c r="B164" s="380" t="s">
        <v>1137</v>
      </c>
      <c r="C164" s="381">
        <v>155</v>
      </c>
      <c r="D164" s="382">
        <v>0.008763498614801832</v>
      </c>
    </row>
    <row r="165" spans="2:4" ht="12.75">
      <c r="B165" s="380" t="s">
        <v>935</v>
      </c>
      <c r="C165" s="381">
        <v>155</v>
      </c>
      <c r="D165" s="382">
        <v>0.008426202772492526</v>
      </c>
    </row>
    <row r="166" spans="2:4" ht="12.75">
      <c r="B166" s="383" t="s">
        <v>1020</v>
      </c>
      <c r="C166" s="384">
        <v>152</v>
      </c>
      <c r="D166" s="385">
        <v>0.006535947712418301</v>
      </c>
    </row>
    <row r="168" ht="12.75">
      <c r="B168" s="358" t="s">
        <v>1042</v>
      </c>
    </row>
    <row r="169" ht="12.75">
      <c r="B169" s="358"/>
    </row>
    <row r="170" ht="12.75">
      <c r="B170" s="358"/>
    </row>
    <row r="171" spans="2:9" ht="12.75">
      <c r="B171" s="432" t="s">
        <v>1156</v>
      </c>
      <c r="C171" s="432"/>
      <c r="D171" s="432"/>
      <c r="E171" s="432"/>
      <c r="F171" s="432"/>
      <c r="G171" s="432"/>
      <c r="H171" s="432"/>
      <c r="I171" s="432"/>
    </row>
    <row r="173" spans="1:3" ht="48">
      <c r="A173" s="94"/>
      <c r="B173" s="325" t="s">
        <v>1089</v>
      </c>
      <c r="C173" s="386" t="s">
        <v>1139</v>
      </c>
    </row>
    <row r="174" spans="2:3" ht="12.75">
      <c r="B174" s="387" t="s">
        <v>54</v>
      </c>
      <c r="C174" s="423">
        <v>0.21140224193659307</v>
      </c>
    </row>
    <row r="175" spans="2:3" ht="24">
      <c r="B175" s="388" t="s">
        <v>1140</v>
      </c>
      <c r="C175" s="424">
        <v>0.0923595351076267</v>
      </c>
    </row>
    <row r="176" spans="2:3" ht="24">
      <c r="B176" s="388" t="s">
        <v>1141</v>
      </c>
      <c r="C176" s="424">
        <v>0.05673612543841552</v>
      </c>
    </row>
    <row r="177" spans="2:4" ht="24">
      <c r="B177" s="388" t="s">
        <v>1142</v>
      </c>
      <c r="C177" s="424">
        <v>0.05494807784884121</v>
      </c>
      <c r="D177" s="389"/>
    </row>
    <row r="178" spans="2:4" ht="24">
      <c r="B178" s="388" t="s">
        <v>1143</v>
      </c>
      <c r="C178" s="424">
        <v>0.05481053572656626</v>
      </c>
      <c r="D178" s="389"/>
    </row>
    <row r="179" spans="2:3" ht="12.75">
      <c r="B179" s="388" t="s">
        <v>1144</v>
      </c>
      <c r="C179" s="424">
        <v>0.048964995529881025</v>
      </c>
    </row>
    <row r="180" spans="2:3" ht="12.75">
      <c r="B180" s="388" t="s">
        <v>1145</v>
      </c>
      <c r="C180" s="424">
        <v>0.04752080324599409</v>
      </c>
    </row>
    <row r="181" spans="2:3" ht="24">
      <c r="B181" s="388" t="s">
        <v>1146</v>
      </c>
      <c r="C181" s="424">
        <v>0.03837425211471013</v>
      </c>
    </row>
    <row r="182" spans="2:3" ht="12.75">
      <c r="B182" s="388" t="s">
        <v>1147</v>
      </c>
      <c r="C182" s="424">
        <v>0.03314765146826216</v>
      </c>
    </row>
    <row r="183" spans="2:3" ht="12.75">
      <c r="B183" s="388" t="s">
        <v>1148</v>
      </c>
      <c r="C183" s="424">
        <v>0.028815074616601336</v>
      </c>
    </row>
    <row r="184" spans="2:4" ht="12.75">
      <c r="B184" s="388" t="s">
        <v>1149</v>
      </c>
      <c r="C184" s="424">
        <v>0.02833367718863902</v>
      </c>
      <c r="D184" s="389"/>
    </row>
    <row r="185" spans="2:3" ht="36">
      <c r="B185" s="388" t="s">
        <v>1150</v>
      </c>
      <c r="C185" s="424">
        <v>0.022831992297641154</v>
      </c>
    </row>
    <row r="186" spans="2:4" ht="18.75" customHeight="1">
      <c r="B186" s="388" t="s">
        <v>1151</v>
      </c>
      <c r="C186" s="424">
        <v>0.021800426380579052</v>
      </c>
      <c r="D186" s="389"/>
    </row>
    <row r="187" spans="2:6" ht="12.75">
      <c r="B187" s="388" t="s">
        <v>1152</v>
      </c>
      <c r="C187" s="424">
        <v>0.017192765284368337</v>
      </c>
      <c r="D187" s="389"/>
      <c r="E187" s="390"/>
      <c r="F187" s="391"/>
    </row>
    <row r="188" spans="2:7" ht="24">
      <c r="B188" s="388" t="s">
        <v>1153</v>
      </c>
      <c r="C188" s="424">
        <v>0.017055223162093392</v>
      </c>
      <c r="D188" s="389"/>
      <c r="G188" s="323"/>
    </row>
    <row r="189" spans="2:3" ht="12.75">
      <c r="B189" s="388" t="s">
        <v>1154</v>
      </c>
      <c r="C189" s="424">
        <f>C190-SUM(C174:C188)</f>
        <v>0.22570662265318764</v>
      </c>
    </row>
    <row r="190" spans="2:3" ht="18" customHeight="1">
      <c r="B190" s="392" t="s">
        <v>1155</v>
      </c>
      <c r="C190" s="425">
        <v>1</v>
      </c>
    </row>
    <row r="191" spans="3:4" ht="12.75">
      <c r="C191" s="1"/>
      <c r="D191" s="1"/>
    </row>
    <row r="192" spans="2:4" ht="12.75">
      <c r="B192" s="358" t="s">
        <v>1042</v>
      </c>
      <c r="C192" s="1"/>
      <c r="D192" s="1"/>
    </row>
    <row r="193" spans="2:4" ht="12.75">
      <c r="B193" s="358"/>
      <c r="C193" s="1"/>
      <c r="D193" s="1"/>
    </row>
    <row r="194" spans="2:4" ht="12.75">
      <c r="B194" s="358"/>
      <c r="C194" s="1"/>
      <c r="D194" s="1"/>
    </row>
    <row r="195" spans="2:9" ht="36" customHeight="1">
      <c r="B195" s="433" t="s">
        <v>1172</v>
      </c>
      <c r="C195" s="433"/>
      <c r="D195" s="433"/>
      <c r="E195" s="433"/>
      <c r="F195" s="433"/>
      <c r="G195" s="433"/>
      <c r="H195" s="433"/>
      <c r="I195" s="433"/>
    </row>
    <row r="197" spans="2:4" ht="60">
      <c r="B197" s="393" t="s">
        <v>1157</v>
      </c>
      <c r="C197" s="394" t="s">
        <v>1158</v>
      </c>
      <c r="D197" s="394" t="s">
        <v>1159</v>
      </c>
    </row>
    <row r="198" spans="2:8" ht="12.75">
      <c r="B198" s="395" t="s">
        <v>1143</v>
      </c>
      <c r="C198" s="396">
        <v>797</v>
      </c>
      <c r="D198" s="397">
        <v>0.1394575678040245</v>
      </c>
      <c r="H198" s="333"/>
    </row>
    <row r="199" spans="2:8" ht="12.75">
      <c r="B199" s="398" t="s">
        <v>1160</v>
      </c>
      <c r="C199" s="399">
        <v>170</v>
      </c>
      <c r="D199" s="400">
        <v>0.05856011023079573</v>
      </c>
      <c r="H199" s="333"/>
    </row>
    <row r="200" spans="2:8" ht="12.75">
      <c r="B200" s="398" t="s">
        <v>1152</v>
      </c>
      <c r="C200" s="399">
        <v>250</v>
      </c>
      <c r="D200" s="400">
        <v>0.03862196817549823</v>
      </c>
      <c r="H200" s="333"/>
    </row>
    <row r="201" spans="2:8" ht="24">
      <c r="B201" s="398" t="s">
        <v>1161</v>
      </c>
      <c r="C201" s="399">
        <v>20</v>
      </c>
      <c r="D201" s="400">
        <v>0.03745318352059925</v>
      </c>
      <c r="H201" s="333"/>
    </row>
    <row r="202" spans="2:8" ht="12.75">
      <c r="B202" s="398" t="s">
        <v>1162</v>
      </c>
      <c r="C202" s="399">
        <v>4</v>
      </c>
      <c r="D202" s="400">
        <v>0.037383177570093455</v>
      </c>
      <c r="H202" s="333"/>
    </row>
    <row r="203" spans="2:8" ht="12.75" customHeight="1">
      <c r="B203" s="398" t="s">
        <v>1163</v>
      </c>
      <c r="C203" s="399">
        <v>29</v>
      </c>
      <c r="D203" s="400">
        <v>0.032879818594104306</v>
      </c>
      <c r="H203" s="333"/>
    </row>
    <row r="204" spans="2:8" ht="24">
      <c r="B204" s="398" t="s">
        <v>1140</v>
      </c>
      <c r="C204" s="399">
        <v>1343</v>
      </c>
      <c r="D204" s="400">
        <v>0.030625741129252943</v>
      </c>
      <c r="H204" s="333"/>
    </row>
    <row r="205" spans="2:4" ht="12.75">
      <c r="B205" s="398" t="s">
        <v>1164</v>
      </c>
      <c r="C205" s="399">
        <v>168</v>
      </c>
      <c r="D205" s="400">
        <v>0.030467899891186073</v>
      </c>
    </row>
    <row r="206" spans="2:4" ht="13.5" thickBot="1">
      <c r="B206" s="401" t="s">
        <v>1165</v>
      </c>
      <c r="C206" s="402">
        <v>91</v>
      </c>
      <c r="D206" s="403">
        <v>0.028455284552845527</v>
      </c>
    </row>
    <row r="207" spans="2:4" ht="24.75" thickTop="1">
      <c r="B207" s="404" t="s">
        <v>1166</v>
      </c>
      <c r="C207" s="405">
        <v>35</v>
      </c>
      <c r="D207" s="406">
        <v>0.006314270250766733</v>
      </c>
    </row>
    <row r="208" spans="2:4" ht="12.75">
      <c r="B208" s="398" t="s">
        <v>1167</v>
      </c>
      <c r="C208" s="399">
        <v>2</v>
      </c>
      <c r="D208" s="400">
        <v>0.006042296072507553</v>
      </c>
    </row>
    <row r="209" spans="2:4" ht="24">
      <c r="B209" s="398" t="s">
        <v>1168</v>
      </c>
      <c r="C209" s="399">
        <v>4</v>
      </c>
      <c r="D209" s="400">
        <v>0.005427408412483039</v>
      </c>
    </row>
    <row r="210" spans="2:4" ht="24">
      <c r="B210" s="398" t="s">
        <v>1169</v>
      </c>
      <c r="C210" s="399">
        <v>16</v>
      </c>
      <c r="D210" s="400">
        <v>0.005254515599343186</v>
      </c>
    </row>
    <row r="211" spans="2:4" ht="12.75">
      <c r="B211" s="398" t="s">
        <v>1170</v>
      </c>
      <c r="C211" s="399">
        <v>47</v>
      </c>
      <c r="D211" s="400">
        <v>0.005067931852490834</v>
      </c>
    </row>
    <row r="212" spans="2:4" ht="12.75">
      <c r="B212" s="398" t="s">
        <v>1171</v>
      </c>
      <c r="C212" s="399">
        <v>9</v>
      </c>
      <c r="D212" s="400">
        <v>0.004605936540429887</v>
      </c>
    </row>
    <row r="213" spans="2:6" ht="12.75">
      <c r="B213" s="398" t="s">
        <v>1148</v>
      </c>
      <c r="C213" s="399">
        <v>419</v>
      </c>
      <c r="D213" s="400">
        <v>0.00420792576375359</v>
      </c>
      <c r="F213" s="323"/>
    </row>
    <row r="214" spans="3:5" ht="12.75">
      <c r="C214" s="1"/>
      <c r="D214" s="1"/>
      <c r="E214" s="1"/>
    </row>
    <row r="215" ht="12.75">
      <c r="B215" s="63" t="s">
        <v>1042</v>
      </c>
    </row>
    <row r="218" spans="2:9" ht="35.25" customHeight="1">
      <c r="B218" s="433" t="s">
        <v>1189</v>
      </c>
      <c r="C218" s="433"/>
      <c r="D218" s="433"/>
      <c r="E218" s="433"/>
      <c r="F218" s="433"/>
      <c r="G218" s="433"/>
      <c r="H218" s="433"/>
      <c r="I218" s="433"/>
    </row>
    <row r="220" spans="2:5" ht="48">
      <c r="B220" s="407" t="s">
        <v>1173</v>
      </c>
      <c r="C220" s="394" t="s">
        <v>1174</v>
      </c>
      <c r="D220" s="394" t="s">
        <v>1158</v>
      </c>
      <c r="E220" s="394" t="s">
        <v>1175</v>
      </c>
    </row>
    <row r="221" spans="2:5" ht="12.75">
      <c r="B221" s="408" t="s">
        <v>1176</v>
      </c>
      <c r="C221" s="408">
        <v>198</v>
      </c>
      <c r="D221" s="408">
        <v>90</v>
      </c>
      <c r="E221" s="409">
        <v>0.45454545454545453</v>
      </c>
    </row>
    <row r="222" spans="2:5" ht="12.75">
      <c r="B222" s="408" t="s">
        <v>1177</v>
      </c>
      <c r="C222" s="408">
        <v>71</v>
      </c>
      <c r="D222" s="408">
        <v>16</v>
      </c>
      <c r="E222" s="409">
        <v>0.22535211267605634</v>
      </c>
    </row>
    <row r="223" spans="2:5" ht="12.75">
      <c r="B223" s="408" t="s">
        <v>1178</v>
      </c>
      <c r="C223" s="408">
        <v>3087</v>
      </c>
      <c r="D223" s="408">
        <v>560</v>
      </c>
      <c r="E223" s="409">
        <v>0.18140589569160998</v>
      </c>
    </row>
    <row r="224" spans="2:5" ht="12.75">
      <c r="B224" s="408" t="s">
        <v>1179</v>
      </c>
      <c r="C224" s="408">
        <v>84</v>
      </c>
      <c r="D224" s="408">
        <v>15</v>
      </c>
      <c r="E224" s="409">
        <v>0.17857142857142858</v>
      </c>
    </row>
    <row r="225" spans="2:5" ht="12.75">
      <c r="B225" s="408" t="s">
        <v>1180</v>
      </c>
      <c r="C225" s="408">
        <v>131</v>
      </c>
      <c r="D225" s="408">
        <v>22</v>
      </c>
      <c r="E225" s="409">
        <v>0.16793893129770993</v>
      </c>
    </row>
    <row r="226" spans="2:5" ht="12.75">
      <c r="B226" s="408" t="s">
        <v>1181</v>
      </c>
      <c r="C226" s="408">
        <v>4757</v>
      </c>
      <c r="D226" s="408">
        <v>792</v>
      </c>
      <c r="E226" s="409">
        <v>0.16649148623081775</v>
      </c>
    </row>
    <row r="227" spans="2:5" ht="24">
      <c r="B227" s="408" t="s">
        <v>1182</v>
      </c>
      <c r="C227" s="408">
        <v>638</v>
      </c>
      <c r="D227" s="408">
        <v>88</v>
      </c>
      <c r="E227" s="409">
        <v>0.13793103448275862</v>
      </c>
    </row>
    <row r="228" spans="2:5" ht="24">
      <c r="B228" s="408" t="s">
        <v>1183</v>
      </c>
      <c r="C228" s="408">
        <v>52</v>
      </c>
      <c r="D228" s="408">
        <v>7</v>
      </c>
      <c r="E228" s="409">
        <v>0.1346153846153846</v>
      </c>
    </row>
    <row r="229" spans="2:5" ht="24">
      <c r="B229" s="408" t="s">
        <v>1184</v>
      </c>
      <c r="C229" s="408">
        <v>77</v>
      </c>
      <c r="D229" s="408">
        <v>10</v>
      </c>
      <c r="E229" s="409">
        <v>0.12987012987012986</v>
      </c>
    </row>
    <row r="230" spans="2:5" ht="12.75">
      <c r="B230" s="408" t="s">
        <v>1185</v>
      </c>
      <c r="C230" s="408">
        <v>127</v>
      </c>
      <c r="D230" s="408">
        <v>16</v>
      </c>
      <c r="E230" s="409">
        <v>0.12598425196850394</v>
      </c>
    </row>
    <row r="231" spans="2:5" ht="24">
      <c r="B231" s="408" t="s">
        <v>1186</v>
      </c>
      <c r="C231" s="408">
        <v>145</v>
      </c>
      <c r="D231" s="408">
        <v>16</v>
      </c>
      <c r="E231" s="409">
        <v>0.1103448275862069</v>
      </c>
    </row>
    <row r="232" spans="2:5" ht="12.75">
      <c r="B232" s="408" t="s">
        <v>1187</v>
      </c>
      <c r="C232" s="408">
        <v>474</v>
      </c>
      <c r="D232" s="408">
        <v>51</v>
      </c>
      <c r="E232" s="409">
        <v>0.10759493670886076</v>
      </c>
    </row>
    <row r="233" spans="2:5" ht="24">
      <c r="B233" s="410" t="s">
        <v>1188</v>
      </c>
      <c r="C233" s="410">
        <v>85</v>
      </c>
      <c r="D233" s="410">
        <v>9</v>
      </c>
      <c r="E233" s="411">
        <v>0.10588235294117647</v>
      </c>
    </row>
    <row r="235" ht="12.75">
      <c r="B235" s="63" t="s">
        <v>1042</v>
      </c>
    </row>
  </sheetData>
  <mergeCells count="12">
    <mergeCell ref="B134:I134"/>
    <mergeCell ref="B171:I171"/>
    <mergeCell ref="B195:I195"/>
    <mergeCell ref="B218:I218"/>
    <mergeCell ref="B2:I2"/>
    <mergeCell ref="B25:I25"/>
    <mergeCell ref="B68:I68"/>
    <mergeCell ref="B90:I90"/>
    <mergeCell ref="F70:F71"/>
    <mergeCell ref="G70:G71"/>
    <mergeCell ref="B70:B71"/>
    <mergeCell ref="C70:E7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L260"/>
  <sheetViews>
    <sheetView zoomScaleSheetLayoutView="100" workbookViewId="0" topLeftCell="A1">
      <selection activeCell="H10" sqref="H10"/>
    </sheetView>
  </sheetViews>
  <sheetFormatPr defaultColWidth="11.421875" defaultRowHeight="12.75"/>
  <cols>
    <col min="1" max="1" width="54.00390625" style="1" customWidth="1"/>
    <col min="2" max="2" width="12.28125" style="1" bestFit="1" customWidth="1"/>
    <col min="3" max="3" width="12.7109375" style="1" bestFit="1" customWidth="1"/>
    <col min="4" max="4" width="12.421875" style="1" bestFit="1" customWidth="1"/>
    <col min="5" max="5" width="9.140625" style="1" bestFit="1" customWidth="1"/>
    <col min="6" max="6" width="13.00390625" style="1" customWidth="1"/>
    <col min="7" max="7" width="11.28125" style="1" customWidth="1"/>
    <col min="8" max="9" width="8.8515625" style="63" customWidth="1"/>
    <col min="10" max="12" width="11.421875" style="63" customWidth="1"/>
    <col min="13" max="16384" width="11.421875" style="1" customWidth="1"/>
  </cols>
  <sheetData>
    <row r="1" ht="15.75">
      <c r="A1" s="36" t="s">
        <v>106</v>
      </c>
    </row>
    <row r="2" ht="12.75"/>
    <row r="3" ht="12.75"/>
    <row r="4" spans="1:7" ht="26.25" customHeight="1">
      <c r="A4" s="317" t="s">
        <v>20</v>
      </c>
      <c r="B4" s="319" t="s">
        <v>21</v>
      </c>
      <c r="C4" s="320"/>
      <c r="D4" s="321" t="s">
        <v>18</v>
      </c>
      <c r="E4" s="322"/>
      <c r="F4" s="313" t="s">
        <v>535</v>
      </c>
      <c r="G4" s="313" t="s">
        <v>74</v>
      </c>
    </row>
    <row r="5" spans="1:8" ht="18" customHeight="1">
      <c r="A5" s="318"/>
      <c r="B5" s="30" t="s">
        <v>77</v>
      </c>
      <c r="C5" s="31" t="s">
        <v>17</v>
      </c>
      <c r="D5" s="16" t="s">
        <v>77</v>
      </c>
      <c r="E5" s="17" t="s">
        <v>19</v>
      </c>
      <c r="F5" s="314"/>
      <c r="G5" s="314"/>
      <c r="H5" s="63" t="s">
        <v>5</v>
      </c>
    </row>
    <row r="6" spans="1:10" ht="12.75">
      <c r="A6" s="28" t="s">
        <v>24</v>
      </c>
      <c r="B6" s="25">
        <v>967283</v>
      </c>
      <c r="C6" s="66" t="e">
        <f>DEVSQ(ALMERIA:SEVILLA!C6)</f>
        <v>#NUM!</v>
      </c>
      <c r="D6" s="64">
        <f>B6/I6-1</f>
        <v>0.013704587898210718</v>
      </c>
      <c r="E6" s="66" t="e">
        <f>DEVSQ(ALMERIA:SEVILLA!E6)</f>
        <v>#NUM!</v>
      </c>
      <c r="F6" s="42">
        <f>SUM(ALMERIA:SEVILLA!F6)</f>
        <v>0</v>
      </c>
      <c r="G6" s="42">
        <f>B6/H6</f>
        <v>0.509036303088478</v>
      </c>
      <c r="H6" s="92">
        <v>1900224</v>
      </c>
      <c r="I6" s="93">
        <v>954206</v>
      </c>
      <c r="J6" s="92">
        <v>4130720</v>
      </c>
    </row>
    <row r="7" spans="1:10" ht="12.75">
      <c r="A7" s="29" t="s">
        <v>22</v>
      </c>
      <c r="B7" s="15">
        <v>36315</v>
      </c>
      <c r="C7" s="34" t="e">
        <f>DEVSQ(ALMERIA:SEVILLA!#REF!)</f>
        <v>#REF!</v>
      </c>
      <c r="D7" s="65">
        <f>B7/I7-1</f>
        <v>0.1530401651055724</v>
      </c>
      <c r="E7" s="34" t="e">
        <f>DEVSQ(ALMERIA:SEVILLA!#REF!)</f>
        <v>#REF!</v>
      </c>
      <c r="F7" s="101" t="e">
        <f>SUM(ALMERIA:SEVILLA!#REF!)</f>
        <v>#REF!</v>
      </c>
      <c r="G7" s="43">
        <f>B7/H7</f>
        <v>0.5044240412262303</v>
      </c>
      <c r="H7" s="92">
        <v>71993</v>
      </c>
      <c r="I7" s="63">
        <v>31495</v>
      </c>
      <c r="J7" s="92">
        <v>292428</v>
      </c>
    </row>
    <row r="8" spans="1:6" ht="12.75">
      <c r="A8" s="21"/>
      <c r="B8" s="22" t="e">
        <f>SUM(ALMERIA:SEVILLA!#REF!)</f>
        <v>#REF!</v>
      </c>
      <c r="C8" s="22"/>
      <c r="D8" s="21"/>
      <c r="E8" s="22"/>
      <c r="F8" s="22"/>
    </row>
    <row r="9" spans="1:6" ht="12.75">
      <c r="A9" s="21"/>
      <c r="B9" s="22"/>
      <c r="C9" s="22"/>
      <c r="D9" s="21"/>
      <c r="E9" s="22"/>
      <c r="F9" s="22"/>
    </row>
    <row r="10" spans="1:6" ht="12.75">
      <c r="A10" s="21"/>
      <c r="B10" s="22"/>
      <c r="C10" s="22"/>
      <c r="D10" s="21"/>
      <c r="E10" s="22"/>
      <c r="F10" s="22"/>
    </row>
    <row r="11" spans="1:7" ht="27" customHeight="1">
      <c r="A11" s="317" t="s">
        <v>25</v>
      </c>
      <c r="B11" s="319" t="s">
        <v>26</v>
      </c>
      <c r="C11" s="320"/>
      <c r="D11" s="321" t="s">
        <v>18</v>
      </c>
      <c r="E11" s="322"/>
      <c r="F11" s="313" t="s">
        <v>535</v>
      </c>
      <c r="G11" s="313" t="s">
        <v>74</v>
      </c>
    </row>
    <row r="12" spans="1:8" ht="18.75" customHeight="1">
      <c r="A12" s="318"/>
      <c r="B12" s="16" t="s">
        <v>77</v>
      </c>
      <c r="C12" s="17" t="s">
        <v>17</v>
      </c>
      <c r="D12" s="16" t="s">
        <v>77</v>
      </c>
      <c r="E12" s="17" t="s">
        <v>19</v>
      </c>
      <c r="F12" s="314"/>
      <c r="G12" s="314"/>
      <c r="H12" s="63" t="s">
        <v>5</v>
      </c>
    </row>
    <row r="13" spans="1:10" ht="15" customHeight="1">
      <c r="A13" s="2" t="s">
        <v>72</v>
      </c>
      <c r="B13" s="33">
        <v>319679.4166666667</v>
      </c>
      <c r="C13" s="66" t="e">
        <f>DEVSQ(ALMERIA:SEVILLA!#REF!)</f>
        <v>#REF!</v>
      </c>
      <c r="D13" s="56">
        <f>B13/I13-1</f>
        <v>-0.015967824765121597</v>
      </c>
      <c r="E13" s="66" t="e">
        <f>DEVSQ(ALMERIA:SEVILLA!#REF!)</f>
        <v>#REF!</v>
      </c>
      <c r="F13" s="42" t="e">
        <f>SUM(ALMERIA:SEVILLA!#REF!)</f>
        <v>#REF!</v>
      </c>
      <c r="G13" s="57">
        <f>B13/H13</f>
        <v>0.45040743457288673</v>
      </c>
      <c r="H13" s="88">
        <v>709756.0833333334</v>
      </c>
      <c r="I13" s="63">
        <v>324866.8333333333</v>
      </c>
      <c r="J13" s="63">
        <v>1322117</v>
      </c>
    </row>
    <row r="14" spans="1:10" ht="12.75">
      <c r="A14" s="24" t="s">
        <v>55</v>
      </c>
      <c r="B14" s="7">
        <v>211058</v>
      </c>
      <c r="C14" s="66" t="e">
        <f>DEVSQ(ALMERIA:SEVILLA!#REF!)</f>
        <v>#REF!</v>
      </c>
      <c r="D14" s="54">
        <f>B14/I14-1</f>
        <v>-0.018459668693282416</v>
      </c>
      <c r="E14" s="66" t="e">
        <f>DEVSQ(ALMERIA:SEVILLA!#REF!)</f>
        <v>#REF!</v>
      </c>
      <c r="F14" s="42" t="e">
        <f>SUM(ALMERIA:SEVILLA!#REF!)</f>
        <v>#REF!</v>
      </c>
      <c r="G14" s="58">
        <f>B14/H14</f>
        <v>0.42903039688635275</v>
      </c>
      <c r="H14" s="88">
        <v>491941.8333333333</v>
      </c>
      <c r="I14" s="63">
        <v>215027.33333333334</v>
      </c>
      <c r="J14" s="63">
        <v>850602.1666666667</v>
      </c>
    </row>
    <row r="15" spans="1:10" ht="12.75">
      <c r="A15" s="9" t="s">
        <v>28</v>
      </c>
      <c r="B15" s="13">
        <v>32137.666666666664</v>
      </c>
      <c r="C15" s="66" t="e">
        <f>DEVSQ(ALMERIA:SEVILLA!#REF!)</f>
        <v>#REF!</v>
      </c>
      <c r="D15" s="55">
        <f>B15/I15-1</f>
        <v>-0.014776361908460212</v>
      </c>
      <c r="E15" s="66" t="e">
        <f>DEVSQ(ALMERIA:SEVILLA!#REF!)</f>
        <v>#REF!</v>
      </c>
      <c r="F15" s="42" t="e">
        <f>SUM(ALMERIA:SEVILLA!#REF!)</f>
        <v>#REF!</v>
      </c>
      <c r="G15" s="59">
        <f>B15/H15</f>
        <v>0.32061333974030165</v>
      </c>
      <c r="H15" s="63">
        <v>100238.08333333333</v>
      </c>
      <c r="I15" s="63">
        <v>32619.666666666668</v>
      </c>
      <c r="J15" s="63">
        <v>160376.6666666667</v>
      </c>
    </row>
    <row r="16" spans="1:10" ht="12.75">
      <c r="A16" s="9" t="s">
        <v>29</v>
      </c>
      <c r="B16" s="10">
        <v>66990.83333333333</v>
      </c>
      <c r="C16" s="66" t="e">
        <f>DEVSQ(ALMERIA:SEVILLA!#REF!)</f>
        <v>#REF!</v>
      </c>
      <c r="D16" s="54">
        <f>B16/I16-1</f>
        <v>-0.01902186513853943</v>
      </c>
      <c r="E16" s="66" t="e">
        <f>DEVSQ(ALMERIA:SEVILLA!#REF!)</f>
        <v>#REF!</v>
      </c>
      <c r="F16" s="42" t="e">
        <f>SUM(ALMERIA:SEVILLA!#REF!)</f>
        <v>#REF!</v>
      </c>
      <c r="G16" s="58">
        <f>B16/H16</f>
        <v>0.6264665336152299</v>
      </c>
      <c r="H16" s="88">
        <v>106934.41666666667</v>
      </c>
      <c r="I16" s="63">
        <v>68289.83333333333</v>
      </c>
      <c r="J16" s="63">
        <v>282360.3333333333</v>
      </c>
    </row>
    <row r="17" spans="1:10" ht="12.75">
      <c r="A17" s="9" t="s">
        <v>30</v>
      </c>
      <c r="B17" s="10">
        <v>27.75</v>
      </c>
      <c r="C17" s="66" t="e">
        <f>DEVSQ(ALMERIA:SEVILLA!#REF!)</f>
        <v>#REF!</v>
      </c>
      <c r="D17" s="62">
        <f>B17/I17-1</f>
        <v>-0.25835189309576834</v>
      </c>
      <c r="E17" s="66" t="e">
        <f>DEVSQ(ALMERIA:SEVILLA!#REF!)</f>
        <v>#REF!</v>
      </c>
      <c r="F17" s="98" t="e">
        <f>SUM(ALMERIA:SEVILLA!#REF!)</f>
        <v>#REF!</v>
      </c>
      <c r="G17" s="58">
        <f>B17/H17</f>
        <v>0.06692122186495177</v>
      </c>
      <c r="H17" s="63">
        <v>414.6666666666667</v>
      </c>
      <c r="I17" s="63">
        <v>37.416666666666664</v>
      </c>
      <c r="J17" s="63">
        <v>415.25</v>
      </c>
    </row>
    <row r="18" spans="1:10" ht="12.75">
      <c r="A18" s="9" t="s">
        <v>109</v>
      </c>
      <c r="B18" s="7">
        <v>0</v>
      </c>
      <c r="C18" s="66" t="e">
        <f>DEVSQ(ALMERIA:SEVILLA!#REF!)</f>
        <v>#REF!</v>
      </c>
      <c r="D18" s="62" t="s">
        <v>81</v>
      </c>
      <c r="E18" s="66" t="e">
        <f>DEVSQ(ALMERIA:SEVILLA!#REF!)</f>
        <v>#REF!</v>
      </c>
      <c r="F18" s="42" t="e">
        <f>SUM(ALMERIA:SEVILLA!#REF!)</f>
        <v>#REF!</v>
      </c>
      <c r="G18" s="74" t="s">
        <v>81</v>
      </c>
      <c r="H18" s="63">
        <v>0</v>
      </c>
      <c r="I18" s="63">
        <v>0</v>
      </c>
      <c r="J18" s="63">
        <v>12.5</v>
      </c>
    </row>
    <row r="19" spans="1:10" ht="12.75">
      <c r="A19" s="35" t="s">
        <v>31</v>
      </c>
      <c r="B19" s="10">
        <v>9465.166666666668</v>
      </c>
      <c r="C19" s="66" t="e">
        <f>DEVSQ(ALMERIA:SEVILLA!#REF!)</f>
        <v>#REF!</v>
      </c>
      <c r="D19" s="55">
        <f aca="true" t="shared" si="0" ref="D19:D24">B19/I19-1</f>
        <v>0.06438886337865846</v>
      </c>
      <c r="E19" s="66" t="e">
        <f>DEVSQ(ALMERIA:SEVILLA!#REF!)</f>
        <v>#REF!</v>
      </c>
      <c r="F19" s="42" t="e">
        <f>SUM(ALMERIA:SEVILLA!#REF!)</f>
        <v>#REF!</v>
      </c>
      <c r="G19" s="43">
        <f aca="true" t="shared" si="1" ref="G19:G24">B19/H19</f>
        <v>0.9255001018537382</v>
      </c>
      <c r="H19" s="63">
        <v>10227.083333333332</v>
      </c>
      <c r="I19" s="63">
        <v>8892.583333333332</v>
      </c>
      <c r="J19" s="63">
        <v>28350.083333333332</v>
      </c>
    </row>
    <row r="20" spans="1:10" ht="12.75">
      <c r="A20" s="2" t="s">
        <v>73</v>
      </c>
      <c r="B20" s="33">
        <v>14494.916666666666</v>
      </c>
      <c r="C20" s="66" t="e">
        <f>DEVSQ(ALMERIA:SEVILLA!#REF!)</f>
        <v>#REF!</v>
      </c>
      <c r="D20" s="56">
        <f t="shared" si="0"/>
        <v>0.09155318481330399</v>
      </c>
      <c r="E20" s="66" t="e">
        <f>DEVSQ(ALMERIA:SEVILLA!#REF!)</f>
        <v>#REF!</v>
      </c>
      <c r="F20" s="42" t="e">
        <f>SUM(ALMERIA:SEVILLA!#REF!)</f>
        <v>#REF!</v>
      </c>
      <c r="G20" s="42">
        <f t="shared" si="1"/>
        <v>0.4901208825269802</v>
      </c>
      <c r="H20" s="63">
        <v>29574.166666666664</v>
      </c>
      <c r="I20" s="63">
        <v>13279.166666666666</v>
      </c>
      <c r="J20" s="63">
        <v>94789.16666666667</v>
      </c>
    </row>
    <row r="21" spans="1:10" ht="12.75">
      <c r="A21" s="24" t="s">
        <v>27</v>
      </c>
      <c r="B21" s="7">
        <v>6041.416666666667</v>
      </c>
      <c r="C21" s="66" t="e">
        <f>DEVSQ(ALMERIA:SEVILLA!#REF!)</f>
        <v>#REF!</v>
      </c>
      <c r="D21" s="64">
        <f t="shared" si="0"/>
        <v>-0.016149388630287476</v>
      </c>
      <c r="E21" s="66" t="e">
        <f>DEVSQ(ALMERIA:SEVILLA!#REF!)</f>
        <v>#REF!</v>
      </c>
      <c r="F21" s="42" t="e">
        <f>SUM(ALMERIA:SEVILLA!#REF!)</f>
        <v>#REF!</v>
      </c>
      <c r="G21" s="59">
        <f t="shared" si="1"/>
        <v>0.39360113796155044</v>
      </c>
      <c r="H21" s="63">
        <v>15349.083333333332</v>
      </c>
      <c r="I21" s="63">
        <v>6140.583333333333</v>
      </c>
      <c r="J21" s="63">
        <v>43542.66666666667</v>
      </c>
    </row>
    <row r="22" spans="1:10" ht="12.75">
      <c r="A22" s="9" t="s">
        <v>28</v>
      </c>
      <c r="B22" s="13">
        <v>1091.25</v>
      </c>
      <c r="C22" s="66" t="e">
        <f>DEVSQ(ALMERIA:SEVILLA!#REF!)</f>
        <v>#REF!</v>
      </c>
      <c r="D22" s="55">
        <f t="shared" si="0"/>
        <v>0.08474155069582512</v>
      </c>
      <c r="E22" s="66" t="e">
        <f>DEVSQ(ALMERIA:SEVILLA!#REF!)</f>
        <v>#REF!</v>
      </c>
      <c r="F22" s="42" t="e">
        <f>SUM(ALMERIA:SEVILLA!#REF!)</f>
        <v>#REF!</v>
      </c>
      <c r="G22" s="59">
        <f t="shared" si="1"/>
        <v>0.40247725596262607</v>
      </c>
      <c r="H22" s="63">
        <v>2711.333333333333</v>
      </c>
      <c r="I22" s="63">
        <v>1006</v>
      </c>
      <c r="J22" s="63">
        <v>10050.416666666666</v>
      </c>
    </row>
    <row r="23" spans="1:10" ht="12.75">
      <c r="A23" s="9" t="s">
        <v>29</v>
      </c>
      <c r="B23" s="10">
        <v>1798.5833333333333</v>
      </c>
      <c r="C23" s="66" t="e">
        <f>DEVSQ(ALMERIA:SEVILLA!#REF!)</f>
        <v>#REF!</v>
      </c>
      <c r="D23" s="54">
        <f t="shared" si="0"/>
        <v>0.5745969212810971</v>
      </c>
      <c r="E23" s="66" t="e">
        <f>DEVSQ(ALMERIA:SEVILLA!#REF!)</f>
        <v>#REF!</v>
      </c>
      <c r="F23" s="42" t="e">
        <f>SUM(ALMERIA:SEVILLA!#REF!)</f>
        <v>#REF!</v>
      </c>
      <c r="G23" s="58">
        <f t="shared" si="1"/>
        <v>0.3427069770396011</v>
      </c>
      <c r="H23" s="63">
        <v>5248.166666666667</v>
      </c>
      <c r="I23" s="63">
        <v>1142.25</v>
      </c>
      <c r="J23" s="63">
        <v>25167.58333333333</v>
      </c>
    </row>
    <row r="24" spans="1:10" ht="12.75">
      <c r="A24" s="9" t="s">
        <v>30</v>
      </c>
      <c r="B24" s="10">
        <v>0</v>
      </c>
      <c r="C24" s="66" t="e">
        <f>DEVSQ(ALMERIA:SEVILLA!#REF!)</f>
        <v>#REF!</v>
      </c>
      <c r="D24" s="62">
        <f t="shared" si="0"/>
        <v>-1</v>
      </c>
      <c r="E24" s="66" t="e">
        <f>DEVSQ(ALMERIA:SEVILLA!#REF!)</f>
        <v>#REF!</v>
      </c>
      <c r="F24" s="42" t="e">
        <f>SUM(ALMERIA:SEVILLA!#REF!)</f>
        <v>#REF!</v>
      </c>
      <c r="G24" s="58">
        <f t="shared" si="1"/>
        <v>0</v>
      </c>
      <c r="H24" s="63">
        <v>3.3333333333333335</v>
      </c>
      <c r="I24" s="63">
        <v>1.1</v>
      </c>
      <c r="J24" s="63">
        <v>19.243939393939396</v>
      </c>
    </row>
    <row r="25" spans="1:10" ht="12.75">
      <c r="A25" s="9" t="s">
        <v>109</v>
      </c>
      <c r="B25" s="7">
        <v>0</v>
      </c>
      <c r="C25" s="66" t="e">
        <f>DEVSQ(ALMERIA:SEVILLA!#REF!)</f>
        <v>#REF!</v>
      </c>
      <c r="D25" s="62" t="s">
        <v>81</v>
      </c>
      <c r="E25" s="66">
        <v>0</v>
      </c>
      <c r="F25" s="42" t="e">
        <f>SUM(ALMERIA:SEVILLA!#REF!)</f>
        <v>#REF!</v>
      </c>
      <c r="G25" s="74" t="s">
        <v>81</v>
      </c>
      <c r="H25" s="63">
        <v>0</v>
      </c>
      <c r="I25" s="63">
        <v>0</v>
      </c>
      <c r="J25" s="63">
        <v>0</v>
      </c>
    </row>
    <row r="26" spans="1:10" ht="12.75">
      <c r="A26" s="35" t="s">
        <v>31</v>
      </c>
      <c r="B26" s="15">
        <v>5563.666666666667</v>
      </c>
      <c r="C26" s="34" t="e">
        <f>DEVSQ(ALMERIA:SEVILLA!#REF!)</f>
        <v>#REF!</v>
      </c>
      <c r="D26" s="65">
        <f>B26/I26-1</f>
        <v>0.11509361481803149</v>
      </c>
      <c r="E26" s="34" t="e">
        <f>DEVSQ(ALMERIA:SEVILLA!#REF!)</f>
        <v>#REF!</v>
      </c>
      <c r="F26" s="57" t="e">
        <f>SUM(ALMERIA:SEVILLA!#REF!)</f>
        <v>#REF!</v>
      </c>
      <c r="G26" s="43">
        <f>B26/H26</f>
        <v>0.8884453138515177</v>
      </c>
      <c r="H26" s="63">
        <v>6262.25</v>
      </c>
      <c r="I26" s="63">
        <v>4989.416666666667</v>
      </c>
      <c r="J26" s="63">
        <v>16010.416666666668</v>
      </c>
    </row>
    <row r="27" spans="1:6" ht="12.75">
      <c r="A27" s="21"/>
      <c r="B27" s="22" t="e">
        <f>SUM(ALMERIA:SEVILLA!#REF!)</f>
        <v>#REF!</v>
      </c>
      <c r="C27" s="22"/>
      <c r="D27" s="26"/>
      <c r="E27" s="26"/>
      <c r="F27" s="27"/>
    </row>
    <row r="28" spans="1:6" ht="12.75">
      <c r="A28" s="21"/>
      <c r="B28" s="22"/>
      <c r="C28" s="22"/>
      <c r="D28" s="26"/>
      <c r="E28" s="26"/>
      <c r="F28" s="27"/>
    </row>
    <row r="29" spans="1:6" ht="12.75">
      <c r="A29" s="21"/>
      <c r="B29" s="22"/>
      <c r="C29" s="22"/>
      <c r="D29" s="26"/>
      <c r="E29" s="26"/>
      <c r="F29" s="27"/>
    </row>
    <row r="30" spans="1:7" ht="22.5" customHeight="1">
      <c r="A30" s="317" t="s">
        <v>32</v>
      </c>
      <c r="B30" s="319" t="s">
        <v>26</v>
      </c>
      <c r="C30" s="320"/>
      <c r="D30" s="321" t="s">
        <v>18</v>
      </c>
      <c r="E30" s="322"/>
      <c r="F30" s="313" t="s">
        <v>535</v>
      </c>
      <c r="G30" s="313" t="s">
        <v>74</v>
      </c>
    </row>
    <row r="31" spans="1:7" ht="18.75" customHeight="1">
      <c r="A31" s="318"/>
      <c r="B31" s="16" t="s">
        <v>77</v>
      </c>
      <c r="C31" s="17" t="s">
        <v>17</v>
      </c>
      <c r="D31" s="16" t="s">
        <v>77</v>
      </c>
      <c r="E31" s="17" t="s">
        <v>19</v>
      </c>
      <c r="F31" s="314"/>
      <c r="G31" s="314"/>
    </row>
    <row r="32" spans="1:7" ht="12.75">
      <c r="A32" s="24" t="s">
        <v>33</v>
      </c>
      <c r="B32" s="7">
        <v>774.475</v>
      </c>
      <c r="C32" s="66" t="e">
        <f>DEVSQ(ALMERIA:SEVILLA!#REF!)</f>
        <v>#REF!</v>
      </c>
      <c r="D32" s="54">
        <v>0.004148974101325864</v>
      </c>
      <c r="E32" s="66" t="e">
        <f>DEVSQ(ALMERIA:SEVILLA!#REF!)</f>
        <v>#REF!</v>
      </c>
      <c r="F32" s="42" t="e">
        <f>SUM(ALMERIA:SEVILLA!#REF!)</f>
        <v>#REF!</v>
      </c>
      <c r="G32" s="45">
        <v>0.5095397874930097</v>
      </c>
    </row>
    <row r="33" spans="1:7" ht="12.75">
      <c r="A33" s="9" t="s">
        <v>34</v>
      </c>
      <c r="B33" s="10">
        <v>383.05</v>
      </c>
      <c r="C33" s="66" t="e">
        <f>DEVSQ(ALMERIA:SEVILLA!#REF!)</f>
        <v>#REF!</v>
      </c>
      <c r="D33" s="55">
        <v>0.025912286575159094</v>
      </c>
      <c r="E33" s="66" t="e">
        <f>DEVSQ(ALMERIA:SEVILLA!#REF!)</f>
        <v>#REF!</v>
      </c>
      <c r="F33" s="42" t="e">
        <f>SUM(ALMERIA:SEVILLA!#REF!)</f>
        <v>#REF!</v>
      </c>
      <c r="G33" s="46">
        <v>0.4251151434437601</v>
      </c>
    </row>
    <row r="34" spans="1:7" ht="12.75">
      <c r="A34" s="9" t="s">
        <v>35</v>
      </c>
      <c r="B34" s="13">
        <v>287.275</v>
      </c>
      <c r="C34" s="66" t="e">
        <f>DEVSQ(ALMERIA:SEVILLA!#REF!)</f>
        <v>#REF!</v>
      </c>
      <c r="D34" s="55">
        <v>-0.04694368416687411</v>
      </c>
      <c r="E34" s="66" t="e">
        <f>DEVSQ(ALMERIA:SEVILLA!#REF!)</f>
        <v>#REF!</v>
      </c>
      <c r="F34" s="98" t="e">
        <f>SUM(ALMERIA:SEVILLA!#REF!)</f>
        <v>#REF!</v>
      </c>
      <c r="G34" s="46">
        <v>0.41730825101685065</v>
      </c>
    </row>
    <row r="35" spans="1:7" ht="12.75">
      <c r="A35" s="9" t="s">
        <v>36</v>
      </c>
      <c r="B35" s="10">
        <v>95.75</v>
      </c>
      <c r="C35" s="66" t="e">
        <f>DEVSQ(ALMERIA:SEVILLA!#REF!)</f>
        <v>#REF!</v>
      </c>
      <c r="D35" s="54">
        <v>0.3307852675469076</v>
      </c>
      <c r="E35" s="66" t="e">
        <f>DEVSQ(ALMERIA:SEVILLA!#REF!)</f>
        <v>#REF!</v>
      </c>
      <c r="F35" s="42" t="e">
        <f>SUM(ALMERIA:SEVILLA!#REF!)</f>
        <v>#REF!</v>
      </c>
      <c r="G35" s="45">
        <v>0.45027039736656477</v>
      </c>
    </row>
    <row r="36" spans="1:7" ht="12.75">
      <c r="A36" s="9" t="s">
        <v>37</v>
      </c>
      <c r="B36" s="10">
        <v>391.45</v>
      </c>
      <c r="C36" s="66" t="e">
        <f>DEVSQ(ALMERIA:SEVILLA!#REF!)</f>
        <v>#REF!</v>
      </c>
      <c r="D36" s="54">
        <v>-0.01621010304096504</v>
      </c>
      <c r="E36" s="66" t="e">
        <f>DEVSQ(ALMERIA:SEVILLA!#REF!)</f>
        <v>#REF!</v>
      </c>
      <c r="F36" s="42" t="e">
        <f>SUM(ALMERIA:SEVILLA!#REF!)</f>
        <v>#REF!</v>
      </c>
      <c r="G36" s="52">
        <v>0.6325186830943244</v>
      </c>
    </row>
    <row r="37" spans="1:7" ht="12.75">
      <c r="A37" s="2" t="s">
        <v>107</v>
      </c>
      <c r="B37" s="3"/>
      <c r="C37" s="5"/>
      <c r="D37" s="315" t="s">
        <v>108</v>
      </c>
      <c r="E37" s="316"/>
      <c r="F37" s="44"/>
      <c r="G37" s="44"/>
    </row>
    <row r="38" spans="1:7" ht="12.75">
      <c r="A38" s="9" t="s">
        <v>38</v>
      </c>
      <c r="B38" s="64">
        <v>0.3709286936311695</v>
      </c>
      <c r="C38" s="66" t="e">
        <f>DEVSQ(ALMERIA:SEVILLA!#REF!)</f>
        <v>#REF!</v>
      </c>
      <c r="D38" s="70">
        <v>-1.9885218397614035</v>
      </c>
      <c r="E38" s="66" t="e">
        <f>DEVSQ(ALMERIA:SEVILLA!#REF!)</f>
        <v>#REF!</v>
      </c>
      <c r="F38" s="71" t="s">
        <v>81</v>
      </c>
      <c r="G38" s="71" t="s">
        <v>81</v>
      </c>
    </row>
    <row r="39" spans="1:7" ht="12.75">
      <c r="A39" s="9" t="s">
        <v>39</v>
      </c>
      <c r="B39" s="54">
        <v>0.4945931114626037</v>
      </c>
      <c r="C39" s="66" t="e">
        <f>DEVSQ(ALMERIA:SEVILLA!#REF!)</f>
        <v>#REF!</v>
      </c>
      <c r="D39" s="69">
        <v>1.049210987432453</v>
      </c>
      <c r="E39" s="66" t="e">
        <f>DEVSQ(ALMERIA:SEVILLA!#REF!)</f>
        <v>#REF!</v>
      </c>
      <c r="F39" s="68" t="s">
        <v>81</v>
      </c>
      <c r="G39" s="68" t="s">
        <v>81</v>
      </c>
    </row>
    <row r="40" spans="1:7" ht="12.75">
      <c r="A40" s="14" t="s">
        <v>40</v>
      </c>
      <c r="B40" s="67">
        <v>0.24996736718444065</v>
      </c>
      <c r="C40" s="34" t="e">
        <f>DEVSQ(ALMERIA:SEVILLA!C7)</f>
        <v>#NUM!</v>
      </c>
      <c r="D40" s="72">
        <v>5.726565978571283</v>
      </c>
      <c r="E40" s="34" t="e">
        <f>DEVSQ(ALMERIA:SEVILLA!E7)</f>
        <v>#NUM!</v>
      </c>
      <c r="F40" s="73" t="s">
        <v>81</v>
      </c>
      <c r="G40" s="73" t="s">
        <v>81</v>
      </c>
    </row>
    <row r="41" spans="1:6" ht="12.75">
      <c r="A41" s="21"/>
      <c r="B41" s="22" t="e">
        <f>SUM(ALMERIA:SEVILLA!#REF!)</f>
        <v>#REF!</v>
      </c>
      <c r="C41" s="22"/>
      <c r="D41" s="26"/>
      <c r="E41" s="26"/>
      <c r="F41" s="27"/>
    </row>
    <row r="42" spans="1:6" ht="12.75">
      <c r="A42" s="21"/>
      <c r="B42" s="22"/>
      <c r="C42" s="22"/>
      <c r="D42" s="26"/>
      <c r="E42" s="26"/>
      <c r="F42" s="27"/>
    </row>
    <row r="43" spans="1:6" ht="12.75">
      <c r="A43" s="21"/>
      <c r="B43" s="22"/>
      <c r="C43" s="22"/>
      <c r="D43" s="26"/>
      <c r="E43" s="26"/>
      <c r="F43" s="27"/>
    </row>
    <row r="44" spans="1:10" ht="24" customHeight="1">
      <c r="A44" s="317" t="s">
        <v>41</v>
      </c>
      <c r="B44" s="319" t="s">
        <v>42</v>
      </c>
      <c r="C44" s="320"/>
      <c r="D44" s="321" t="s">
        <v>18</v>
      </c>
      <c r="E44" s="322"/>
      <c r="F44" s="313" t="s">
        <v>535</v>
      </c>
      <c r="G44" s="313" t="s">
        <v>74</v>
      </c>
      <c r="H44" s="94"/>
      <c r="I44" s="94"/>
      <c r="J44" s="94"/>
    </row>
    <row r="45" spans="1:12" s="23" customFormat="1" ht="23.25" customHeight="1">
      <c r="A45" s="318"/>
      <c r="B45" s="16" t="s">
        <v>77</v>
      </c>
      <c r="C45" s="17" t="s">
        <v>17</v>
      </c>
      <c r="D45" s="30" t="s">
        <v>77</v>
      </c>
      <c r="E45" s="31" t="s">
        <v>19</v>
      </c>
      <c r="F45" s="314"/>
      <c r="G45" s="314"/>
      <c r="H45" s="94" t="s">
        <v>5</v>
      </c>
      <c r="I45" s="94" t="s">
        <v>79</v>
      </c>
      <c r="J45" s="94" t="s">
        <v>80</v>
      </c>
      <c r="K45" s="94"/>
      <c r="L45" s="94"/>
    </row>
    <row r="46" spans="1:12" s="23" customFormat="1" ht="12.75">
      <c r="A46" s="2" t="s">
        <v>78</v>
      </c>
      <c r="B46" s="33">
        <v>363391</v>
      </c>
      <c r="C46" s="66">
        <f>DEVSQ(ALMERIA:SEVILLA!C16)</f>
        <v>0</v>
      </c>
      <c r="D46" s="53">
        <f>B46/I46-1</f>
        <v>-0.14349521061960246</v>
      </c>
      <c r="E46" s="66">
        <f>DEVSQ(ALMERIA:SEVILLA!E16)</f>
        <v>0</v>
      </c>
      <c r="F46" s="42">
        <f>SUM(ALMERIA:SEVILLA!F16)</f>
        <v>1</v>
      </c>
      <c r="G46" s="58">
        <f>B46/H46</f>
        <v>0.4571145720514185</v>
      </c>
      <c r="H46" s="91">
        <v>794967</v>
      </c>
      <c r="I46" s="91">
        <v>424272</v>
      </c>
      <c r="J46" s="89">
        <v>1739955</v>
      </c>
      <c r="K46" s="94"/>
      <c r="L46" s="94"/>
    </row>
    <row r="47" spans="1:10" ht="12.75">
      <c r="A47" s="2" t="s">
        <v>11</v>
      </c>
      <c r="B47" s="37"/>
      <c r="C47" s="38"/>
      <c r="D47" s="37"/>
      <c r="E47" s="38"/>
      <c r="F47" s="44"/>
      <c r="G47" s="44"/>
      <c r="H47" s="94"/>
      <c r="I47" s="94"/>
      <c r="J47" s="94"/>
    </row>
    <row r="48" spans="1:10" ht="12.75">
      <c r="A48" s="9" t="s">
        <v>43</v>
      </c>
      <c r="B48" s="7">
        <v>78505</v>
      </c>
      <c r="C48" s="66">
        <f>DEVSQ(ALMERIA:SEVILLA!C18)</f>
        <v>0</v>
      </c>
      <c r="D48" s="54">
        <f>B48/I48-1</f>
        <v>-0.2649757504260061</v>
      </c>
      <c r="E48" s="66">
        <f>DEVSQ(ALMERIA:SEVILLA!E18)</f>
        <v>0</v>
      </c>
      <c r="F48" s="42">
        <f>SUM(ALMERIA:SEVILLA!F18)</f>
        <v>1</v>
      </c>
      <c r="G48" s="58">
        <f>B48/H48</f>
        <v>0.4528124495304893</v>
      </c>
      <c r="H48" s="90">
        <v>173372</v>
      </c>
      <c r="I48" s="89">
        <v>106806</v>
      </c>
      <c r="J48" s="94">
        <v>389455</v>
      </c>
    </row>
    <row r="49" spans="1:10" ht="12.75">
      <c r="A49" s="9" t="s">
        <v>44</v>
      </c>
      <c r="B49" s="10">
        <v>217379</v>
      </c>
      <c r="C49" s="66">
        <f>DEVSQ(ALMERIA:SEVILLA!C19)</f>
        <v>0</v>
      </c>
      <c r="D49" s="54">
        <f>B49/I49-1</f>
        <v>-0.11545379081350304</v>
      </c>
      <c r="E49" s="66">
        <f>DEVSQ(ALMERIA:SEVILLA!E19)</f>
        <v>0</v>
      </c>
      <c r="F49" s="42">
        <f>SUM(ALMERIA:SEVILLA!F19)</f>
        <v>1</v>
      </c>
      <c r="G49" s="59">
        <f>B49/H49</f>
        <v>0.4636152687906022</v>
      </c>
      <c r="H49" s="90">
        <v>468878</v>
      </c>
      <c r="I49" s="89">
        <v>245752</v>
      </c>
      <c r="J49" s="94">
        <v>1019066</v>
      </c>
    </row>
    <row r="50" spans="1:10" ht="12.75">
      <c r="A50" s="9" t="s">
        <v>45</v>
      </c>
      <c r="B50" s="13">
        <v>67507</v>
      </c>
      <c r="C50" s="66">
        <f>DEVSQ(ALMERIA:SEVILLA!C20)</f>
        <v>0</v>
      </c>
      <c r="D50" s="54">
        <f>B50/I50-1</f>
        <v>-0.05866358033298935</v>
      </c>
      <c r="E50" s="66">
        <f>DEVSQ(ALMERIA:SEVILLA!E20)</f>
        <v>0</v>
      </c>
      <c r="F50" s="42">
        <f>SUM(ALMERIA:SEVILLA!F20)</f>
        <v>1</v>
      </c>
      <c r="G50" s="59">
        <f>B50/H50</f>
        <v>0.44203985149001096</v>
      </c>
      <c r="H50" s="90">
        <v>152717</v>
      </c>
      <c r="I50" s="89">
        <v>71714</v>
      </c>
      <c r="J50" s="94">
        <v>331434</v>
      </c>
    </row>
    <row r="51" spans="1:10" ht="12.75">
      <c r="A51" s="2" t="s">
        <v>12</v>
      </c>
      <c r="B51" s="3"/>
      <c r="C51" s="5"/>
      <c r="D51" s="3"/>
      <c r="E51" s="5"/>
      <c r="F51" s="44"/>
      <c r="G51" s="44"/>
      <c r="H51" s="94"/>
      <c r="I51" s="94"/>
      <c r="J51" s="94"/>
    </row>
    <row r="52" spans="1:10" ht="12.75">
      <c r="A52" s="50" t="s">
        <v>0</v>
      </c>
      <c r="B52" s="7">
        <v>37193</v>
      </c>
      <c r="C52" s="66" t="e">
        <f>DEVSQ(ALMERIA:SEVILLA!#REF!)</f>
        <v>#REF!</v>
      </c>
      <c r="D52" s="54">
        <f>B52/I52-1</f>
        <v>0.034806076456513235</v>
      </c>
      <c r="E52" s="66" t="e">
        <f>DEVSQ(ALMERIA:SEVILLA!#REF!)</f>
        <v>#REF!</v>
      </c>
      <c r="F52" s="42" t="e">
        <f>SUM(ALMERIA:SEVILLA!#REF!)</f>
        <v>#REF!</v>
      </c>
      <c r="G52" s="58">
        <f>B52/H52</f>
        <v>0.41691514404214775</v>
      </c>
      <c r="H52" s="90">
        <v>89210</v>
      </c>
      <c r="I52" s="89">
        <v>35942</v>
      </c>
      <c r="J52" s="89">
        <v>180803</v>
      </c>
    </row>
    <row r="53" spans="1:10" ht="12.75">
      <c r="A53" s="50" t="s">
        <v>1</v>
      </c>
      <c r="B53" s="10">
        <v>43937</v>
      </c>
      <c r="C53" s="66" t="e">
        <f>DEVSQ(ALMERIA:SEVILLA!#REF!)</f>
        <v>#REF!</v>
      </c>
      <c r="D53" s="55">
        <f>B53/I53-1</f>
        <v>-0.10604488392439315</v>
      </c>
      <c r="E53" s="66" t="e">
        <f>DEVSQ(ALMERIA:SEVILLA!#REF!)</f>
        <v>#REF!</v>
      </c>
      <c r="F53" s="42" t="e">
        <f>SUM(ALMERIA:SEVILLA!#REF!)</f>
        <v>#REF!</v>
      </c>
      <c r="G53" s="58">
        <f>B53/H53</f>
        <v>0.4036509292689873</v>
      </c>
      <c r="H53" s="90">
        <v>108849</v>
      </c>
      <c r="I53" s="89">
        <v>49149</v>
      </c>
      <c r="J53" s="89">
        <v>207112</v>
      </c>
    </row>
    <row r="54" spans="1:10" ht="12.75">
      <c r="A54" s="50" t="s">
        <v>3</v>
      </c>
      <c r="B54" s="10">
        <v>236407</v>
      </c>
      <c r="C54" s="66" t="e">
        <f>DEVSQ(ALMERIA:SEVILLA!#REF!)</f>
        <v>#REF!</v>
      </c>
      <c r="D54" s="55">
        <f>B54/I54-1</f>
        <v>-0.17410382087946252</v>
      </c>
      <c r="E54" s="66" t="e">
        <f>DEVSQ(ALMERIA:SEVILLA!#REF!)</f>
        <v>#REF!</v>
      </c>
      <c r="F54" s="42" t="e">
        <f>SUM(ALMERIA:SEVILLA!#REF!)</f>
        <v>#REF!</v>
      </c>
      <c r="G54" s="58">
        <f>B54/H54</f>
        <v>0.45605665429459924</v>
      </c>
      <c r="H54" s="90">
        <v>518372</v>
      </c>
      <c r="I54" s="89">
        <v>286243</v>
      </c>
      <c r="J54" s="89">
        <v>1168102</v>
      </c>
    </row>
    <row r="55" spans="1:10" ht="12.75">
      <c r="A55" s="50" t="s">
        <v>4</v>
      </c>
      <c r="B55" s="20">
        <v>45854</v>
      </c>
      <c r="C55" s="66" t="e">
        <f>DEVSQ(ALMERIA:SEVILLA!#REF!)</f>
        <v>#REF!</v>
      </c>
      <c r="D55" s="54">
        <f>B55/I55-1</f>
        <v>-0.1338169179039631</v>
      </c>
      <c r="E55" s="66" t="e">
        <f>DEVSQ(ALMERIA:SEVILLA!#REF!)</f>
        <v>#REF!</v>
      </c>
      <c r="F55" s="42" t="e">
        <f>SUM(ALMERIA:SEVILLA!#REF!)</f>
        <v>#REF!</v>
      </c>
      <c r="G55" s="58">
        <f>B55/H55</f>
        <v>0.58385963125191</v>
      </c>
      <c r="H55" s="90">
        <v>78536</v>
      </c>
      <c r="I55" s="89">
        <v>52938</v>
      </c>
      <c r="J55" s="89">
        <v>183938</v>
      </c>
    </row>
    <row r="56" spans="1:10" ht="12.75">
      <c r="A56" s="49" t="s">
        <v>13</v>
      </c>
      <c r="B56" s="3"/>
      <c r="C56" s="5"/>
      <c r="D56" s="4"/>
      <c r="E56" s="5"/>
      <c r="F56" s="44"/>
      <c r="G56" s="44"/>
      <c r="H56" s="94"/>
      <c r="I56" s="94"/>
      <c r="J56" s="94"/>
    </row>
    <row r="57" spans="1:10" ht="12.75">
      <c r="A57" s="9" t="s">
        <v>68</v>
      </c>
      <c r="B57" s="96">
        <v>33737</v>
      </c>
      <c r="C57" s="66" t="e">
        <f>DEVSQ(ALMERIA:SEVILLA!C22)</f>
        <v>#NUM!</v>
      </c>
      <c r="D57" s="100">
        <f>SUM(ALMERIA:SEVILLA!B22)</f>
        <v>0</v>
      </c>
      <c r="E57" s="11">
        <v>485000</v>
      </c>
      <c r="F57" s="99">
        <f>SUM(ALMERIA:SEVILLA!F22)</f>
        <v>0</v>
      </c>
      <c r="G57" s="58">
        <f>B57/H58</f>
        <v>0.43460953804137786</v>
      </c>
      <c r="H57" s="90">
        <v>68778</v>
      </c>
      <c r="I57" s="94"/>
      <c r="J57" s="94"/>
    </row>
    <row r="58" spans="1:10" ht="12.75">
      <c r="A58" s="9" t="s">
        <v>69</v>
      </c>
      <c r="B58" s="96">
        <v>8400</v>
      </c>
      <c r="C58" s="66">
        <f>DEVSQ(ALMERIA:SEVILLA!C23)</f>
        <v>0</v>
      </c>
      <c r="D58" s="100">
        <f>SUM(ALMERIA:SEVILLA!B23)</f>
        <v>4247</v>
      </c>
      <c r="E58" s="11">
        <v>55169</v>
      </c>
      <c r="F58" s="99">
        <f>SUM(ALMERIA:SEVILLA!F23)</f>
        <v>1</v>
      </c>
      <c r="G58" s="58">
        <f>B58/H59</f>
        <v>0.41271557018621335</v>
      </c>
      <c r="H58" s="90">
        <v>77626</v>
      </c>
      <c r="I58" s="94"/>
      <c r="J58" s="94"/>
    </row>
    <row r="59" spans="1:10" ht="12.75">
      <c r="A59" s="9" t="s">
        <v>70</v>
      </c>
      <c r="B59" s="97">
        <v>7166</v>
      </c>
      <c r="C59" s="66">
        <f>DEVSQ(ALMERIA:SEVILLA!C24)</f>
        <v>0</v>
      </c>
      <c r="D59" s="100">
        <f>SUM(ALMERIA:SEVILLA!B24)</f>
        <v>1826</v>
      </c>
      <c r="E59" s="8">
        <v>43168</v>
      </c>
      <c r="F59" s="99">
        <f>SUM(ALMERIA:SEVILLA!F24)</f>
        <v>0.9999999999999999</v>
      </c>
      <c r="G59" s="58">
        <f>B59/H60</f>
        <v>0.02040868636525454</v>
      </c>
      <c r="H59" s="90">
        <v>20353</v>
      </c>
      <c r="I59" s="94"/>
      <c r="J59" s="94"/>
    </row>
    <row r="60" spans="1:10" ht="12.75">
      <c r="A60" s="9" t="s">
        <v>71</v>
      </c>
      <c r="B60" s="97">
        <v>201785</v>
      </c>
      <c r="C60" s="66">
        <f>DEVSQ(ALMERIA:SEVILLA!C25)</f>
        <v>0</v>
      </c>
      <c r="D60" s="100">
        <f>SUM(ALMERIA:SEVILLA!B25)</f>
        <v>1267</v>
      </c>
      <c r="E60" s="8">
        <v>980469</v>
      </c>
      <c r="F60" s="99">
        <f>SUM(ALMERIA:SEVILLA!F25)</f>
        <v>1</v>
      </c>
      <c r="G60" s="58">
        <f>B60/H60</f>
        <v>0.5746813812744749</v>
      </c>
      <c r="H60" s="90">
        <v>351125</v>
      </c>
      <c r="I60" s="94"/>
      <c r="J60" s="94"/>
    </row>
    <row r="61" spans="1:10" ht="12.75">
      <c r="A61" s="2" t="s">
        <v>14</v>
      </c>
      <c r="B61" s="3"/>
      <c r="C61" s="5"/>
      <c r="D61" s="3"/>
      <c r="E61" s="5"/>
      <c r="F61" s="44"/>
      <c r="G61" s="44"/>
      <c r="H61" s="94"/>
      <c r="I61" s="94"/>
      <c r="J61" s="94"/>
    </row>
    <row r="62" spans="1:10" ht="12.75">
      <c r="A62" s="6" t="s">
        <v>58</v>
      </c>
      <c r="B62" s="7">
        <v>448</v>
      </c>
      <c r="C62" s="66" t="e">
        <f>DEVSQ(ALMERIA:SEVILLA!C27)</f>
        <v>#NUM!</v>
      </c>
      <c r="D62" s="54">
        <f aca="true" t="shared" si="2" ref="D62:D71">B62/I62-1</f>
        <v>-0.09127789046653145</v>
      </c>
      <c r="E62" s="66" t="e">
        <f>DEVSQ(ALMERIA:SEVILLA!E27)</f>
        <v>#NUM!</v>
      </c>
      <c r="F62" s="42">
        <f>SUM(ALMERIA:SEVILLA!F27)</f>
        <v>0</v>
      </c>
      <c r="G62" s="58">
        <f aca="true" t="shared" si="3" ref="G62:G71">B62/H62</f>
        <v>0.5155350978135789</v>
      </c>
      <c r="H62" s="90">
        <v>869</v>
      </c>
      <c r="I62" s="89">
        <v>493</v>
      </c>
      <c r="J62" s="89">
        <v>1254</v>
      </c>
    </row>
    <row r="63" spans="1:10" ht="25.5">
      <c r="A63" s="9" t="s">
        <v>59</v>
      </c>
      <c r="B63" s="10">
        <v>785</v>
      </c>
      <c r="C63" s="66">
        <f>DEVSQ(ALMERIA:SEVILLA!C28)</f>
        <v>0</v>
      </c>
      <c r="D63" s="54">
        <f t="shared" si="2"/>
        <v>0.07094133697135052</v>
      </c>
      <c r="E63" s="66">
        <f>DEVSQ(ALMERIA:SEVILLA!E28)</f>
        <v>9.860761315262648E-32</v>
      </c>
      <c r="F63" s="42">
        <f>SUM(ALMERIA:SEVILLA!F28)</f>
        <v>1</v>
      </c>
      <c r="G63" s="58">
        <f t="shared" si="3"/>
        <v>0.3681988742964353</v>
      </c>
      <c r="H63" s="90">
        <v>2132</v>
      </c>
      <c r="I63" s="89">
        <v>733</v>
      </c>
      <c r="J63" s="89">
        <v>2617</v>
      </c>
    </row>
    <row r="64" spans="1:10" ht="12.75">
      <c r="A64" s="9" t="s">
        <v>60</v>
      </c>
      <c r="B64" s="10">
        <v>18625</v>
      </c>
      <c r="C64" s="66">
        <f>DEVSQ(ALMERIA:SEVILLA!C29)</f>
        <v>0</v>
      </c>
      <c r="D64" s="54">
        <f t="shared" si="2"/>
        <v>-0.12291028961619965</v>
      </c>
      <c r="E64" s="66">
        <f>DEVSQ(ALMERIA:SEVILLA!E29)</f>
        <v>0</v>
      </c>
      <c r="F64" s="42">
        <f>SUM(ALMERIA:SEVILLA!F29)</f>
        <v>1</v>
      </c>
      <c r="G64" s="58">
        <f t="shared" si="3"/>
        <v>0.5290591978184297</v>
      </c>
      <c r="H64" s="90">
        <v>35204</v>
      </c>
      <c r="I64" s="89">
        <v>21235</v>
      </c>
      <c r="J64" s="89">
        <v>74997</v>
      </c>
    </row>
    <row r="65" spans="1:10" ht="12.75">
      <c r="A65" s="9" t="s">
        <v>61</v>
      </c>
      <c r="B65" s="7">
        <v>25646</v>
      </c>
      <c r="C65" s="66">
        <f>DEVSQ(ALMERIA:SEVILLA!C30)</f>
        <v>0</v>
      </c>
      <c r="D65" s="54">
        <f t="shared" si="2"/>
        <v>-0.06456084038517651</v>
      </c>
      <c r="E65" s="66">
        <f>DEVSQ(ALMERIA:SEVILLA!E30)</f>
        <v>0</v>
      </c>
      <c r="F65" s="42">
        <f>SUM(ALMERIA:SEVILLA!F30)</f>
        <v>1</v>
      </c>
      <c r="G65" s="58">
        <f t="shared" si="3"/>
        <v>0.508334819924283</v>
      </c>
      <c r="H65" s="90">
        <v>50451</v>
      </c>
      <c r="I65" s="89">
        <v>27416</v>
      </c>
      <c r="J65" s="89">
        <v>102921</v>
      </c>
    </row>
    <row r="66" spans="1:10" ht="12.75">
      <c r="A66" s="9" t="s">
        <v>62</v>
      </c>
      <c r="B66" s="7">
        <v>37907</v>
      </c>
      <c r="C66" s="66">
        <f>DEVSQ(ALMERIA:SEVILLA!C31)</f>
        <v>0</v>
      </c>
      <c r="D66" s="54">
        <f t="shared" si="2"/>
        <v>-0.2595999843743896</v>
      </c>
      <c r="E66" s="66">
        <f>DEVSQ(ALMERIA:SEVILLA!E31)</f>
        <v>0</v>
      </c>
      <c r="F66" s="42">
        <f>SUM(ALMERIA:SEVILLA!F31)</f>
        <v>1</v>
      </c>
      <c r="G66" s="58">
        <f t="shared" si="3"/>
        <v>0.7053514941758774</v>
      </c>
      <c r="H66" s="90">
        <v>53742</v>
      </c>
      <c r="I66" s="89">
        <v>51198</v>
      </c>
      <c r="J66" s="89">
        <v>174741</v>
      </c>
    </row>
    <row r="67" spans="1:10" ht="24.75" customHeight="1">
      <c r="A67" s="9" t="s">
        <v>67</v>
      </c>
      <c r="B67" s="7">
        <v>85505</v>
      </c>
      <c r="C67" s="66">
        <f>DEVSQ(ALMERIA:SEVILLA!C32)</f>
        <v>0</v>
      </c>
      <c r="D67" s="54">
        <f t="shared" si="2"/>
        <v>-0.18904179747147587</v>
      </c>
      <c r="E67" s="66">
        <f>DEVSQ(ALMERIA:SEVILLA!E32)</f>
        <v>0</v>
      </c>
      <c r="F67" s="42">
        <f>SUM(ALMERIA:SEVILLA!F32)</f>
        <v>1</v>
      </c>
      <c r="G67" s="58">
        <f t="shared" si="3"/>
        <v>0.6740054074932407</v>
      </c>
      <c r="H67" s="90">
        <v>126861</v>
      </c>
      <c r="I67" s="89">
        <v>105437</v>
      </c>
      <c r="J67" s="89">
        <v>418611</v>
      </c>
    </row>
    <row r="68" spans="1:10" ht="12.75" customHeight="1">
      <c r="A68" s="9" t="s">
        <v>63</v>
      </c>
      <c r="B68" s="10">
        <v>5342</v>
      </c>
      <c r="C68" s="66">
        <f>DEVSQ(ALMERIA:SEVILLA!C33)</f>
        <v>0</v>
      </c>
      <c r="D68" s="54">
        <f t="shared" si="2"/>
        <v>-0.005769588684161553</v>
      </c>
      <c r="E68" s="66">
        <f>DEVSQ(ALMERIA:SEVILLA!E33)</f>
        <v>0</v>
      </c>
      <c r="F68" s="42">
        <f>SUM(ALMERIA:SEVILLA!F33)</f>
        <v>1</v>
      </c>
      <c r="G68" s="58">
        <f t="shared" si="3"/>
        <v>0.36624160153571916</v>
      </c>
      <c r="H68" s="90">
        <v>14586</v>
      </c>
      <c r="I68" s="89">
        <v>5373</v>
      </c>
      <c r="J68" s="89">
        <v>163306</v>
      </c>
    </row>
    <row r="69" spans="1:10" ht="37.5" customHeight="1">
      <c r="A69" s="9" t="s">
        <v>66</v>
      </c>
      <c r="B69" s="10">
        <v>6681</v>
      </c>
      <c r="C69" s="66">
        <f>DEVSQ(ALMERIA:SEVILLA!C34)</f>
        <v>0</v>
      </c>
      <c r="D69" s="54">
        <f t="shared" si="2"/>
        <v>-0.2150158618258724</v>
      </c>
      <c r="E69" s="66">
        <f>DEVSQ(ALMERIA:SEVILLA!E34)</f>
        <v>0</v>
      </c>
      <c r="F69" s="42">
        <f>SUM(ALMERIA:SEVILLA!F34)</f>
        <v>1</v>
      </c>
      <c r="G69" s="58">
        <f t="shared" si="3"/>
        <v>0.05592245687165708</v>
      </c>
      <c r="H69" s="90">
        <v>119469</v>
      </c>
      <c r="I69" s="89">
        <v>8511</v>
      </c>
      <c r="J69" s="89">
        <v>26940</v>
      </c>
    </row>
    <row r="70" spans="1:10" ht="12.75" customHeight="1">
      <c r="A70" s="9" t="s">
        <v>65</v>
      </c>
      <c r="B70" s="7">
        <v>3568</v>
      </c>
      <c r="C70" s="66">
        <f>DEVSQ(ALMERIA:SEVILLA!C35)</f>
        <v>0</v>
      </c>
      <c r="D70" s="54">
        <f t="shared" si="2"/>
        <v>-0.17119628339140536</v>
      </c>
      <c r="E70" s="66">
        <f>DEVSQ(ALMERIA:SEVILLA!E35)</f>
        <v>0</v>
      </c>
      <c r="F70" s="42">
        <f>SUM(ALMERIA:SEVILLA!F35)</f>
        <v>1</v>
      </c>
      <c r="G70" s="58">
        <f t="shared" si="3"/>
        <v>0.09651068433865297</v>
      </c>
      <c r="H70" s="90">
        <v>36970</v>
      </c>
      <c r="I70" s="89">
        <v>4305</v>
      </c>
      <c r="J70" s="89">
        <v>17780</v>
      </c>
    </row>
    <row r="71" spans="1:10" ht="12.75">
      <c r="A71" s="12" t="s">
        <v>64</v>
      </c>
      <c r="B71" s="7">
        <v>178884</v>
      </c>
      <c r="C71" s="66">
        <f>DEVSQ(ALMERIA:SEVILLA!C36)</f>
        <v>0</v>
      </c>
      <c r="D71" s="51">
        <f t="shared" si="2"/>
        <v>-0.10365734500503576</v>
      </c>
      <c r="E71" s="66">
        <f>DEVSQ(ALMERIA:SEVILLA!E36)</f>
        <v>0</v>
      </c>
      <c r="F71" s="42">
        <f>SUM(ALMERIA:SEVILLA!F36)</f>
        <v>1</v>
      </c>
      <c r="G71" s="58">
        <f t="shared" si="3"/>
        <v>0.5043489538545687</v>
      </c>
      <c r="H71" s="90">
        <v>354683</v>
      </c>
      <c r="I71" s="89">
        <v>199571</v>
      </c>
      <c r="J71" s="89">
        <v>756788</v>
      </c>
    </row>
    <row r="72" spans="1:10" ht="12.75">
      <c r="A72" s="2" t="s">
        <v>46</v>
      </c>
      <c r="B72" s="3"/>
      <c r="C72" s="5"/>
      <c r="D72" s="3"/>
      <c r="E72" s="5"/>
      <c r="F72" s="44"/>
      <c r="G72" s="44"/>
      <c r="H72" s="94"/>
      <c r="I72" s="94"/>
      <c r="J72" s="94"/>
    </row>
    <row r="73" spans="1:10" ht="12.75">
      <c r="A73" s="6" t="s">
        <v>47</v>
      </c>
      <c r="B73" s="7">
        <v>17974</v>
      </c>
      <c r="C73" s="66" t="e">
        <f>DEVSQ(ALMERIA:SEVILLA!C38)</f>
        <v>#NUM!</v>
      </c>
      <c r="D73" s="54">
        <f>B73/I73-1</f>
        <v>-0.28398996135920007</v>
      </c>
      <c r="E73" s="66" t="e">
        <f>DEVSQ(ALMERIA:SEVILLA!E38)</f>
        <v>#NUM!</v>
      </c>
      <c r="F73" s="42">
        <f>SUM(ALMERIA:SEVILLA!F38)</f>
        <v>0</v>
      </c>
      <c r="G73" s="59">
        <f>B73/H73</f>
        <v>0.45990481551609436</v>
      </c>
      <c r="H73" s="90">
        <v>39082</v>
      </c>
      <c r="I73" s="89">
        <v>25103</v>
      </c>
      <c r="J73" s="89">
        <v>94655</v>
      </c>
    </row>
    <row r="74" spans="1:12" s="23" customFormat="1" ht="12.75">
      <c r="A74" s="14" t="s">
        <v>48</v>
      </c>
      <c r="B74" s="10">
        <v>345417</v>
      </c>
      <c r="C74" s="66">
        <f>DEVSQ(ALMERIA:SEVILLA!C39)</f>
        <v>0</v>
      </c>
      <c r="D74" s="51">
        <f>B74/I74-1</f>
        <v>-0.134659755642347</v>
      </c>
      <c r="E74" s="66">
        <f>DEVSQ(ALMERIA:SEVILLA!E39)</f>
        <v>0</v>
      </c>
      <c r="F74" s="42">
        <f>SUM(ALMERIA:SEVILLA!F39)</f>
        <v>0.9999999999999999</v>
      </c>
      <c r="G74" s="60">
        <f>B74/H74</f>
        <v>0.45697030632966656</v>
      </c>
      <c r="H74" s="90">
        <v>755885</v>
      </c>
      <c r="I74" s="89">
        <v>399169</v>
      </c>
      <c r="J74" s="89">
        <v>1645300</v>
      </c>
      <c r="K74" s="94"/>
      <c r="L74" s="94"/>
    </row>
    <row r="75" spans="1:12" s="23" customFormat="1" ht="12.75">
      <c r="A75" s="2" t="s">
        <v>49</v>
      </c>
      <c r="B75" s="33">
        <v>16415</v>
      </c>
      <c r="C75" s="34">
        <f>DEVSQ(ALMERIA:SEVILLA!C40)</f>
        <v>0</v>
      </c>
      <c r="D75" s="56">
        <f>B75/I75-1</f>
        <v>-0.05590383619945938</v>
      </c>
      <c r="E75" s="34">
        <f>DEVSQ(ALMERIA:SEVILLA!E40)</f>
        <v>0</v>
      </c>
      <c r="F75" s="57">
        <f>SUM(ALMERIA:SEVILLA!F40)</f>
        <v>1</v>
      </c>
      <c r="G75" s="57">
        <f>B75/H75</f>
        <v>0.3643082249545031</v>
      </c>
      <c r="H75" s="90">
        <v>45058</v>
      </c>
      <c r="I75" s="89">
        <v>17387</v>
      </c>
      <c r="J75" s="89">
        <v>169827</v>
      </c>
      <c r="K75" s="94"/>
      <c r="L75" s="94"/>
    </row>
    <row r="76" spans="1:12" s="23" customFormat="1" ht="12.75">
      <c r="A76" s="21"/>
      <c r="B76" s="22"/>
      <c r="C76" s="22"/>
      <c r="H76" s="94"/>
      <c r="I76" s="94"/>
      <c r="J76" s="94"/>
      <c r="K76" s="94"/>
      <c r="L76" s="94"/>
    </row>
    <row r="77" spans="1:12" s="23" customFormat="1" ht="12.75">
      <c r="A77" s="21"/>
      <c r="B77" s="22"/>
      <c r="C77" s="22"/>
      <c r="H77" s="94"/>
      <c r="I77" s="94"/>
      <c r="J77" s="94"/>
      <c r="K77" s="94"/>
      <c r="L77" s="94"/>
    </row>
    <row r="78" ht="26.25" customHeight="1"/>
    <row r="79" spans="1:3" ht="23.25" customHeight="1">
      <c r="A79" s="317" t="s">
        <v>56</v>
      </c>
      <c r="B79" s="319" t="s">
        <v>42</v>
      </c>
      <c r="C79" s="320"/>
    </row>
    <row r="80" spans="1:3" ht="12.75">
      <c r="A80" s="318"/>
      <c r="B80" s="16" t="s">
        <v>52</v>
      </c>
      <c r="C80" s="17" t="s">
        <v>53</v>
      </c>
    </row>
    <row r="81" spans="1:3" ht="12.75">
      <c r="A81" s="18" t="s">
        <v>93</v>
      </c>
      <c r="B81" s="25">
        <v>101904</v>
      </c>
      <c r="C81" s="61">
        <v>0.28042521691511346</v>
      </c>
    </row>
    <row r="82" spans="1:3" ht="12.75">
      <c r="A82" s="39" t="s">
        <v>84</v>
      </c>
      <c r="B82" s="10">
        <v>45217</v>
      </c>
      <c r="C82" s="46">
        <v>0.12443070962131698</v>
      </c>
    </row>
    <row r="83" spans="1:3" ht="12.75">
      <c r="A83" s="39" t="s">
        <v>85</v>
      </c>
      <c r="B83" s="10">
        <v>30319</v>
      </c>
      <c r="C83" s="46">
        <v>0.08343354678569365</v>
      </c>
    </row>
    <row r="84" spans="1:3" ht="12.75">
      <c r="A84" s="39" t="s">
        <v>86</v>
      </c>
      <c r="B84" s="7">
        <v>21807</v>
      </c>
      <c r="C84" s="46">
        <v>0.06000974157312647</v>
      </c>
    </row>
    <row r="85" spans="1:3" ht="12.75">
      <c r="A85" s="39" t="s">
        <v>87</v>
      </c>
      <c r="B85" s="7">
        <v>8839</v>
      </c>
      <c r="C85" s="46">
        <v>0.024323662391198462</v>
      </c>
    </row>
    <row r="86" spans="1:3" ht="12.75">
      <c r="A86" s="39" t="s">
        <v>88</v>
      </c>
      <c r="B86" s="7">
        <v>7772</v>
      </c>
      <c r="C86" s="46">
        <v>0.021387431169181407</v>
      </c>
    </row>
    <row r="87" spans="1:3" ht="12.75">
      <c r="A87" s="39" t="s">
        <v>89</v>
      </c>
      <c r="B87" s="10">
        <v>6945</v>
      </c>
      <c r="C87" s="46">
        <v>0.019111645582857033</v>
      </c>
    </row>
    <row r="88" spans="1:3" ht="12.75">
      <c r="A88" s="39" t="s">
        <v>90</v>
      </c>
      <c r="B88" s="10">
        <v>6409</v>
      </c>
      <c r="C88" s="46">
        <v>0.01763665032981004</v>
      </c>
    </row>
    <row r="89" spans="1:3" ht="12.75">
      <c r="A89" s="39" t="s">
        <v>91</v>
      </c>
      <c r="B89" s="7">
        <v>5551</v>
      </c>
      <c r="C89" s="46">
        <v>0.015275557182208695</v>
      </c>
    </row>
    <row r="90" spans="1:3" ht="12.75">
      <c r="A90" s="19" t="s">
        <v>92</v>
      </c>
      <c r="B90" s="32">
        <v>5485</v>
      </c>
      <c r="C90" s="47">
        <v>0.015093934632393207</v>
      </c>
    </row>
    <row r="91" ht="12.75">
      <c r="D91" s="1">
        <f>LOWER(A91)</f>
      </c>
    </row>
    <row r="92" ht="12.75">
      <c r="D92" s="1">
        <f>LOWER(A92)</f>
      </c>
    </row>
    <row r="93" spans="1:3" ht="12.75">
      <c r="A93" s="317" t="s">
        <v>57</v>
      </c>
      <c r="B93" s="319" t="s">
        <v>82</v>
      </c>
      <c r="C93" s="320"/>
    </row>
    <row r="94" spans="1:4" ht="31.5">
      <c r="A94" s="318"/>
      <c r="B94" s="40" t="s">
        <v>83</v>
      </c>
      <c r="C94" s="17" t="s">
        <v>53</v>
      </c>
      <c r="D94" s="1">
        <f>LOWER(A94)</f>
      </c>
    </row>
    <row r="95" spans="1:3" ht="12.75">
      <c r="A95" s="18" t="s">
        <v>94</v>
      </c>
      <c r="B95" s="7">
        <v>1632</v>
      </c>
      <c r="C95" s="61">
        <v>0.0094994097267131</v>
      </c>
    </row>
    <row r="96" spans="1:3" ht="12.75">
      <c r="A96" s="39" t="s">
        <v>95</v>
      </c>
      <c r="B96" s="10">
        <v>1078</v>
      </c>
      <c r="C96" s="46">
        <v>0.0128649306119304</v>
      </c>
    </row>
    <row r="97" spans="1:3" ht="12.75">
      <c r="A97" s="39" t="s">
        <v>87</v>
      </c>
      <c r="B97" s="10">
        <v>767</v>
      </c>
      <c r="C97" s="46">
        <v>0.024323662391198462</v>
      </c>
    </row>
    <row r="98" spans="1:3" ht="12.75">
      <c r="A98" s="39" t="s">
        <v>96</v>
      </c>
      <c r="B98" s="7">
        <v>369</v>
      </c>
      <c r="C98" s="46">
        <v>0.0016318510915240057</v>
      </c>
    </row>
    <row r="99" spans="1:3" ht="12.75">
      <c r="A99" s="39" t="s">
        <v>97</v>
      </c>
      <c r="B99" s="7">
        <v>362</v>
      </c>
      <c r="C99" s="46">
        <v>0.0011888021442468305</v>
      </c>
    </row>
    <row r="100" spans="1:3" ht="12.75">
      <c r="A100" s="39" t="s">
        <v>98</v>
      </c>
      <c r="B100" s="7">
        <v>330</v>
      </c>
      <c r="C100" s="46">
        <v>0.0035361360077712438</v>
      </c>
    </row>
    <row r="101" spans="1:3" ht="12.75">
      <c r="A101" s="39" t="s">
        <v>91</v>
      </c>
      <c r="B101" s="10">
        <v>279</v>
      </c>
      <c r="C101" s="46">
        <v>0.015275557182208695</v>
      </c>
    </row>
    <row r="102" spans="1:3" ht="12.75">
      <c r="A102" s="39" t="s">
        <v>99</v>
      </c>
      <c r="B102" s="10">
        <v>231</v>
      </c>
      <c r="C102" s="46">
        <v>0.003943410816448399</v>
      </c>
    </row>
    <row r="103" spans="1:3" ht="12.75">
      <c r="A103" s="39" t="s">
        <v>100</v>
      </c>
      <c r="B103" s="7">
        <v>152</v>
      </c>
      <c r="C103" s="46">
        <v>0.0022895448704013032</v>
      </c>
    </row>
    <row r="104" spans="1:3" ht="12.75">
      <c r="A104" s="19" t="s">
        <v>101</v>
      </c>
      <c r="B104" s="32">
        <v>105</v>
      </c>
      <c r="C104" s="47">
        <v>0.0011117501534160174</v>
      </c>
    </row>
    <row r="109" spans="1:7" ht="27" customHeight="1">
      <c r="A109" s="317" t="s">
        <v>51</v>
      </c>
      <c r="B109" s="319" t="s">
        <v>50</v>
      </c>
      <c r="C109" s="320"/>
      <c r="D109" s="321" t="s">
        <v>18</v>
      </c>
      <c r="E109" s="322"/>
      <c r="F109" s="313" t="s">
        <v>535</v>
      </c>
      <c r="G109" s="313" t="s">
        <v>74</v>
      </c>
    </row>
    <row r="110" spans="1:7" ht="18.75" customHeight="1">
      <c r="A110" s="318"/>
      <c r="B110" s="16" t="s">
        <v>77</v>
      </c>
      <c r="C110" s="17" t="s">
        <v>17</v>
      </c>
      <c r="D110" s="16" t="s">
        <v>77</v>
      </c>
      <c r="E110" s="17" t="s">
        <v>19</v>
      </c>
      <c r="F110" s="314"/>
      <c r="G110" s="314"/>
    </row>
    <row r="111" spans="1:10" ht="12.75">
      <c r="A111" s="2" t="s">
        <v>5</v>
      </c>
      <c r="B111" s="33">
        <v>99488</v>
      </c>
      <c r="C111" s="66" t="e">
        <f>DEVSQ(ALMERIA:SEVILLA!#REF!)</f>
        <v>#REF!</v>
      </c>
      <c r="D111" s="53">
        <f>B111/I111-1</f>
        <v>0.15212154900870845</v>
      </c>
      <c r="E111" s="66" t="e">
        <f>DEVSQ(ALMERIA:SEVILLA!#REF!)</f>
        <v>#REF!</v>
      </c>
      <c r="F111" s="99" t="e">
        <f>SUM(ALMERIA:SEVILLA!#REF!)</f>
        <v>#REF!</v>
      </c>
      <c r="G111" s="57">
        <f>B111/H111</f>
        <v>0.49990704124856167</v>
      </c>
      <c r="H111" s="91">
        <v>199013</v>
      </c>
      <c r="I111" s="91">
        <v>86352</v>
      </c>
      <c r="J111" s="89">
        <v>360345</v>
      </c>
    </row>
    <row r="112" spans="1:8" ht="12.75">
      <c r="A112" s="2" t="s">
        <v>11</v>
      </c>
      <c r="B112" s="3"/>
      <c r="C112" s="5"/>
      <c r="D112" s="37"/>
      <c r="E112" s="38"/>
      <c r="F112" s="44"/>
      <c r="G112" s="44"/>
      <c r="H112" s="94"/>
    </row>
    <row r="113" spans="1:10" ht="12.75">
      <c r="A113" s="9" t="s">
        <v>43</v>
      </c>
      <c r="B113" s="7">
        <v>8371</v>
      </c>
      <c r="C113" s="66" t="e">
        <f>DEVSQ(ALMERIA:SEVILLA!#REF!)</f>
        <v>#REF!</v>
      </c>
      <c r="D113" s="54">
        <f>B113/I113-1</f>
        <v>-0.006881006050539762</v>
      </c>
      <c r="E113" s="66" t="e">
        <f>DEVSQ(ALMERIA:SEVILLA!#REF!)</f>
        <v>#REF!</v>
      </c>
      <c r="F113" s="99" t="e">
        <f>SUM(ALMERIA:SEVILLA!#REF!)</f>
        <v>#REF!</v>
      </c>
      <c r="G113" s="45">
        <f>B113/H113</f>
        <v>0.4154754814373635</v>
      </c>
      <c r="H113" s="90">
        <v>20148</v>
      </c>
      <c r="I113" s="89">
        <v>8429</v>
      </c>
      <c r="J113" s="89">
        <v>37027</v>
      </c>
    </row>
    <row r="114" spans="1:10" ht="12.75">
      <c r="A114" s="9" t="s">
        <v>44</v>
      </c>
      <c r="B114" s="10">
        <v>55760</v>
      </c>
      <c r="C114" s="66" t="e">
        <f>DEVSQ(ALMERIA:SEVILLA!#REF!)</f>
        <v>#REF!</v>
      </c>
      <c r="D114" s="54">
        <f>B114/I114-1</f>
        <v>0.19160576142240449</v>
      </c>
      <c r="E114" s="66" t="e">
        <f>DEVSQ(ALMERIA:SEVILLA!#REF!)</f>
        <v>#REF!</v>
      </c>
      <c r="F114" s="99" t="e">
        <f>SUM(ALMERIA:SEVILLA!#REF!)</f>
        <v>#REF!</v>
      </c>
      <c r="G114" s="45">
        <f>B114/H114</f>
        <v>0.4937965480291531</v>
      </c>
      <c r="H114" s="90">
        <v>112921</v>
      </c>
      <c r="I114" s="89">
        <v>46794</v>
      </c>
      <c r="J114" s="89">
        <v>198773</v>
      </c>
    </row>
    <row r="115" spans="1:10" ht="12.75">
      <c r="A115" s="9" t="s">
        <v>45</v>
      </c>
      <c r="B115" s="10">
        <v>35357</v>
      </c>
      <c r="C115" s="66" t="e">
        <f>DEVSQ(ALMERIA:SEVILLA!#REF!)</f>
        <v>#REF!</v>
      </c>
      <c r="D115" s="54">
        <f>B115/I115-1</f>
        <v>0.13582190240611647</v>
      </c>
      <c r="E115" s="66" t="e">
        <f>DEVSQ(ALMERIA:SEVILLA!#REF!)</f>
        <v>#REF!</v>
      </c>
      <c r="F115" s="99" t="e">
        <f>SUM(ALMERIA:SEVILLA!#REF!)</f>
        <v>#REF!</v>
      </c>
      <c r="G115" s="52">
        <f>B115/H115</f>
        <v>0.5361670508310081</v>
      </c>
      <c r="H115" s="90">
        <v>65944</v>
      </c>
      <c r="I115" s="89">
        <v>31129</v>
      </c>
      <c r="J115" s="89">
        <v>124545</v>
      </c>
    </row>
    <row r="116" spans="1:7" ht="12.75">
      <c r="A116" s="2" t="s">
        <v>12</v>
      </c>
      <c r="B116" s="3"/>
      <c r="C116" s="5"/>
      <c r="D116" s="3"/>
      <c r="E116" s="5"/>
      <c r="F116" s="44"/>
      <c r="G116" s="44"/>
    </row>
    <row r="117" spans="1:10" ht="12.75">
      <c r="A117" s="9" t="s">
        <v>0</v>
      </c>
      <c r="B117" s="10">
        <v>1353</v>
      </c>
      <c r="C117" s="66" t="e">
        <f>DEVSQ(ALMERIA:SEVILLA!#REF!)</f>
        <v>#REF!</v>
      </c>
      <c r="D117" s="54">
        <f>B117/I117-1</f>
        <v>0.09200968523002429</v>
      </c>
      <c r="E117" s="95" t="e">
        <f>DEVSQ(ALMERIA:SEVILLA!#REF!)</f>
        <v>#REF!</v>
      </c>
      <c r="F117" s="99" t="e">
        <f>SUM(ALMERIA:SEVILLA!#REF!)</f>
        <v>#REF!</v>
      </c>
      <c r="G117" s="45">
        <f>B117/H117</f>
        <v>0.5658720200752823</v>
      </c>
      <c r="H117" s="90">
        <v>2391</v>
      </c>
      <c r="I117" s="89">
        <v>1239</v>
      </c>
      <c r="J117" s="89">
        <v>4793</v>
      </c>
    </row>
    <row r="118" spans="1:10" ht="12.75">
      <c r="A118" s="9" t="s">
        <v>1</v>
      </c>
      <c r="B118" s="10">
        <v>8878</v>
      </c>
      <c r="C118" s="66" t="e">
        <f>DEVSQ(ALMERIA:SEVILLA!#REF!)</f>
        <v>#REF!</v>
      </c>
      <c r="D118" s="54">
        <f>B118/I118-1</f>
        <v>0.06758056758056763</v>
      </c>
      <c r="E118" s="95" t="e">
        <f>DEVSQ(ALMERIA:SEVILLA!#REF!)</f>
        <v>#REF!</v>
      </c>
      <c r="F118" s="99" t="e">
        <f>SUM(ALMERIA:SEVILLA!#REF!)</f>
        <v>#REF!</v>
      </c>
      <c r="G118" s="52">
        <f>B118/H118</f>
        <v>0.497701536046642</v>
      </c>
      <c r="H118" s="90">
        <v>17838</v>
      </c>
      <c r="I118" s="89">
        <v>8316</v>
      </c>
      <c r="J118" s="89">
        <v>40190</v>
      </c>
    </row>
    <row r="119" spans="1:10" ht="12.75">
      <c r="A119" s="9" t="s">
        <v>2</v>
      </c>
      <c r="B119" s="10">
        <v>4638</v>
      </c>
      <c r="C119" s="66" t="e">
        <f>DEVSQ(ALMERIA:SEVILLA!#REF!)</f>
        <v>#REF!</v>
      </c>
      <c r="D119" s="54">
        <f>B119/I119-1</f>
        <v>0.23089171974522293</v>
      </c>
      <c r="E119" s="95" t="e">
        <f>DEVSQ(ALMERIA:SEVILLA!#REF!)</f>
        <v>#REF!</v>
      </c>
      <c r="F119" s="99" t="e">
        <f>SUM(ALMERIA:SEVILLA!#REF!)</f>
        <v>#REF!</v>
      </c>
      <c r="G119" s="45">
        <f>B119/H119</f>
        <v>0.5283663704716336</v>
      </c>
      <c r="H119" s="90">
        <v>8778</v>
      </c>
      <c r="I119" s="89">
        <v>3768</v>
      </c>
      <c r="J119" s="89">
        <v>16471</v>
      </c>
    </row>
    <row r="120" spans="1:10" ht="12.75">
      <c r="A120" s="9" t="s">
        <v>3</v>
      </c>
      <c r="B120" s="10">
        <v>69394</v>
      </c>
      <c r="C120" s="66" t="e">
        <f>DEVSQ(ALMERIA:SEVILLA!#REF!)</f>
        <v>#REF!</v>
      </c>
      <c r="D120" s="54">
        <f>B120/I120-1</f>
        <v>0.14257018193792703</v>
      </c>
      <c r="E120" s="95" t="e">
        <f>DEVSQ(ALMERIA:SEVILLA!#REF!)</f>
        <v>#REF!</v>
      </c>
      <c r="F120" s="99" t="e">
        <f>SUM(ALMERIA:SEVILLA!#REF!)</f>
        <v>#REF!</v>
      </c>
      <c r="G120" s="45">
        <f>B120/H120</f>
        <v>0.47313660784901956</v>
      </c>
      <c r="H120" s="90">
        <v>146668</v>
      </c>
      <c r="I120" s="89">
        <v>60735</v>
      </c>
      <c r="J120" s="89">
        <v>248502</v>
      </c>
    </row>
    <row r="121" spans="1:10" ht="12.75">
      <c r="A121" s="9" t="s">
        <v>4</v>
      </c>
      <c r="B121" s="10">
        <v>15225</v>
      </c>
      <c r="C121" s="66" t="e">
        <f>DEVSQ(ALMERIA:SEVILLA!#REF!)</f>
        <v>#REF!</v>
      </c>
      <c r="D121" s="54">
        <f>B121/I121-1</f>
        <v>0.23840897999023913</v>
      </c>
      <c r="E121" s="95" t="e">
        <f>DEVSQ(ALMERIA:SEVILLA!#REF!)</f>
        <v>#REF!</v>
      </c>
      <c r="F121" s="99" t="e">
        <f>SUM(ALMERIA:SEVILLA!#REF!)</f>
        <v>#REF!</v>
      </c>
      <c r="G121" s="52">
        <f>B121/H121</f>
        <v>0.652369526094781</v>
      </c>
      <c r="H121" s="90">
        <v>23338</v>
      </c>
      <c r="I121" s="89">
        <v>12294</v>
      </c>
      <c r="J121" s="89">
        <v>50389</v>
      </c>
    </row>
    <row r="122" spans="1:7" ht="12.75">
      <c r="A122" s="2" t="s">
        <v>13</v>
      </c>
      <c r="B122" s="3"/>
      <c r="C122" s="5"/>
      <c r="D122" s="3"/>
      <c r="E122" s="5"/>
      <c r="F122" s="44"/>
      <c r="G122" s="44"/>
    </row>
    <row r="123" spans="1:8" ht="12.75">
      <c r="A123" s="9" t="s">
        <v>68</v>
      </c>
      <c r="B123" s="10">
        <v>4089</v>
      </c>
      <c r="C123" s="66" t="e">
        <f>DEVSQ(ALMERIA:SEVILLA!#REF!)</f>
        <v>#REF!</v>
      </c>
      <c r="D123" s="62" t="s">
        <v>81</v>
      </c>
      <c r="E123" s="45" t="s">
        <v>81</v>
      </c>
      <c r="F123" s="99" t="e">
        <f>SUM(ALMERIA:SEVILLA!#REF!)</f>
        <v>#REF!</v>
      </c>
      <c r="G123" s="45">
        <f>B123/H123</f>
        <v>0.5982443306510608</v>
      </c>
      <c r="H123" s="90">
        <v>6835</v>
      </c>
    </row>
    <row r="124" spans="1:8" ht="12.75">
      <c r="A124" s="9" t="s">
        <v>69</v>
      </c>
      <c r="B124" s="10">
        <v>4172</v>
      </c>
      <c r="C124" s="66" t="e">
        <f>DEVSQ(ALMERIA:SEVILLA!#REF!)</f>
        <v>#REF!</v>
      </c>
      <c r="D124" s="54" t="s">
        <v>81</v>
      </c>
      <c r="E124" s="45" t="s">
        <v>81</v>
      </c>
      <c r="F124" s="99" t="e">
        <f>SUM(ALMERIA:SEVILLA!#REF!)</f>
        <v>#REF!</v>
      </c>
      <c r="G124" s="45">
        <f>B124/H124</f>
        <v>0.09298800873712834</v>
      </c>
      <c r="H124" s="90">
        <v>44866</v>
      </c>
    </row>
    <row r="125" spans="1:8" ht="12.75">
      <c r="A125" s="9" t="s">
        <v>70</v>
      </c>
      <c r="B125" s="10">
        <v>8739</v>
      </c>
      <c r="C125" s="66" t="e">
        <f>DEVSQ(ALMERIA:SEVILLA!#REF!)</f>
        <v>#REF!</v>
      </c>
      <c r="D125" s="54" t="s">
        <v>81</v>
      </c>
      <c r="E125" s="45" t="s">
        <v>81</v>
      </c>
      <c r="F125" s="99" t="e">
        <f>SUM(ALMERIA:SEVILLA!#REF!)</f>
        <v>#REF!</v>
      </c>
      <c r="G125" s="52">
        <f>B125/H125</f>
        <v>0.42633427651478195</v>
      </c>
      <c r="H125" s="90">
        <v>20498</v>
      </c>
    </row>
    <row r="126" spans="1:8" ht="12.75">
      <c r="A126" s="9" t="s">
        <v>71</v>
      </c>
      <c r="B126" s="10">
        <v>67684</v>
      </c>
      <c r="C126" s="66" t="e">
        <f>DEVSQ(ALMERIA:SEVILLA!#REF!)</f>
        <v>#REF!</v>
      </c>
      <c r="D126" s="54" t="s">
        <v>81</v>
      </c>
      <c r="E126" s="45" t="s">
        <v>81</v>
      </c>
      <c r="F126" s="99" t="e">
        <f>SUM(ALMERIA:SEVILLA!#REF!)</f>
        <v>#REF!</v>
      </c>
      <c r="G126" s="45">
        <f>B126/H126</f>
        <v>0.6297474832058654</v>
      </c>
      <c r="H126" s="90">
        <v>107478</v>
      </c>
    </row>
    <row r="127" spans="1:8" ht="12.75">
      <c r="A127" s="41" t="s">
        <v>54</v>
      </c>
      <c r="B127" s="10">
        <v>14804</v>
      </c>
      <c r="C127" s="66" t="e">
        <f>DEVSQ(ALMERIA:SEVILLA!#REF!)</f>
        <v>#REF!</v>
      </c>
      <c r="D127" s="54" t="s">
        <v>81</v>
      </c>
      <c r="E127" s="45" t="s">
        <v>81</v>
      </c>
      <c r="F127" s="99" t="e">
        <f>SUM(ALMERIA:SEVILLA!#REF!)</f>
        <v>#REF!</v>
      </c>
      <c r="G127" s="45">
        <f>B127/H127</f>
        <v>0.7656185353744311</v>
      </c>
      <c r="H127" s="90">
        <v>19336</v>
      </c>
    </row>
    <row r="128" spans="1:7" ht="12.75">
      <c r="A128" s="2" t="s">
        <v>14</v>
      </c>
      <c r="B128" s="3"/>
      <c r="C128" s="5"/>
      <c r="D128" s="3"/>
      <c r="E128" s="5"/>
      <c r="F128" s="44"/>
      <c r="G128" s="44"/>
    </row>
    <row r="129" spans="1:10" ht="12.75">
      <c r="A129" s="6" t="s">
        <v>58</v>
      </c>
      <c r="B129" s="10">
        <v>39</v>
      </c>
      <c r="C129" s="66" t="e">
        <f>DEVSQ(ALMERIA:SEVILLA!#REF!)</f>
        <v>#REF!</v>
      </c>
      <c r="D129" s="54">
        <f aca="true" t="shared" si="4" ref="D129:D138">B129/I129-1</f>
        <v>0.30000000000000004</v>
      </c>
      <c r="E129" s="66" t="e">
        <f>DEVSQ(ALMERIA:SEVILLA!#REF!)</f>
        <v>#REF!</v>
      </c>
      <c r="F129" s="99" t="e">
        <f>SUM(ALMERIA:SEVILLA!#REF!)</f>
        <v>#REF!</v>
      </c>
      <c r="G129" s="45">
        <f aca="true" t="shared" si="5" ref="G129:G138">B129/H129</f>
        <v>0.3611111111111111</v>
      </c>
      <c r="H129" s="90">
        <v>108</v>
      </c>
      <c r="I129" s="89">
        <v>30</v>
      </c>
      <c r="J129" s="89">
        <v>207</v>
      </c>
    </row>
    <row r="130" spans="1:10" ht="25.5">
      <c r="A130" s="9" t="s">
        <v>59</v>
      </c>
      <c r="B130" s="7">
        <v>239</v>
      </c>
      <c r="C130" s="66" t="e">
        <f>DEVSQ(ALMERIA:SEVILLA!#REF!)</f>
        <v>#REF!</v>
      </c>
      <c r="D130" s="54">
        <f t="shared" si="4"/>
        <v>0.3131868131868132</v>
      </c>
      <c r="E130" s="66" t="e">
        <f>DEVSQ(ALMERIA:SEVILLA!#REF!)</f>
        <v>#REF!</v>
      </c>
      <c r="F130" s="99" t="e">
        <f>SUM(ALMERIA:SEVILLA!#REF!)</f>
        <v>#REF!</v>
      </c>
      <c r="G130" s="45">
        <f t="shared" si="5"/>
        <v>0.2089160839160839</v>
      </c>
      <c r="H130" s="90">
        <v>1144</v>
      </c>
      <c r="I130" s="89">
        <v>182</v>
      </c>
      <c r="J130" s="89">
        <v>745</v>
      </c>
    </row>
    <row r="131" spans="1:10" ht="12.75">
      <c r="A131" s="9" t="s">
        <v>60</v>
      </c>
      <c r="B131" s="7">
        <v>6835</v>
      </c>
      <c r="C131" s="66" t="e">
        <f>DEVSQ(ALMERIA:SEVILLA!#REF!)</f>
        <v>#REF!</v>
      </c>
      <c r="D131" s="54">
        <f t="shared" si="4"/>
        <v>0.17702772515929044</v>
      </c>
      <c r="E131" s="66" t="e">
        <f>DEVSQ(ALMERIA:SEVILLA!#REF!)</f>
        <v>#REF!</v>
      </c>
      <c r="F131" s="99" t="e">
        <f>SUM(ALMERIA:SEVILLA!#REF!)</f>
        <v>#REF!</v>
      </c>
      <c r="G131" s="45">
        <f t="shared" si="5"/>
        <v>0.6357548135057204</v>
      </c>
      <c r="H131" s="90">
        <v>10751</v>
      </c>
      <c r="I131" s="89">
        <v>5807</v>
      </c>
      <c r="J131" s="89">
        <v>22001</v>
      </c>
    </row>
    <row r="132" spans="1:10" ht="12.75">
      <c r="A132" s="9" t="s">
        <v>61</v>
      </c>
      <c r="B132" s="7">
        <v>6014</v>
      </c>
      <c r="C132" s="66" t="e">
        <f>DEVSQ(ALMERIA:SEVILLA!#REF!)</f>
        <v>#REF!</v>
      </c>
      <c r="D132" s="54">
        <f t="shared" si="4"/>
        <v>0.22086885911490062</v>
      </c>
      <c r="E132" s="66" t="e">
        <f>DEVSQ(ALMERIA:SEVILLA!#REF!)</f>
        <v>#REF!</v>
      </c>
      <c r="F132" s="99" t="e">
        <f>SUM(ALMERIA:SEVILLA!#REF!)</f>
        <v>#REF!</v>
      </c>
      <c r="G132" s="45">
        <f t="shared" si="5"/>
        <v>0.4488729661143454</v>
      </c>
      <c r="H132" s="90">
        <v>13398</v>
      </c>
      <c r="I132" s="89">
        <v>4926</v>
      </c>
      <c r="J132" s="89">
        <v>19436</v>
      </c>
    </row>
    <row r="133" spans="1:10" ht="27.75" customHeight="1">
      <c r="A133" s="9" t="s">
        <v>62</v>
      </c>
      <c r="B133" s="10">
        <v>16229</v>
      </c>
      <c r="C133" s="66" t="e">
        <f>DEVSQ(ALMERIA:SEVILLA!#REF!)</f>
        <v>#REF!</v>
      </c>
      <c r="D133" s="54">
        <f t="shared" si="4"/>
        <v>0.17951886038229525</v>
      </c>
      <c r="E133" s="66" t="e">
        <f>DEVSQ(ALMERIA:SEVILLA!#REF!)</f>
        <v>#REF!</v>
      </c>
      <c r="F133" s="99" t="e">
        <f>SUM(ALMERIA:SEVILLA!#REF!)</f>
        <v>#REF!</v>
      </c>
      <c r="G133" s="45">
        <f t="shared" si="5"/>
        <v>0.7735831069164403</v>
      </c>
      <c r="H133" s="90">
        <v>20979</v>
      </c>
      <c r="I133" s="89">
        <v>13759</v>
      </c>
      <c r="J133" s="89">
        <v>55205</v>
      </c>
    </row>
    <row r="134" spans="1:10" ht="25.5">
      <c r="A134" s="9" t="s">
        <v>67</v>
      </c>
      <c r="B134" s="10">
        <v>27080</v>
      </c>
      <c r="C134" s="66" t="e">
        <f>DEVSQ(ALMERIA:SEVILLA!#REF!)</f>
        <v>#REF!</v>
      </c>
      <c r="D134" s="54">
        <f t="shared" si="4"/>
        <v>0.163680116883675</v>
      </c>
      <c r="E134" s="66" t="e">
        <f>DEVSQ(ALMERIA:SEVILLA!#REF!)</f>
        <v>#REF!</v>
      </c>
      <c r="F134" s="99" t="e">
        <f>SUM(ALMERIA:SEVILLA!#REF!)</f>
        <v>#REF!</v>
      </c>
      <c r="G134" s="45">
        <f t="shared" si="5"/>
        <v>0.7764429280041288</v>
      </c>
      <c r="H134" s="90">
        <v>34877</v>
      </c>
      <c r="I134" s="89">
        <v>23271</v>
      </c>
      <c r="J134" s="89">
        <v>106528</v>
      </c>
    </row>
    <row r="135" spans="1:10" ht="13.5" customHeight="1">
      <c r="A135" s="9" t="s">
        <v>63</v>
      </c>
      <c r="B135" s="10">
        <v>1839</v>
      </c>
      <c r="C135" s="66" t="e">
        <f>DEVSQ(ALMERIA:SEVILLA!#REF!)</f>
        <v>#REF!</v>
      </c>
      <c r="D135" s="54">
        <f t="shared" si="4"/>
        <v>0.1165755919854281</v>
      </c>
      <c r="E135" s="66" t="e">
        <f>DEVSQ(ALMERIA:SEVILLA!#REF!)</f>
        <v>#REF!</v>
      </c>
      <c r="F135" s="99" t="e">
        <f>SUM(ALMERIA:SEVILLA!#REF!)</f>
        <v>#REF!</v>
      </c>
      <c r="G135" s="45">
        <f t="shared" si="5"/>
        <v>0.31679586563307494</v>
      </c>
      <c r="H135" s="90">
        <v>5805</v>
      </c>
      <c r="I135" s="89">
        <v>1647</v>
      </c>
      <c r="J135" s="89">
        <v>9935</v>
      </c>
    </row>
    <row r="136" spans="1:10" ht="38.25">
      <c r="A136" s="9" t="s">
        <v>66</v>
      </c>
      <c r="B136" s="7">
        <v>4773</v>
      </c>
      <c r="C136" s="66" t="e">
        <f>DEVSQ(ALMERIA:SEVILLA!#REF!)</f>
        <v>#REF!</v>
      </c>
      <c r="D136" s="54">
        <f t="shared" si="4"/>
        <v>0.05434062292909214</v>
      </c>
      <c r="E136" s="66" t="e">
        <f>DEVSQ(ALMERIA:SEVILLA!#REF!)</f>
        <v>#REF!</v>
      </c>
      <c r="F136" s="99" t="e">
        <f>SUM(ALMERIA:SEVILLA!#REF!)</f>
        <v>#REF!</v>
      </c>
      <c r="G136" s="45">
        <f t="shared" si="5"/>
        <v>0.12157102468098113</v>
      </c>
      <c r="H136" s="90">
        <v>39261</v>
      </c>
      <c r="I136" s="89">
        <v>4527</v>
      </c>
      <c r="J136" s="89">
        <v>14607</v>
      </c>
    </row>
    <row r="137" spans="1:10" ht="25.5">
      <c r="A137" s="9" t="s">
        <v>65</v>
      </c>
      <c r="B137" s="7">
        <v>1579</v>
      </c>
      <c r="C137" s="66" t="e">
        <f>DEVSQ(ALMERIA:SEVILLA!#REF!)</f>
        <v>#REF!</v>
      </c>
      <c r="D137" s="54">
        <f t="shared" si="4"/>
        <v>0.09652777777777777</v>
      </c>
      <c r="E137" s="66" t="e">
        <f>DEVSQ(ALMERIA:SEVILLA!#REF!)</f>
        <v>#REF!</v>
      </c>
      <c r="F137" s="99" t="e">
        <f>SUM(ALMERIA:SEVILLA!#REF!)</f>
        <v>#REF!</v>
      </c>
      <c r="G137" s="45">
        <f t="shared" si="5"/>
        <v>0.17044473229706392</v>
      </c>
      <c r="H137" s="90">
        <v>9264</v>
      </c>
      <c r="I137" s="89">
        <v>1440</v>
      </c>
      <c r="J137" s="89">
        <v>7778</v>
      </c>
    </row>
    <row r="138" spans="1:10" ht="12.75">
      <c r="A138" s="12" t="s">
        <v>64</v>
      </c>
      <c r="B138" s="7">
        <v>34861</v>
      </c>
      <c r="C138" s="66" t="e">
        <f>DEVSQ(ALMERIA:SEVILLA!#REF!)</f>
        <v>#REF!</v>
      </c>
      <c r="D138" s="54">
        <f t="shared" si="4"/>
        <v>0.1332119754250236</v>
      </c>
      <c r="E138" s="66" t="e">
        <f>DEVSQ(ALMERIA:SEVILLA!#REF!)</f>
        <v>#REF!</v>
      </c>
      <c r="F138" s="99" t="e">
        <f>SUM(ALMERIA:SEVILLA!#REF!)</f>
        <v>#REF!</v>
      </c>
      <c r="G138" s="45">
        <f t="shared" si="5"/>
        <v>0.5496326427647967</v>
      </c>
      <c r="H138" s="90">
        <v>63426</v>
      </c>
      <c r="I138" s="89">
        <v>30763</v>
      </c>
      <c r="J138" s="89">
        <v>123903</v>
      </c>
    </row>
    <row r="139" spans="1:7" ht="12.75">
      <c r="A139" s="2" t="s">
        <v>15</v>
      </c>
      <c r="B139" s="3"/>
      <c r="C139" s="5"/>
      <c r="D139" s="3"/>
      <c r="E139" s="5"/>
      <c r="F139" s="44"/>
      <c r="G139" s="44"/>
    </row>
    <row r="140" spans="1:10" ht="12.75">
      <c r="A140" s="9" t="s">
        <v>6</v>
      </c>
      <c r="B140" s="10">
        <v>23137</v>
      </c>
      <c r="C140" s="66" t="e">
        <f>DEVSQ(ALMERIA:SEVILLA!#REF!)</f>
        <v>#REF!</v>
      </c>
      <c r="D140" s="54">
        <f aca="true" t="shared" si="6" ref="D140:D145">B140/I140-1</f>
        <v>-0.06945785070785071</v>
      </c>
      <c r="E140" s="66" t="e">
        <f>DEVSQ(ALMERIA:SEVILLA!#REF!)</f>
        <v>#REF!</v>
      </c>
      <c r="F140" s="99" t="e">
        <f>SUM(ALMERIA:SEVILLA!#REF!)</f>
        <v>#REF!</v>
      </c>
      <c r="G140" s="45">
        <f aca="true" t="shared" si="7" ref="G140:G145">B140/H140</f>
        <v>0.38143361139503446</v>
      </c>
      <c r="H140" s="90">
        <v>60658</v>
      </c>
      <c r="I140" s="89">
        <v>24864</v>
      </c>
      <c r="J140" s="89">
        <v>111052</v>
      </c>
    </row>
    <row r="141" spans="1:10" ht="12.75">
      <c r="A141" s="9" t="s">
        <v>7</v>
      </c>
      <c r="B141" s="10">
        <v>14788</v>
      </c>
      <c r="C141" s="66" t="e">
        <f>DEVSQ(ALMERIA:SEVILLA!#REF!)</f>
        <v>#REF!</v>
      </c>
      <c r="D141" s="54">
        <f t="shared" si="6"/>
        <v>0.10663773104841723</v>
      </c>
      <c r="E141" s="66" t="e">
        <f>DEVSQ(ALMERIA:SEVILLA!#REF!)</f>
        <v>#REF!</v>
      </c>
      <c r="F141" s="99" t="e">
        <f>SUM(ALMERIA:SEVILLA!#REF!)</f>
        <v>#REF!</v>
      </c>
      <c r="G141" s="45">
        <f t="shared" si="7"/>
        <v>0.45303596593345996</v>
      </c>
      <c r="H141" s="90">
        <v>32642</v>
      </c>
      <c r="I141" s="89">
        <v>13363</v>
      </c>
      <c r="J141" s="89">
        <v>56595</v>
      </c>
    </row>
    <row r="142" spans="1:10" ht="12.75">
      <c r="A142" s="9" t="s">
        <v>8</v>
      </c>
      <c r="B142" s="10">
        <v>9341</v>
      </c>
      <c r="C142" s="66" t="e">
        <f>DEVSQ(ALMERIA:SEVILLA!#REF!)</f>
        <v>#REF!</v>
      </c>
      <c r="D142" s="54">
        <f t="shared" si="6"/>
        <v>0.21913338553902384</v>
      </c>
      <c r="E142" s="66" t="e">
        <f>DEVSQ(ALMERIA:SEVILLA!#REF!)</f>
        <v>#REF!</v>
      </c>
      <c r="F142" s="99" t="e">
        <f>SUM(ALMERIA:SEVILLA!#REF!)</f>
        <v>#REF!</v>
      </c>
      <c r="G142" s="45">
        <f t="shared" si="7"/>
        <v>0.47968982693986545</v>
      </c>
      <c r="H142" s="90">
        <v>19473</v>
      </c>
      <c r="I142" s="89">
        <v>7662</v>
      </c>
      <c r="J142" s="89">
        <v>33199</v>
      </c>
    </row>
    <row r="143" spans="1:10" ht="12.75">
      <c r="A143" s="9" t="s">
        <v>9</v>
      </c>
      <c r="B143" s="10">
        <v>8923</v>
      </c>
      <c r="C143" s="66" t="e">
        <f>DEVSQ(ALMERIA:SEVILLA!#REF!)</f>
        <v>#REF!</v>
      </c>
      <c r="D143" s="54">
        <f t="shared" si="6"/>
        <v>0.40763527370247665</v>
      </c>
      <c r="E143" s="66" t="e">
        <f>DEVSQ(ALMERIA:SEVILLA!#REF!)</f>
        <v>#REF!</v>
      </c>
      <c r="F143" s="99" t="e">
        <f>SUM(ALMERIA:SEVILLA!#REF!)</f>
        <v>#REF!</v>
      </c>
      <c r="G143" s="45">
        <f t="shared" si="7"/>
        <v>0.49303790474085535</v>
      </c>
      <c r="H143" s="90">
        <v>18098</v>
      </c>
      <c r="I143" s="89">
        <v>6339</v>
      </c>
      <c r="J143" s="89">
        <v>27266</v>
      </c>
    </row>
    <row r="144" spans="1:10" ht="12.75">
      <c r="A144" s="14" t="s">
        <v>10</v>
      </c>
      <c r="B144" s="15">
        <v>43299</v>
      </c>
      <c r="C144" s="66" t="e">
        <f>DEVSQ(ALMERIA:SEVILLA!#REF!)</f>
        <v>#REF!</v>
      </c>
      <c r="D144" s="51">
        <f t="shared" si="6"/>
        <v>0.2688723479076309</v>
      </c>
      <c r="E144" s="66" t="e">
        <f>DEVSQ(ALMERIA:SEVILLA!#REF!)</f>
        <v>#REF!</v>
      </c>
      <c r="F144" s="99" t="e">
        <f>SUM(ALMERIA:SEVILLA!#REF!)</f>
        <v>#REF!</v>
      </c>
      <c r="G144" s="52">
        <f t="shared" si="7"/>
        <v>0.6354230870828564</v>
      </c>
      <c r="H144" s="90">
        <v>68142</v>
      </c>
      <c r="I144" s="89">
        <v>34124</v>
      </c>
      <c r="J144" s="89">
        <v>132233</v>
      </c>
    </row>
    <row r="145" spans="1:12" ht="12.75">
      <c r="A145" s="2" t="s">
        <v>22</v>
      </c>
      <c r="B145" s="15">
        <v>3315</v>
      </c>
      <c r="C145" s="34" t="e">
        <f>DEVSQ(ALMERIA:SEVILLA!#REF!)</f>
        <v>#REF!</v>
      </c>
      <c r="D145" s="56">
        <f t="shared" si="6"/>
        <v>0.5047662278710849</v>
      </c>
      <c r="E145" s="34" t="e">
        <f>DEVSQ(ALMERIA:SEVILLA!#REF!)</f>
        <v>#REF!</v>
      </c>
      <c r="F145" s="101" t="e">
        <f>SUM(ALMERIA:SEVILLA!#REF!)</f>
        <v>#REF!</v>
      </c>
      <c r="G145" s="48">
        <f t="shared" si="7"/>
        <v>0.4484577922077922</v>
      </c>
      <c r="H145" s="90">
        <v>7392</v>
      </c>
      <c r="I145" s="89">
        <v>2203</v>
      </c>
      <c r="J145" s="89">
        <v>18563</v>
      </c>
      <c r="K145" s="63" t="e">
        <f>SUM(ALMERIA:SEVILLA!#REF!)</f>
        <v>#REF!</v>
      </c>
      <c r="L145" s="63" t="e">
        <f>SEVILLA!#REF!-comparacion!K145</f>
        <v>#REF!</v>
      </c>
    </row>
    <row r="146" spans="8:9" ht="12.75">
      <c r="H146" s="94"/>
      <c r="I146" s="94"/>
    </row>
    <row r="154" spans="1:4" ht="30" customHeight="1">
      <c r="A154" s="75" t="s">
        <v>110</v>
      </c>
      <c r="B154" s="76" t="s">
        <v>217</v>
      </c>
      <c r="C154" s="76" t="s">
        <v>218</v>
      </c>
      <c r="D154" s="83" t="s">
        <v>219</v>
      </c>
    </row>
    <row r="155" spans="1:4" ht="12.75">
      <c r="A155" s="2" t="s">
        <v>111</v>
      </c>
      <c r="B155" s="87">
        <v>967283</v>
      </c>
      <c r="C155" s="87">
        <v>363391</v>
      </c>
      <c r="D155" s="87">
        <v>99488</v>
      </c>
    </row>
    <row r="156" spans="1:4" ht="12.75">
      <c r="A156" s="84" t="s">
        <v>112</v>
      </c>
      <c r="B156" s="7">
        <v>1054</v>
      </c>
      <c r="C156" s="77">
        <v>913</v>
      </c>
      <c r="D156" s="78">
        <v>49</v>
      </c>
    </row>
    <row r="157" spans="1:4" ht="12.75">
      <c r="A157" s="85" t="s">
        <v>113</v>
      </c>
      <c r="B157" s="10">
        <v>955</v>
      </c>
      <c r="C157" s="79">
        <v>320</v>
      </c>
      <c r="D157" s="80">
        <v>61</v>
      </c>
    </row>
    <row r="158" spans="1:4" ht="12.75">
      <c r="A158" s="85" t="s">
        <v>114</v>
      </c>
      <c r="B158" s="10">
        <v>1416</v>
      </c>
      <c r="C158" s="79">
        <v>232</v>
      </c>
      <c r="D158" s="80">
        <v>168</v>
      </c>
    </row>
    <row r="159" spans="1:4" ht="12.75">
      <c r="A159" s="85" t="s">
        <v>115</v>
      </c>
      <c r="B159" s="10">
        <v>35199</v>
      </c>
      <c r="C159" s="79">
        <v>6825</v>
      </c>
      <c r="D159" s="80">
        <v>5101</v>
      </c>
    </row>
    <row r="160" spans="1:4" ht="12.75">
      <c r="A160" s="85" t="s">
        <v>116</v>
      </c>
      <c r="B160" s="10">
        <v>5357</v>
      </c>
      <c r="C160" s="79">
        <v>1810</v>
      </c>
      <c r="D160" s="80">
        <v>383</v>
      </c>
    </row>
    <row r="161" spans="1:4" ht="12.75">
      <c r="A161" s="85" t="s">
        <v>117</v>
      </c>
      <c r="B161" s="10">
        <v>1711</v>
      </c>
      <c r="C161" s="79">
        <v>1166</v>
      </c>
      <c r="D161" s="80">
        <v>47</v>
      </c>
    </row>
    <row r="162" spans="1:4" ht="12.75">
      <c r="A162" s="85" t="s">
        <v>118</v>
      </c>
      <c r="B162" s="10">
        <v>7476</v>
      </c>
      <c r="C162" s="79">
        <v>669</v>
      </c>
      <c r="D162" s="80">
        <v>1097</v>
      </c>
    </row>
    <row r="163" spans="1:4" ht="12.75">
      <c r="A163" s="85" t="s">
        <v>119</v>
      </c>
      <c r="B163" s="10">
        <v>659</v>
      </c>
      <c r="C163" s="79">
        <v>730</v>
      </c>
      <c r="D163" s="80">
        <v>41</v>
      </c>
    </row>
    <row r="164" spans="1:4" ht="12.75">
      <c r="A164" s="85" t="s">
        <v>120</v>
      </c>
      <c r="B164" s="10">
        <v>755</v>
      </c>
      <c r="C164" s="79">
        <v>265</v>
      </c>
      <c r="D164" s="80">
        <v>93</v>
      </c>
    </row>
    <row r="165" spans="1:4" ht="12.75">
      <c r="A165" s="85" t="s">
        <v>121</v>
      </c>
      <c r="B165" s="10">
        <v>2741</v>
      </c>
      <c r="C165" s="79">
        <v>361</v>
      </c>
      <c r="D165" s="80">
        <v>280</v>
      </c>
    </row>
    <row r="166" spans="1:4" ht="12.75">
      <c r="A166" s="85" t="s">
        <v>122</v>
      </c>
      <c r="B166" s="10">
        <v>9731</v>
      </c>
      <c r="C166" s="79">
        <v>5150</v>
      </c>
      <c r="D166" s="80">
        <v>682</v>
      </c>
    </row>
    <row r="167" spans="1:4" ht="12.75">
      <c r="A167" s="85" t="s">
        <v>123</v>
      </c>
      <c r="B167" s="10">
        <v>2002</v>
      </c>
      <c r="C167" s="79">
        <v>3782</v>
      </c>
      <c r="D167" s="80">
        <v>123</v>
      </c>
    </row>
    <row r="168" spans="1:4" ht="12.75">
      <c r="A168" s="85" t="s">
        <v>124</v>
      </c>
      <c r="B168" s="10">
        <v>3009</v>
      </c>
      <c r="C168" s="79">
        <v>921</v>
      </c>
      <c r="D168" s="80">
        <v>412</v>
      </c>
    </row>
    <row r="169" spans="1:4" ht="12.75">
      <c r="A169" s="85" t="s">
        <v>125</v>
      </c>
      <c r="B169" s="10">
        <v>1558</v>
      </c>
      <c r="C169" s="79">
        <v>830</v>
      </c>
      <c r="D169" s="80">
        <v>33</v>
      </c>
    </row>
    <row r="170" spans="1:4" ht="12.75">
      <c r="A170" s="85" t="s">
        <v>126</v>
      </c>
      <c r="B170" s="10">
        <v>3166</v>
      </c>
      <c r="C170" s="79">
        <v>1125</v>
      </c>
      <c r="D170" s="80">
        <v>255</v>
      </c>
    </row>
    <row r="171" spans="1:4" ht="12.75">
      <c r="A171" s="85" t="s">
        <v>127</v>
      </c>
      <c r="B171" s="10">
        <v>4378</v>
      </c>
      <c r="C171" s="79">
        <v>3142</v>
      </c>
      <c r="D171" s="80">
        <v>495</v>
      </c>
    </row>
    <row r="172" spans="1:4" ht="12.75">
      <c r="A172" s="85" t="s">
        <v>128</v>
      </c>
      <c r="B172" s="10">
        <v>9348</v>
      </c>
      <c r="C172" s="79">
        <v>2468</v>
      </c>
      <c r="D172" s="80">
        <v>1026</v>
      </c>
    </row>
    <row r="173" spans="1:4" ht="12.75">
      <c r="A173" s="85" t="s">
        <v>129</v>
      </c>
      <c r="B173" s="10">
        <v>6199</v>
      </c>
      <c r="C173" s="79">
        <v>5403</v>
      </c>
      <c r="D173" s="80">
        <v>370</v>
      </c>
    </row>
    <row r="174" spans="1:4" ht="12.75">
      <c r="A174" s="85" t="s">
        <v>130</v>
      </c>
      <c r="B174" s="10">
        <v>2856</v>
      </c>
      <c r="C174" s="79">
        <v>494</v>
      </c>
      <c r="D174" s="80">
        <v>309</v>
      </c>
    </row>
    <row r="175" spans="1:4" ht="12.75">
      <c r="A175" s="85" t="s">
        <v>131</v>
      </c>
      <c r="B175" s="10">
        <v>8095</v>
      </c>
      <c r="C175" s="79">
        <v>3879</v>
      </c>
      <c r="D175" s="80">
        <v>662</v>
      </c>
    </row>
    <row r="176" spans="1:4" ht="12.75">
      <c r="A176" s="85" t="s">
        <v>132</v>
      </c>
      <c r="B176" s="10">
        <v>13265</v>
      </c>
      <c r="C176" s="79">
        <v>2333</v>
      </c>
      <c r="D176" s="80">
        <v>1824</v>
      </c>
    </row>
    <row r="177" spans="1:4" ht="12.75">
      <c r="A177" s="85" t="s">
        <v>133</v>
      </c>
      <c r="B177" s="10">
        <v>2726</v>
      </c>
      <c r="C177" s="79">
        <v>977</v>
      </c>
      <c r="D177" s="80">
        <v>78</v>
      </c>
    </row>
    <row r="178" spans="1:4" ht="12.75">
      <c r="A178" s="85" t="s">
        <v>134</v>
      </c>
      <c r="B178" s="10">
        <v>5207</v>
      </c>
      <c r="C178" s="79">
        <v>2735</v>
      </c>
      <c r="D178" s="80">
        <v>326</v>
      </c>
    </row>
    <row r="179" spans="1:4" ht="12.75">
      <c r="A179" s="85" t="s">
        <v>135</v>
      </c>
      <c r="B179" s="10">
        <v>14023</v>
      </c>
      <c r="C179" s="79">
        <v>6133</v>
      </c>
      <c r="D179" s="80">
        <v>1404</v>
      </c>
    </row>
    <row r="180" spans="1:4" ht="12.75">
      <c r="A180" s="85" t="s">
        <v>136</v>
      </c>
      <c r="B180" s="10">
        <v>1286</v>
      </c>
      <c r="C180" s="79">
        <v>212</v>
      </c>
      <c r="D180" s="80">
        <v>80</v>
      </c>
    </row>
    <row r="181" spans="1:4" ht="12.75">
      <c r="A181" s="85" t="s">
        <v>137</v>
      </c>
      <c r="B181" s="10">
        <v>2745</v>
      </c>
      <c r="C181" s="79">
        <v>1299</v>
      </c>
      <c r="D181" s="80">
        <v>135</v>
      </c>
    </row>
    <row r="182" spans="1:4" ht="12.75">
      <c r="A182" s="85" t="s">
        <v>138</v>
      </c>
      <c r="B182" s="10">
        <v>2543</v>
      </c>
      <c r="C182" s="79">
        <v>450</v>
      </c>
      <c r="D182" s="80">
        <v>305</v>
      </c>
    </row>
    <row r="183" spans="1:4" ht="12.75">
      <c r="A183" s="85" t="s">
        <v>139</v>
      </c>
      <c r="B183" s="10">
        <v>1338</v>
      </c>
      <c r="C183" s="79">
        <v>134</v>
      </c>
      <c r="D183" s="80">
        <v>129</v>
      </c>
    </row>
    <row r="184" spans="1:4" ht="12.75">
      <c r="A184" s="85" t="s">
        <v>140</v>
      </c>
      <c r="B184" s="10">
        <v>8738</v>
      </c>
      <c r="C184" s="79">
        <v>2342</v>
      </c>
      <c r="D184" s="80">
        <v>1117</v>
      </c>
    </row>
    <row r="185" spans="1:4" ht="12.75">
      <c r="A185" s="85" t="s">
        <v>141</v>
      </c>
      <c r="B185" s="10">
        <v>318</v>
      </c>
      <c r="C185" s="79">
        <v>117</v>
      </c>
      <c r="D185" s="80">
        <v>16</v>
      </c>
    </row>
    <row r="186" spans="1:4" ht="12.75">
      <c r="A186" s="85" t="s">
        <v>142</v>
      </c>
      <c r="B186" s="10">
        <v>781</v>
      </c>
      <c r="C186" s="79">
        <v>234</v>
      </c>
      <c r="D186" s="80">
        <v>67</v>
      </c>
    </row>
    <row r="187" spans="1:4" ht="12.75">
      <c r="A187" s="85" t="s">
        <v>143</v>
      </c>
      <c r="B187" s="10">
        <v>2543</v>
      </c>
      <c r="C187" s="79">
        <v>675</v>
      </c>
      <c r="D187" s="80">
        <v>229</v>
      </c>
    </row>
    <row r="188" spans="1:4" ht="12.75">
      <c r="A188" s="85" t="s">
        <v>144</v>
      </c>
      <c r="B188" s="10">
        <v>3304</v>
      </c>
      <c r="C188" s="79">
        <v>1301</v>
      </c>
      <c r="D188" s="80">
        <v>220</v>
      </c>
    </row>
    <row r="189" spans="1:4" ht="12.75">
      <c r="A189" s="85" t="s">
        <v>145</v>
      </c>
      <c r="B189" s="10">
        <v>13943</v>
      </c>
      <c r="C189" s="79">
        <v>2409</v>
      </c>
      <c r="D189" s="80">
        <v>1505</v>
      </c>
    </row>
    <row r="190" spans="1:4" ht="12.75">
      <c r="A190" s="85" t="s">
        <v>146</v>
      </c>
      <c r="B190" s="10">
        <v>727</v>
      </c>
      <c r="C190" s="79">
        <v>327</v>
      </c>
      <c r="D190" s="80">
        <v>53</v>
      </c>
    </row>
    <row r="191" spans="1:4" ht="12.75">
      <c r="A191" s="85" t="s">
        <v>147</v>
      </c>
      <c r="B191" s="10">
        <v>2487</v>
      </c>
      <c r="C191" s="79">
        <v>1123</v>
      </c>
      <c r="D191" s="80">
        <v>99</v>
      </c>
    </row>
    <row r="192" spans="1:4" ht="12.75">
      <c r="A192" s="85" t="s">
        <v>148</v>
      </c>
      <c r="B192" s="10">
        <v>1995</v>
      </c>
      <c r="C192" s="79">
        <v>1000</v>
      </c>
      <c r="D192" s="80">
        <v>83</v>
      </c>
    </row>
    <row r="193" spans="1:4" ht="12.75">
      <c r="A193" s="85" t="s">
        <v>149</v>
      </c>
      <c r="B193" s="10">
        <v>62008</v>
      </c>
      <c r="C193" s="79">
        <v>13846</v>
      </c>
      <c r="D193" s="80">
        <v>8489</v>
      </c>
    </row>
    <row r="194" spans="1:4" ht="12.75">
      <c r="A194" s="85" t="s">
        <v>150</v>
      </c>
      <c r="B194" s="10">
        <v>20499</v>
      </c>
      <c r="C194" s="79">
        <v>11730</v>
      </c>
      <c r="D194" s="80">
        <v>1811</v>
      </c>
    </row>
    <row r="195" spans="1:4" ht="12.75">
      <c r="A195" s="85" t="s">
        <v>151</v>
      </c>
      <c r="B195" s="10">
        <v>6307</v>
      </c>
      <c r="C195" s="79">
        <v>1613</v>
      </c>
      <c r="D195" s="80">
        <v>515</v>
      </c>
    </row>
    <row r="196" spans="1:4" ht="12.75">
      <c r="A196" s="85" t="s">
        <v>152</v>
      </c>
      <c r="B196" s="10">
        <v>6353</v>
      </c>
      <c r="C196" s="79">
        <v>4719</v>
      </c>
      <c r="D196" s="80">
        <v>660</v>
      </c>
    </row>
    <row r="197" spans="1:4" ht="12.75">
      <c r="A197" s="85" t="s">
        <v>153</v>
      </c>
      <c r="B197" s="10">
        <v>3682</v>
      </c>
      <c r="C197" s="79">
        <v>1216</v>
      </c>
      <c r="D197" s="80">
        <v>157</v>
      </c>
    </row>
    <row r="198" spans="1:4" ht="12.75">
      <c r="A198" s="85" t="s">
        <v>154</v>
      </c>
      <c r="B198" s="10">
        <v>386</v>
      </c>
      <c r="C198" s="79">
        <v>68</v>
      </c>
      <c r="D198" s="80">
        <v>42</v>
      </c>
    </row>
    <row r="199" spans="1:4" ht="12.75">
      <c r="A199" s="85" t="s">
        <v>155</v>
      </c>
      <c r="B199" s="10">
        <v>4563</v>
      </c>
      <c r="C199" s="79">
        <v>537</v>
      </c>
      <c r="D199" s="80">
        <v>428</v>
      </c>
    </row>
    <row r="200" spans="1:4" ht="12.75">
      <c r="A200" s="85" t="s">
        <v>156</v>
      </c>
      <c r="B200" s="10">
        <v>3217</v>
      </c>
      <c r="C200" s="79">
        <v>701</v>
      </c>
      <c r="D200" s="80">
        <v>420</v>
      </c>
    </row>
    <row r="201" spans="1:4" ht="12.75">
      <c r="A201" s="85" t="s">
        <v>157</v>
      </c>
      <c r="B201" s="10">
        <v>1961</v>
      </c>
      <c r="C201" s="79">
        <v>1219</v>
      </c>
      <c r="D201" s="80">
        <v>68</v>
      </c>
    </row>
    <row r="202" spans="1:4" ht="12.75">
      <c r="A202" s="85" t="s">
        <v>158</v>
      </c>
      <c r="B202" s="10">
        <v>6565</v>
      </c>
      <c r="C202" s="79">
        <v>1138</v>
      </c>
      <c r="D202" s="80">
        <v>589</v>
      </c>
    </row>
    <row r="203" spans="1:4" ht="12.75">
      <c r="A203" s="85" t="s">
        <v>159</v>
      </c>
      <c r="B203" s="10">
        <v>1498</v>
      </c>
      <c r="C203" s="79">
        <v>546</v>
      </c>
      <c r="D203" s="80">
        <v>100</v>
      </c>
    </row>
    <row r="204" spans="1:4" ht="12.75">
      <c r="A204" s="85" t="s">
        <v>160</v>
      </c>
      <c r="B204" s="10">
        <v>5537</v>
      </c>
      <c r="C204" s="79">
        <v>909</v>
      </c>
      <c r="D204" s="80">
        <v>568</v>
      </c>
    </row>
    <row r="205" spans="1:4" ht="12.75">
      <c r="A205" s="85" t="s">
        <v>161</v>
      </c>
      <c r="B205" s="10">
        <v>3280</v>
      </c>
      <c r="C205" s="79">
        <v>1418</v>
      </c>
      <c r="D205" s="80">
        <v>208</v>
      </c>
    </row>
    <row r="206" spans="1:4" ht="12.75">
      <c r="A206" s="85" t="s">
        <v>162</v>
      </c>
      <c r="B206" s="10">
        <v>1239</v>
      </c>
      <c r="C206" s="79">
        <v>664</v>
      </c>
      <c r="D206" s="80">
        <v>110</v>
      </c>
    </row>
    <row r="207" spans="1:4" ht="12.75">
      <c r="A207" s="85" t="s">
        <v>163</v>
      </c>
      <c r="B207" s="10">
        <v>1906</v>
      </c>
      <c r="C207" s="79">
        <v>927</v>
      </c>
      <c r="D207" s="80">
        <v>86</v>
      </c>
    </row>
    <row r="208" spans="1:4" ht="12.75">
      <c r="A208" s="85" t="s">
        <v>164</v>
      </c>
      <c r="B208" s="10">
        <v>13113</v>
      </c>
      <c r="C208" s="79">
        <v>7006</v>
      </c>
      <c r="D208" s="80">
        <v>1236</v>
      </c>
    </row>
    <row r="209" spans="1:4" ht="12.75">
      <c r="A209" s="85" t="s">
        <v>165</v>
      </c>
      <c r="B209" s="10">
        <v>422</v>
      </c>
      <c r="C209" s="79">
        <v>201</v>
      </c>
      <c r="D209" s="80">
        <v>23</v>
      </c>
    </row>
    <row r="210" spans="1:4" ht="12.75">
      <c r="A210" s="85" t="s">
        <v>166</v>
      </c>
      <c r="B210" s="10">
        <v>9733</v>
      </c>
      <c r="C210" s="79">
        <v>8621</v>
      </c>
      <c r="D210" s="80">
        <v>528</v>
      </c>
    </row>
    <row r="211" spans="1:4" ht="12.75">
      <c r="A211" s="85" t="s">
        <v>167</v>
      </c>
      <c r="B211" s="10">
        <v>2279</v>
      </c>
      <c r="C211" s="79">
        <v>1191</v>
      </c>
      <c r="D211" s="80">
        <v>104</v>
      </c>
    </row>
    <row r="212" spans="1:4" ht="12.75">
      <c r="A212" s="85" t="s">
        <v>168</v>
      </c>
      <c r="B212" s="10">
        <v>174</v>
      </c>
      <c r="C212" s="79">
        <v>32</v>
      </c>
      <c r="D212" s="80">
        <v>5</v>
      </c>
    </row>
    <row r="213" spans="1:4" ht="12.75">
      <c r="A213" s="85" t="s">
        <v>169</v>
      </c>
      <c r="B213" s="10">
        <v>10252</v>
      </c>
      <c r="C213" s="79">
        <v>2860</v>
      </c>
      <c r="D213" s="80">
        <v>1349</v>
      </c>
    </row>
    <row r="214" spans="1:4" ht="12.75">
      <c r="A214" s="85" t="s">
        <v>170</v>
      </c>
      <c r="B214" s="10">
        <v>20550</v>
      </c>
      <c r="C214" s="79">
        <v>6932</v>
      </c>
      <c r="D214" s="80">
        <v>2152</v>
      </c>
    </row>
    <row r="215" spans="1:4" ht="12.75">
      <c r="A215" s="85" t="s">
        <v>171</v>
      </c>
      <c r="B215" s="10">
        <v>9917</v>
      </c>
      <c r="C215" s="79">
        <v>3592</v>
      </c>
      <c r="D215" s="80">
        <v>1167</v>
      </c>
    </row>
    <row r="216" spans="1:4" ht="12.75">
      <c r="A216" s="85" t="s">
        <v>172</v>
      </c>
      <c r="B216" s="10">
        <v>1345</v>
      </c>
      <c r="C216" s="79">
        <v>531</v>
      </c>
      <c r="D216" s="80">
        <v>35</v>
      </c>
    </row>
    <row r="217" spans="1:4" ht="12.75">
      <c r="A217" s="85" t="s">
        <v>173</v>
      </c>
      <c r="B217" s="10">
        <v>1352</v>
      </c>
      <c r="C217" s="79">
        <v>775</v>
      </c>
      <c r="D217" s="80">
        <v>63</v>
      </c>
    </row>
    <row r="218" spans="1:4" ht="12.75">
      <c r="A218" s="85" t="s">
        <v>174</v>
      </c>
      <c r="B218" s="10">
        <v>1543</v>
      </c>
      <c r="C218" s="79">
        <v>346</v>
      </c>
      <c r="D218" s="80">
        <v>123</v>
      </c>
    </row>
    <row r="219" spans="1:4" ht="12.75">
      <c r="A219" s="85" t="s">
        <v>175</v>
      </c>
      <c r="B219" s="10">
        <v>3558</v>
      </c>
      <c r="C219" s="79">
        <v>1573</v>
      </c>
      <c r="D219" s="80">
        <v>172</v>
      </c>
    </row>
    <row r="220" spans="1:4" ht="12.75">
      <c r="A220" s="85" t="s">
        <v>176</v>
      </c>
      <c r="B220" s="10">
        <v>14306</v>
      </c>
      <c r="C220" s="79">
        <v>4924</v>
      </c>
      <c r="D220" s="80">
        <v>1755</v>
      </c>
    </row>
    <row r="221" spans="1:4" ht="12.75">
      <c r="A221" s="85" t="s">
        <v>177</v>
      </c>
      <c r="B221" s="10">
        <v>875</v>
      </c>
      <c r="C221" s="79">
        <v>265</v>
      </c>
      <c r="D221" s="80">
        <v>33</v>
      </c>
    </row>
    <row r="222" spans="1:4" ht="12.75">
      <c r="A222" s="85" t="s">
        <v>178</v>
      </c>
      <c r="B222" s="10">
        <v>4679</v>
      </c>
      <c r="C222" s="79">
        <v>537</v>
      </c>
      <c r="D222" s="80">
        <v>549</v>
      </c>
    </row>
    <row r="223" spans="1:4" ht="12.75">
      <c r="A223" s="85" t="s">
        <v>179</v>
      </c>
      <c r="B223" s="10">
        <v>9030</v>
      </c>
      <c r="C223" s="79">
        <v>4140</v>
      </c>
      <c r="D223" s="80">
        <v>607</v>
      </c>
    </row>
    <row r="224" spans="1:4" ht="12.75">
      <c r="A224" s="85" t="s">
        <v>180</v>
      </c>
      <c r="B224" s="10">
        <v>18238</v>
      </c>
      <c r="C224" s="79">
        <v>11627</v>
      </c>
      <c r="D224" s="80">
        <v>1404</v>
      </c>
    </row>
    <row r="225" spans="1:4" ht="12.75">
      <c r="A225" s="85" t="s">
        <v>181</v>
      </c>
      <c r="B225" s="10">
        <v>3389</v>
      </c>
      <c r="C225" s="79">
        <v>540</v>
      </c>
      <c r="D225" s="80">
        <v>277</v>
      </c>
    </row>
    <row r="226" spans="1:4" ht="12.75">
      <c r="A226" s="85" t="s">
        <v>182</v>
      </c>
      <c r="B226" s="10">
        <v>3518</v>
      </c>
      <c r="C226" s="79">
        <v>1576</v>
      </c>
      <c r="D226" s="80">
        <v>145</v>
      </c>
    </row>
    <row r="227" spans="1:4" ht="12.75">
      <c r="A227" s="85" t="s">
        <v>183</v>
      </c>
      <c r="B227" s="10">
        <v>2674</v>
      </c>
      <c r="C227" s="79">
        <v>1526</v>
      </c>
      <c r="D227" s="80">
        <v>132</v>
      </c>
    </row>
    <row r="228" spans="1:4" ht="12.75">
      <c r="A228" s="85" t="s">
        <v>184</v>
      </c>
      <c r="B228" s="10">
        <v>1138</v>
      </c>
      <c r="C228" s="79">
        <v>366</v>
      </c>
      <c r="D228" s="80">
        <v>138</v>
      </c>
    </row>
    <row r="229" spans="1:4" ht="12.75">
      <c r="A229" s="85" t="s">
        <v>185</v>
      </c>
      <c r="B229" s="10">
        <v>1892</v>
      </c>
      <c r="C229" s="79">
        <v>1384</v>
      </c>
      <c r="D229" s="80">
        <v>59</v>
      </c>
    </row>
    <row r="230" spans="1:4" ht="12.75">
      <c r="A230" s="85" t="s">
        <v>186</v>
      </c>
      <c r="B230" s="10">
        <v>6622</v>
      </c>
      <c r="C230" s="79">
        <v>1629</v>
      </c>
      <c r="D230" s="80">
        <v>386</v>
      </c>
    </row>
    <row r="231" spans="1:4" ht="12.75">
      <c r="A231" s="85" t="s">
        <v>187</v>
      </c>
      <c r="B231" s="10">
        <v>1424</v>
      </c>
      <c r="C231" s="79">
        <v>979</v>
      </c>
      <c r="D231" s="80">
        <v>42</v>
      </c>
    </row>
    <row r="232" spans="1:4" ht="12.75">
      <c r="A232" s="85" t="s">
        <v>188</v>
      </c>
      <c r="B232" s="10">
        <v>5638</v>
      </c>
      <c r="C232" s="79">
        <v>3295</v>
      </c>
      <c r="D232" s="80">
        <v>447</v>
      </c>
    </row>
    <row r="233" spans="1:4" ht="12.75">
      <c r="A233" s="85" t="s">
        <v>189</v>
      </c>
      <c r="B233" s="10">
        <v>1640</v>
      </c>
      <c r="C233" s="79">
        <v>1001</v>
      </c>
      <c r="D233" s="80">
        <v>48</v>
      </c>
    </row>
    <row r="234" spans="1:4" ht="12.75">
      <c r="A234" s="85" t="s">
        <v>190</v>
      </c>
      <c r="B234" s="10">
        <v>6126</v>
      </c>
      <c r="C234" s="79">
        <v>1074</v>
      </c>
      <c r="D234" s="80">
        <v>717</v>
      </c>
    </row>
    <row r="235" spans="1:4" ht="12.75">
      <c r="A235" s="85" t="s">
        <v>191</v>
      </c>
      <c r="B235" s="10">
        <v>839</v>
      </c>
      <c r="C235" s="79">
        <v>93</v>
      </c>
      <c r="D235" s="80">
        <v>102</v>
      </c>
    </row>
    <row r="236" spans="1:4" ht="12.75">
      <c r="A236" s="85" t="s">
        <v>192</v>
      </c>
      <c r="B236" s="10">
        <v>17973</v>
      </c>
      <c r="C236" s="79">
        <v>9381</v>
      </c>
      <c r="D236" s="80">
        <v>2078</v>
      </c>
    </row>
    <row r="237" spans="1:4" ht="12.75">
      <c r="A237" s="85" t="s">
        <v>193</v>
      </c>
      <c r="B237" s="10">
        <v>2206</v>
      </c>
      <c r="C237" s="79">
        <v>1484</v>
      </c>
      <c r="D237" s="80">
        <v>139</v>
      </c>
    </row>
    <row r="238" spans="1:4" ht="12.75">
      <c r="A238" s="85" t="s">
        <v>194</v>
      </c>
      <c r="B238" s="10">
        <v>687</v>
      </c>
      <c r="C238" s="79">
        <v>139</v>
      </c>
      <c r="D238" s="80">
        <v>57</v>
      </c>
    </row>
    <row r="239" spans="1:4" ht="12.75">
      <c r="A239" s="85" t="s">
        <v>195</v>
      </c>
      <c r="B239" s="10">
        <v>1805</v>
      </c>
      <c r="C239" s="79">
        <v>807</v>
      </c>
      <c r="D239" s="80">
        <v>86</v>
      </c>
    </row>
    <row r="240" spans="1:4" ht="12.75">
      <c r="A240" s="85" t="s">
        <v>196</v>
      </c>
      <c r="B240" s="10">
        <v>2540</v>
      </c>
      <c r="C240" s="79">
        <v>434</v>
      </c>
      <c r="D240" s="80">
        <v>247</v>
      </c>
    </row>
    <row r="241" spans="1:4" ht="12.75">
      <c r="A241" s="85" t="s">
        <v>197</v>
      </c>
      <c r="B241" s="10">
        <v>10697</v>
      </c>
      <c r="C241" s="79">
        <v>2281</v>
      </c>
      <c r="D241" s="80">
        <v>1378</v>
      </c>
    </row>
    <row r="242" spans="1:4" ht="12.75">
      <c r="A242" s="85" t="s">
        <v>198</v>
      </c>
      <c r="B242" s="10">
        <v>6395</v>
      </c>
      <c r="C242" s="79">
        <v>2041</v>
      </c>
      <c r="D242" s="80">
        <v>853</v>
      </c>
    </row>
    <row r="243" spans="1:4" ht="12.75">
      <c r="A243" s="85" t="s">
        <v>199</v>
      </c>
      <c r="B243" s="10">
        <v>329</v>
      </c>
      <c r="C243" s="79">
        <v>71</v>
      </c>
      <c r="D243" s="80">
        <v>22</v>
      </c>
    </row>
    <row r="244" spans="1:4" ht="12.75">
      <c r="A244" s="85" t="s">
        <v>200</v>
      </c>
      <c r="B244" s="10">
        <v>4066</v>
      </c>
      <c r="C244" s="79">
        <v>529</v>
      </c>
      <c r="D244" s="80">
        <v>578</v>
      </c>
    </row>
    <row r="245" spans="1:4" ht="12.75">
      <c r="A245" s="85" t="s">
        <v>201</v>
      </c>
      <c r="B245" s="10">
        <v>2240</v>
      </c>
      <c r="C245" s="79">
        <v>1015</v>
      </c>
      <c r="D245" s="80">
        <v>133</v>
      </c>
    </row>
    <row r="246" spans="1:4" ht="12.75">
      <c r="A246" s="85" t="s">
        <v>202</v>
      </c>
      <c r="B246" s="10">
        <v>368109</v>
      </c>
      <c r="C246" s="79">
        <v>140994</v>
      </c>
      <c r="D246" s="80">
        <v>38360</v>
      </c>
    </row>
    <row r="247" spans="1:4" ht="12.75">
      <c r="A247" s="85" t="s">
        <v>203</v>
      </c>
      <c r="B247" s="10">
        <v>4756</v>
      </c>
      <c r="C247" s="79">
        <v>7260</v>
      </c>
      <c r="D247" s="80">
        <v>189</v>
      </c>
    </row>
    <row r="248" spans="1:4" ht="12.75">
      <c r="A248" s="85" t="s">
        <v>204</v>
      </c>
      <c r="B248" s="10">
        <v>11520</v>
      </c>
      <c r="C248" s="79">
        <v>3123</v>
      </c>
      <c r="D248" s="80">
        <v>873</v>
      </c>
    </row>
    <row r="249" spans="1:4" ht="12.75">
      <c r="A249" s="85" t="s">
        <v>205</v>
      </c>
      <c r="B249" s="10">
        <v>3823</v>
      </c>
      <c r="C249" s="79">
        <v>752</v>
      </c>
      <c r="D249" s="80">
        <v>419</v>
      </c>
    </row>
    <row r="250" spans="1:4" ht="12.75">
      <c r="A250" s="85" t="s">
        <v>206</v>
      </c>
      <c r="B250" s="10">
        <v>25324</v>
      </c>
      <c r="C250" s="79">
        <v>8638</v>
      </c>
      <c r="D250" s="80">
        <v>3398</v>
      </c>
    </row>
    <row r="251" spans="1:4" ht="12.75">
      <c r="A251" s="85" t="s">
        <v>207</v>
      </c>
      <c r="B251" s="10">
        <v>3977</v>
      </c>
      <c r="C251" s="79">
        <v>1026</v>
      </c>
      <c r="D251" s="80">
        <v>368</v>
      </c>
    </row>
    <row r="252" spans="1:4" ht="12.75">
      <c r="A252" s="85" t="s">
        <v>208</v>
      </c>
      <c r="B252" s="10">
        <v>2083</v>
      </c>
      <c r="C252" s="79">
        <v>1320</v>
      </c>
      <c r="D252" s="80">
        <v>66</v>
      </c>
    </row>
    <row r="253" spans="1:4" ht="12.75">
      <c r="A253" s="85" t="s">
        <v>209</v>
      </c>
      <c r="B253" s="10">
        <v>3080</v>
      </c>
      <c r="C253" s="79">
        <v>401</v>
      </c>
      <c r="D253" s="80">
        <v>436</v>
      </c>
    </row>
    <row r="254" spans="1:4" ht="12.75">
      <c r="A254" s="85" t="s">
        <v>210</v>
      </c>
      <c r="B254" s="10">
        <v>2663</v>
      </c>
      <c r="C254" s="79">
        <v>367</v>
      </c>
      <c r="D254" s="80">
        <v>245</v>
      </c>
    </row>
    <row r="255" spans="1:4" ht="12.75">
      <c r="A255" s="85" t="s">
        <v>211</v>
      </c>
      <c r="B255" s="10">
        <v>702</v>
      </c>
      <c r="C255" s="79">
        <v>170</v>
      </c>
      <c r="D255" s="80">
        <v>34</v>
      </c>
    </row>
    <row r="256" spans="1:4" ht="12.75">
      <c r="A256" s="85" t="s">
        <v>212</v>
      </c>
      <c r="B256" s="10">
        <v>3596</v>
      </c>
      <c r="C256" s="79">
        <v>1747</v>
      </c>
      <c r="D256" s="80">
        <v>208</v>
      </c>
    </row>
    <row r="257" spans="1:4" ht="12.75">
      <c r="A257" s="85" t="s">
        <v>213</v>
      </c>
      <c r="B257" s="10">
        <v>9100</v>
      </c>
      <c r="C257" s="79">
        <v>2472</v>
      </c>
      <c r="D257" s="80">
        <v>1246</v>
      </c>
    </row>
    <row r="258" spans="1:4" ht="12.75">
      <c r="A258" s="85" t="s">
        <v>214</v>
      </c>
      <c r="B258" s="10">
        <v>1600</v>
      </c>
      <c r="C258" s="79">
        <v>1039</v>
      </c>
      <c r="D258" s="80">
        <v>78</v>
      </c>
    </row>
    <row r="259" spans="1:4" ht="12.75">
      <c r="A259" s="85" t="s">
        <v>215</v>
      </c>
      <c r="B259" s="10">
        <v>2907</v>
      </c>
      <c r="C259" s="79">
        <v>901</v>
      </c>
      <c r="D259" s="80">
        <v>130</v>
      </c>
    </row>
    <row r="260" spans="1:4" ht="12.75">
      <c r="A260" s="86" t="s">
        <v>216</v>
      </c>
      <c r="B260" s="15">
        <v>4204</v>
      </c>
      <c r="C260" s="81">
        <v>846</v>
      </c>
      <c r="D260" s="82">
        <v>461</v>
      </c>
    </row>
  </sheetData>
  <mergeCells count="30">
    <mergeCell ref="A79:A80"/>
    <mergeCell ref="B79:C79"/>
    <mergeCell ref="G4:G5"/>
    <mergeCell ref="D44:E44"/>
    <mergeCell ref="A11:A12"/>
    <mergeCell ref="B11:C11"/>
    <mergeCell ref="B4:C4"/>
    <mergeCell ref="D4:E4"/>
    <mergeCell ref="A4:A5"/>
    <mergeCell ref="F4:F5"/>
    <mergeCell ref="A30:A31"/>
    <mergeCell ref="D11:E11"/>
    <mergeCell ref="F11:F12"/>
    <mergeCell ref="A93:A94"/>
    <mergeCell ref="B93:C93"/>
    <mergeCell ref="A44:A45"/>
    <mergeCell ref="B44:C44"/>
    <mergeCell ref="B30:C30"/>
    <mergeCell ref="D30:E30"/>
    <mergeCell ref="F30:F31"/>
    <mergeCell ref="A109:A110"/>
    <mergeCell ref="B109:C109"/>
    <mergeCell ref="D109:E109"/>
    <mergeCell ref="F109:F110"/>
    <mergeCell ref="G109:G110"/>
    <mergeCell ref="D37:E37"/>
    <mergeCell ref="G30:G31"/>
    <mergeCell ref="G11:G12"/>
    <mergeCell ref="F44:F45"/>
    <mergeCell ref="G44:G45"/>
  </mergeCells>
  <printOptions/>
  <pageMargins left="0.7874015748031497" right="0.7874015748031497" top="0.3937007874015748" bottom="0.3937007874015748" header="0" footer="0"/>
  <pageSetup horizontalDpi="600" verticalDpi="600" orientation="portrait" paperSize="9" scale="80" r:id="rId3"/>
  <rowBreaks count="2" manualBreakCount="2">
    <brk id="40" max="6" man="1"/>
    <brk id="10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21"/>
  <sheetViews>
    <sheetView workbookViewId="0" topLeftCell="A1">
      <selection activeCell="A1" sqref="A1"/>
    </sheetView>
  </sheetViews>
  <sheetFormatPr defaultColWidth="11.421875" defaultRowHeight="12.75"/>
  <cols>
    <col min="1" max="1" width="39.421875" style="186" customWidth="1"/>
    <col min="2" max="2" width="14.421875" style="1" customWidth="1"/>
    <col min="3" max="3" width="12.140625" style="1" customWidth="1"/>
    <col min="4" max="4" width="10.57421875" style="1" customWidth="1"/>
    <col min="5" max="5" width="12.140625" style="1" customWidth="1"/>
    <col min="6" max="6" width="22.8515625" style="1" customWidth="1"/>
    <col min="7" max="7" width="19.7109375" style="1" customWidth="1"/>
    <col min="8" max="8" width="12.28125" style="289" bestFit="1" customWidth="1"/>
    <col min="9" max="10" width="12.7109375" style="289" bestFit="1" customWidth="1"/>
    <col min="11" max="15" width="11.421875" style="102" customWidth="1"/>
    <col min="16" max="16384" width="11.421875" style="1" customWidth="1"/>
  </cols>
  <sheetData>
    <row r="3" ht="15.75">
      <c r="A3" s="245" t="s">
        <v>357</v>
      </c>
    </row>
    <row r="4" spans="1:7" ht="12.75">
      <c r="A4" s="188"/>
      <c r="B4" s="22"/>
      <c r="C4" s="22"/>
      <c r="D4" s="282"/>
      <c r="E4" s="22"/>
      <c r="F4" s="22"/>
      <c r="G4" s="22"/>
    </row>
    <row r="5" spans="1:7" ht="12.75">
      <c r="A5" s="188"/>
      <c r="B5" s="22"/>
      <c r="C5" s="22"/>
      <c r="D5" s="21"/>
      <c r="E5" s="22"/>
      <c r="F5" s="22"/>
      <c r="G5" s="22"/>
    </row>
    <row r="6" spans="1:7" ht="12.75">
      <c r="A6" s="188"/>
      <c r="B6" s="22"/>
      <c r="C6" s="22"/>
      <c r="D6" s="21"/>
      <c r="E6" s="22"/>
      <c r="F6" s="22"/>
      <c r="G6" s="22"/>
    </row>
    <row r="7" spans="1:7" ht="24" customHeight="1">
      <c r="A7" s="296" t="s">
        <v>41</v>
      </c>
      <c r="B7" s="298" t="s">
        <v>555</v>
      </c>
      <c r="C7" s="299"/>
      <c r="D7" s="304" t="s">
        <v>18</v>
      </c>
      <c r="E7" s="305"/>
      <c r="F7" s="300" t="s">
        <v>535</v>
      </c>
      <c r="G7" s="300" t="s">
        <v>544</v>
      </c>
    </row>
    <row r="8" spans="1:15" s="23" customFormat="1" ht="11.25" customHeight="1">
      <c r="A8" s="303"/>
      <c r="B8" s="149" t="s">
        <v>409</v>
      </c>
      <c r="C8" s="150" t="s">
        <v>17</v>
      </c>
      <c r="D8" s="149" t="s">
        <v>409</v>
      </c>
      <c r="E8" s="151" t="s">
        <v>19</v>
      </c>
      <c r="F8" s="301"/>
      <c r="G8" s="301"/>
      <c r="H8" s="289"/>
      <c r="I8" s="289"/>
      <c r="J8" s="289"/>
      <c r="K8" s="104"/>
      <c r="L8" s="104"/>
      <c r="M8" s="104"/>
      <c r="N8" s="104"/>
      <c r="O8" s="104"/>
    </row>
    <row r="9" spans="1:15" s="23" customFormat="1" ht="12.75">
      <c r="A9" s="247" t="s">
        <v>539</v>
      </c>
      <c r="B9" s="106">
        <v>1817</v>
      </c>
      <c r="C9" s="107">
        <v>28240</v>
      </c>
      <c r="D9" s="108">
        <v>0.0732427643236857</v>
      </c>
      <c r="E9" s="109">
        <v>0.06698908074205612</v>
      </c>
      <c r="F9" s="110">
        <v>0.0643413597733711</v>
      </c>
      <c r="G9" s="111">
        <v>0.007986427029901851</v>
      </c>
      <c r="H9" s="290"/>
      <c r="I9" s="290"/>
      <c r="J9" s="290"/>
      <c r="K9" s="104"/>
      <c r="L9" s="104"/>
      <c r="M9" s="104"/>
      <c r="N9" s="104"/>
      <c r="O9" s="104"/>
    </row>
    <row r="10" spans="1:7" ht="12.75">
      <c r="A10" s="247" t="s">
        <v>536</v>
      </c>
      <c r="B10" s="152"/>
      <c r="C10" s="153"/>
      <c r="D10" s="154"/>
      <c r="E10" s="155"/>
      <c r="F10" s="156"/>
      <c r="G10" s="156"/>
    </row>
    <row r="11" spans="1:10" ht="12.75">
      <c r="A11" s="249" t="s">
        <v>537</v>
      </c>
      <c r="B11" s="112">
        <v>842</v>
      </c>
      <c r="C11" s="113">
        <v>17427</v>
      </c>
      <c r="D11" s="114">
        <v>0.01937046004842613</v>
      </c>
      <c r="E11" s="115">
        <v>0.07880401139036763</v>
      </c>
      <c r="F11" s="111">
        <v>0.048315831755322204</v>
      </c>
      <c r="G11" s="111">
        <v>0.006772898752403092</v>
      </c>
      <c r="H11" s="290"/>
      <c r="I11" s="290"/>
      <c r="J11" s="290"/>
    </row>
    <row r="12" spans="1:10" ht="12.75">
      <c r="A12" s="249" t="s">
        <v>538</v>
      </c>
      <c r="B12" s="116">
        <v>975</v>
      </c>
      <c r="C12" s="117">
        <v>10813</v>
      </c>
      <c r="D12" s="118">
        <v>0.12456747404844282</v>
      </c>
      <c r="E12" s="119">
        <v>0.04848249781828762</v>
      </c>
      <c r="F12" s="111">
        <v>0.09016924072875243</v>
      </c>
      <c r="G12" s="111">
        <v>0.009448406853244438</v>
      </c>
      <c r="H12" s="290"/>
      <c r="I12" s="290"/>
      <c r="J12" s="290"/>
    </row>
    <row r="13" spans="1:7" ht="12.75">
      <c r="A13" s="247" t="s">
        <v>11</v>
      </c>
      <c r="B13" s="154"/>
      <c r="C13" s="155"/>
      <c r="D13" s="154"/>
      <c r="E13" s="155"/>
      <c r="F13" s="156"/>
      <c r="G13" s="156"/>
    </row>
    <row r="14" spans="1:10" ht="12.75">
      <c r="A14" s="249" t="s">
        <v>43</v>
      </c>
      <c r="B14" s="120">
        <v>117</v>
      </c>
      <c r="C14" s="121">
        <v>1733</v>
      </c>
      <c r="D14" s="114">
        <v>0.044642857142857206</v>
      </c>
      <c r="E14" s="115">
        <v>0.029097387173396605</v>
      </c>
      <c r="F14" s="110">
        <v>0.0675129832660127</v>
      </c>
      <c r="G14" s="111">
        <v>0.002539282923864919</v>
      </c>
      <c r="H14" s="290"/>
      <c r="I14" s="290"/>
      <c r="J14" s="290"/>
    </row>
    <row r="15" spans="1:10" ht="12.75">
      <c r="A15" s="249" t="s">
        <v>44</v>
      </c>
      <c r="B15" s="112">
        <v>1051</v>
      </c>
      <c r="C15" s="113">
        <v>16495</v>
      </c>
      <c r="D15" s="114">
        <v>0.070264765784114</v>
      </c>
      <c r="E15" s="122">
        <v>0.04464851171627604</v>
      </c>
      <c r="F15" s="110">
        <v>0.06371627765989694</v>
      </c>
      <c r="G15" s="111">
        <v>0.007377198770232898</v>
      </c>
      <c r="H15" s="290"/>
      <c r="I15" s="290"/>
      <c r="J15" s="290"/>
    </row>
    <row r="16" spans="1:10" ht="12.75">
      <c r="A16" s="249" t="s">
        <v>45</v>
      </c>
      <c r="B16" s="116">
        <v>649</v>
      </c>
      <c r="C16" s="117">
        <v>10012</v>
      </c>
      <c r="D16" s="114">
        <v>0.08347245409015036</v>
      </c>
      <c r="E16" s="119">
        <v>0.1133103524963861</v>
      </c>
      <c r="F16" s="110">
        <v>0.06482221334398722</v>
      </c>
      <c r="G16" s="111">
        <v>0.016654263645461777</v>
      </c>
      <c r="H16" s="290"/>
      <c r="I16" s="290"/>
      <c r="J16" s="290"/>
    </row>
    <row r="17" spans="1:7" ht="12.75">
      <c r="A17" s="247" t="s">
        <v>12</v>
      </c>
      <c r="B17" s="154"/>
      <c r="C17" s="155"/>
      <c r="D17" s="154"/>
      <c r="E17" s="155"/>
      <c r="F17" s="156"/>
      <c r="G17" s="156"/>
    </row>
    <row r="18" spans="1:10" ht="12.75">
      <c r="A18" s="250" t="s">
        <v>0</v>
      </c>
      <c r="B18" s="120">
        <v>125</v>
      </c>
      <c r="C18" s="121">
        <v>2421</v>
      </c>
      <c r="D18" s="123">
        <v>0.19047619047619047</v>
      </c>
      <c r="E18" s="122">
        <v>0.08225301743406344</v>
      </c>
      <c r="F18" s="110">
        <v>0.05163155720776538</v>
      </c>
      <c r="G18" s="111">
        <v>0.0027676910813922593</v>
      </c>
      <c r="H18" s="290"/>
      <c r="I18" s="290"/>
      <c r="J18" s="290"/>
    </row>
    <row r="19" spans="1:10" ht="12.75">
      <c r="A19" s="250" t="s">
        <v>556</v>
      </c>
      <c r="B19" s="112">
        <v>196</v>
      </c>
      <c r="C19" s="113">
        <v>3747</v>
      </c>
      <c r="D19" s="124">
        <v>-0.09259259259259256</v>
      </c>
      <c r="E19" s="122">
        <v>0.15826893353941274</v>
      </c>
      <c r="F19" s="110">
        <v>0.05230851347744862</v>
      </c>
      <c r="G19" s="111">
        <v>0.004469681421176256</v>
      </c>
      <c r="H19" s="290"/>
      <c r="I19" s="290"/>
      <c r="J19" s="290"/>
    </row>
    <row r="20" spans="1:10" ht="12.75">
      <c r="A20" s="250" t="s">
        <v>3</v>
      </c>
      <c r="B20" s="112">
        <v>1311</v>
      </c>
      <c r="C20" s="113">
        <v>20334</v>
      </c>
      <c r="D20" s="124">
        <v>0.08168316831683176</v>
      </c>
      <c r="E20" s="122">
        <v>0.06238244514106572</v>
      </c>
      <c r="F20" s="110">
        <v>0.06447329595750959</v>
      </c>
      <c r="G20" s="111">
        <v>0.010862270388506375</v>
      </c>
      <c r="H20" s="290"/>
      <c r="I20" s="290"/>
      <c r="J20" s="290"/>
    </row>
    <row r="21" spans="1:10" ht="12.75">
      <c r="A21" s="250" t="s">
        <v>4</v>
      </c>
      <c r="B21" s="125">
        <v>185</v>
      </c>
      <c r="C21" s="126">
        <v>1738</v>
      </c>
      <c r="D21" s="124">
        <v>0.15625</v>
      </c>
      <c r="E21" s="122">
        <v>-0.06307277628032348</v>
      </c>
      <c r="F21" s="110">
        <v>0.10644418872266974</v>
      </c>
      <c r="G21" s="111">
        <v>0.0103915070493737</v>
      </c>
      <c r="H21" s="290"/>
      <c r="I21" s="290"/>
      <c r="J21" s="290"/>
    </row>
    <row r="22" spans="1:7" ht="12.75">
      <c r="A22" s="261" t="s">
        <v>13</v>
      </c>
      <c r="B22" s="154"/>
      <c r="C22" s="155"/>
      <c r="D22" s="157"/>
      <c r="E22" s="155"/>
      <c r="F22" s="156"/>
      <c r="G22" s="156"/>
    </row>
    <row r="23" spans="1:10" ht="12.75">
      <c r="A23" s="249" t="s">
        <v>68</v>
      </c>
      <c r="B23" s="112">
        <v>117</v>
      </c>
      <c r="C23" s="113">
        <v>4247</v>
      </c>
      <c r="D23" s="124">
        <v>0.4444444444444444</v>
      </c>
      <c r="E23" s="111">
        <v>0.1610169491525424</v>
      </c>
      <c r="F23" s="110">
        <v>0.027548858017424065</v>
      </c>
      <c r="G23" s="111">
        <v>0.0021397611514475394</v>
      </c>
      <c r="H23" s="290"/>
      <c r="I23" s="290"/>
      <c r="J23" s="290"/>
    </row>
    <row r="24" spans="1:10" ht="12.75">
      <c r="A24" s="249" t="s">
        <v>69</v>
      </c>
      <c r="B24" s="112">
        <v>65</v>
      </c>
      <c r="C24" s="113">
        <v>1826</v>
      </c>
      <c r="D24" s="124">
        <v>-0.2168674698795181</v>
      </c>
      <c r="E24" s="111">
        <v>-0.012972972972972951</v>
      </c>
      <c r="F24" s="110">
        <v>0.035596933187294635</v>
      </c>
      <c r="G24" s="111">
        <v>0.0029413095615186207</v>
      </c>
      <c r="H24" s="290"/>
      <c r="I24" s="290"/>
      <c r="J24" s="290"/>
    </row>
    <row r="25" spans="1:10" ht="12.75">
      <c r="A25" s="249" t="s">
        <v>70</v>
      </c>
      <c r="B25" s="120">
        <v>58</v>
      </c>
      <c r="C25" s="121">
        <v>1267</v>
      </c>
      <c r="D25" s="124">
        <v>0.5675675675675675</v>
      </c>
      <c r="E25" s="111">
        <v>0.1094570928196148</v>
      </c>
      <c r="F25" s="110">
        <v>0.04577742699289661</v>
      </c>
      <c r="G25" s="111">
        <v>0.007900830949461927</v>
      </c>
      <c r="H25" s="290"/>
      <c r="I25" s="290"/>
      <c r="J25" s="290"/>
    </row>
    <row r="26" spans="1:10" ht="12.75">
      <c r="A26" s="249" t="s">
        <v>71</v>
      </c>
      <c r="B26" s="120">
        <v>1577</v>
      </c>
      <c r="C26" s="121">
        <v>20900</v>
      </c>
      <c r="D26" s="124">
        <v>0.05697050938337811</v>
      </c>
      <c r="E26" s="111">
        <v>0.05465004793863848</v>
      </c>
      <c r="F26" s="110">
        <v>0.07545454545454545</v>
      </c>
      <c r="G26" s="111">
        <v>0.010997824146395893</v>
      </c>
      <c r="H26" s="290"/>
      <c r="I26" s="290"/>
      <c r="J26" s="290"/>
    </row>
    <row r="27" spans="1:7" ht="12.75">
      <c r="A27" s="247" t="s">
        <v>560</v>
      </c>
      <c r="B27" s="154"/>
      <c r="C27" s="155"/>
      <c r="D27" s="154"/>
      <c r="E27" s="155"/>
      <c r="F27" s="156"/>
      <c r="G27" s="156"/>
    </row>
    <row r="28" spans="1:10" ht="12.75">
      <c r="A28" s="251" t="s">
        <v>58</v>
      </c>
      <c r="B28" s="120">
        <v>0</v>
      </c>
      <c r="C28" s="121">
        <v>5</v>
      </c>
      <c r="D28" s="124">
        <v>0</v>
      </c>
      <c r="E28" s="122">
        <v>-0.5833333333333333</v>
      </c>
      <c r="F28" s="110">
        <v>0</v>
      </c>
      <c r="G28" s="111">
        <v>0</v>
      </c>
      <c r="H28" s="290"/>
      <c r="I28" s="290"/>
      <c r="J28" s="290"/>
    </row>
    <row r="29" spans="1:10" ht="25.5">
      <c r="A29" s="249" t="s">
        <v>59</v>
      </c>
      <c r="B29" s="112">
        <v>1</v>
      </c>
      <c r="C29" s="113">
        <v>35</v>
      </c>
      <c r="D29" s="124">
        <v>-0.6666666666666667</v>
      </c>
      <c r="E29" s="122">
        <v>0</v>
      </c>
      <c r="F29" s="110">
        <v>0.02857142857142857</v>
      </c>
      <c r="G29" s="111">
        <v>0.0019880715705765406</v>
      </c>
      <c r="H29" s="290"/>
      <c r="I29" s="290"/>
      <c r="J29" s="290"/>
    </row>
    <row r="30" spans="1:10" ht="25.5">
      <c r="A30" s="249" t="s">
        <v>60</v>
      </c>
      <c r="B30" s="112">
        <v>120</v>
      </c>
      <c r="C30" s="113">
        <v>836</v>
      </c>
      <c r="D30" s="124">
        <v>0.5</v>
      </c>
      <c r="E30" s="122">
        <v>0.15469613259668513</v>
      </c>
      <c r="F30" s="110">
        <v>0.14354066985645933</v>
      </c>
      <c r="G30" s="111">
        <v>0.013352620451763659</v>
      </c>
      <c r="H30" s="290"/>
      <c r="I30" s="290"/>
      <c r="J30" s="290"/>
    </row>
    <row r="31" spans="1:10" ht="12.75">
      <c r="A31" s="249" t="s">
        <v>61</v>
      </c>
      <c r="B31" s="120">
        <v>151</v>
      </c>
      <c r="C31" s="113">
        <v>1307</v>
      </c>
      <c r="D31" s="124">
        <v>0.32456140350877183</v>
      </c>
      <c r="E31" s="122">
        <v>0.029944838455476797</v>
      </c>
      <c r="F31" s="110">
        <v>0.11553175210405509</v>
      </c>
      <c r="G31" s="111">
        <v>0.011531118747613592</v>
      </c>
      <c r="H31" s="290"/>
      <c r="I31" s="290"/>
      <c r="J31" s="290"/>
    </row>
    <row r="32" spans="1:10" ht="12.75">
      <c r="A32" s="249" t="s">
        <v>62</v>
      </c>
      <c r="B32" s="120">
        <v>146</v>
      </c>
      <c r="C32" s="113">
        <v>3216</v>
      </c>
      <c r="D32" s="124">
        <v>0.11450381679389321</v>
      </c>
      <c r="E32" s="122">
        <v>0.043139798897178006</v>
      </c>
      <c r="F32" s="110">
        <v>0.04539800995024876</v>
      </c>
      <c r="G32" s="111">
        <v>0.013022923914013024</v>
      </c>
      <c r="H32" s="290"/>
      <c r="I32" s="290"/>
      <c r="J32" s="290"/>
    </row>
    <row r="33" spans="1:10" ht="24.75" customHeight="1">
      <c r="A33" s="249" t="s">
        <v>67</v>
      </c>
      <c r="B33" s="120">
        <v>338</v>
      </c>
      <c r="C33" s="113">
        <v>4001</v>
      </c>
      <c r="D33" s="124">
        <v>-0.1875</v>
      </c>
      <c r="E33" s="122">
        <v>0.06296493092454836</v>
      </c>
      <c r="F33" s="110">
        <v>0.08447888027993002</v>
      </c>
      <c r="G33" s="111">
        <v>0.0075842570569492436</v>
      </c>
      <c r="H33" s="290"/>
      <c r="I33" s="290"/>
      <c r="J33" s="290"/>
    </row>
    <row r="34" spans="1:10" ht="12.75" customHeight="1">
      <c r="A34" s="249" t="s">
        <v>63</v>
      </c>
      <c r="B34" s="112">
        <v>29</v>
      </c>
      <c r="C34" s="113">
        <v>1469</v>
      </c>
      <c r="D34" s="124">
        <v>-0.3555555555555555</v>
      </c>
      <c r="E34" s="122">
        <v>0.008236101578586119</v>
      </c>
      <c r="F34" s="110">
        <v>0.019741320626276378</v>
      </c>
      <c r="G34" s="111">
        <v>0.0035517452541334966</v>
      </c>
      <c r="H34" s="290"/>
      <c r="I34" s="290"/>
      <c r="J34" s="290"/>
    </row>
    <row r="35" spans="1:10" ht="37.5" customHeight="1">
      <c r="A35" s="249" t="s">
        <v>66</v>
      </c>
      <c r="B35" s="112">
        <v>65</v>
      </c>
      <c r="C35" s="113">
        <v>1792</v>
      </c>
      <c r="D35" s="124">
        <v>-0.25287356321839083</v>
      </c>
      <c r="E35" s="122">
        <v>0.032853025936599334</v>
      </c>
      <c r="F35" s="110">
        <v>0.03627232142857143</v>
      </c>
      <c r="G35" s="111">
        <v>0.0036327055273011792</v>
      </c>
      <c r="H35" s="290"/>
      <c r="I35" s="290"/>
      <c r="J35" s="290"/>
    </row>
    <row r="36" spans="1:10" ht="12.75" customHeight="1">
      <c r="A36" s="249" t="s">
        <v>65</v>
      </c>
      <c r="B36" s="120">
        <v>137</v>
      </c>
      <c r="C36" s="113">
        <v>1540</v>
      </c>
      <c r="D36" s="124">
        <v>0.28037383177570097</v>
      </c>
      <c r="E36" s="122">
        <v>0.3173652694610778</v>
      </c>
      <c r="F36" s="110">
        <v>0.08896103896103896</v>
      </c>
      <c r="G36" s="111">
        <v>0.007822313577709262</v>
      </c>
      <c r="H36" s="290"/>
      <c r="I36" s="290"/>
      <c r="J36" s="290"/>
    </row>
    <row r="37" spans="1:10" ht="12.75">
      <c r="A37" s="252" t="s">
        <v>64</v>
      </c>
      <c r="B37" s="120">
        <v>830</v>
      </c>
      <c r="C37" s="117">
        <v>14039</v>
      </c>
      <c r="D37" s="124">
        <v>0.17066290550070518</v>
      </c>
      <c r="E37" s="122">
        <v>0.0620319237461231</v>
      </c>
      <c r="F37" s="110">
        <v>0.059121020015670635</v>
      </c>
      <c r="G37" s="111">
        <v>0.007869163308840958</v>
      </c>
      <c r="H37" s="290"/>
      <c r="I37" s="290"/>
      <c r="J37" s="290"/>
    </row>
    <row r="38" spans="1:7" ht="12.75">
      <c r="A38" s="247" t="s">
        <v>46</v>
      </c>
      <c r="B38" s="154"/>
      <c r="C38" s="155"/>
      <c r="D38" s="154"/>
      <c r="E38" s="155"/>
      <c r="F38" s="156"/>
      <c r="G38" s="156"/>
    </row>
    <row r="39" spans="1:10" ht="12.75">
      <c r="A39" s="251" t="s">
        <v>47</v>
      </c>
      <c r="B39" s="120">
        <v>182</v>
      </c>
      <c r="C39" s="113">
        <v>2650</v>
      </c>
      <c r="D39" s="124">
        <v>0.4330708661417322</v>
      </c>
      <c r="E39" s="122">
        <v>0.17464539007092195</v>
      </c>
      <c r="F39" s="110">
        <v>0.06867924528301887</v>
      </c>
      <c r="G39" s="111">
        <v>0.014602053915275994</v>
      </c>
      <c r="H39" s="290"/>
      <c r="I39" s="290"/>
      <c r="J39" s="290"/>
    </row>
    <row r="40" spans="1:15" s="23" customFormat="1" ht="12.75">
      <c r="A40" s="253" t="s">
        <v>48</v>
      </c>
      <c r="B40" s="112">
        <v>1635</v>
      </c>
      <c r="C40" s="117">
        <v>25590</v>
      </c>
      <c r="D40" s="127">
        <v>0.044061302681992265</v>
      </c>
      <c r="E40" s="128">
        <v>0.056957581264714285</v>
      </c>
      <c r="F40" s="129">
        <v>0.06389214536928488</v>
      </c>
      <c r="G40" s="130">
        <v>0.007602989114007636</v>
      </c>
      <c r="H40" s="290"/>
      <c r="I40" s="290"/>
      <c r="J40" s="290"/>
      <c r="K40" s="104"/>
      <c r="L40" s="104"/>
      <c r="M40" s="104"/>
      <c r="N40" s="104"/>
      <c r="O40" s="104"/>
    </row>
    <row r="41" spans="1:15" s="23" customFormat="1" ht="25.5">
      <c r="A41" s="262" t="s">
        <v>540</v>
      </c>
      <c r="B41" s="106">
        <v>104</v>
      </c>
      <c r="C41" s="131">
        <v>329</v>
      </c>
      <c r="D41" s="132">
        <v>0.7931034482758621</v>
      </c>
      <c r="E41" s="133">
        <v>0.07868852459016384</v>
      </c>
      <c r="F41" s="134">
        <v>0.3161094224924012</v>
      </c>
      <c r="G41" s="134">
        <v>0.0013029968928535633</v>
      </c>
      <c r="H41" s="290"/>
      <c r="I41" s="290"/>
      <c r="J41" s="290"/>
      <c r="K41" s="104"/>
      <c r="L41" s="104"/>
      <c r="M41" s="104"/>
      <c r="N41" s="104"/>
      <c r="O41" s="104"/>
    </row>
    <row r="42" spans="1:15" s="23" customFormat="1" ht="12.75">
      <c r="A42" s="188"/>
      <c r="B42" s="22"/>
      <c r="C42" s="22"/>
      <c r="H42" s="291"/>
      <c r="I42" s="291"/>
      <c r="J42" s="291"/>
      <c r="K42" s="104"/>
      <c r="L42" s="104"/>
      <c r="M42" s="104"/>
      <c r="N42" s="104"/>
      <c r="O42" s="104"/>
    </row>
    <row r="43" spans="1:15" s="23" customFormat="1" ht="12.75">
      <c r="A43" s="188"/>
      <c r="B43" s="22"/>
      <c r="C43" s="22"/>
      <c r="H43" s="291"/>
      <c r="I43" s="291"/>
      <c r="J43" s="291"/>
      <c r="K43" s="104"/>
      <c r="L43" s="104"/>
      <c r="M43" s="104"/>
      <c r="N43" s="104"/>
      <c r="O43" s="104"/>
    </row>
    <row r="44" spans="1:15" s="23" customFormat="1" ht="12.75">
      <c r="A44" s="188"/>
      <c r="B44" s="22"/>
      <c r="C44" s="22"/>
      <c r="H44" s="291"/>
      <c r="I44" s="291"/>
      <c r="J44" s="291"/>
      <c r="K44" s="104"/>
      <c r="L44" s="104"/>
      <c r="M44" s="104"/>
      <c r="N44" s="104"/>
      <c r="O44" s="104"/>
    </row>
    <row r="45" spans="1:3" ht="23.25" customHeight="1">
      <c r="A45" s="296" t="s">
        <v>559</v>
      </c>
      <c r="B45" s="298" t="s">
        <v>555</v>
      </c>
      <c r="C45" s="299"/>
    </row>
    <row r="46" spans="1:3" ht="12.75">
      <c r="A46" s="297"/>
      <c r="B46" s="149" t="s">
        <v>52</v>
      </c>
      <c r="C46" s="150" t="s">
        <v>53</v>
      </c>
    </row>
    <row r="47" spans="1:3" ht="38.25">
      <c r="A47" s="254" t="s">
        <v>84</v>
      </c>
      <c r="B47" s="267">
        <v>366</v>
      </c>
      <c r="C47" s="144">
        <v>0.20143093010456797</v>
      </c>
    </row>
    <row r="48" spans="1:3" ht="12.75">
      <c r="A48" s="255" t="s">
        <v>93</v>
      </c>
      <c r="B48" s="268">
        <v>107</v>
      </c>
      <c r="C48" s="145">
        <v>0.05888827738029719</v>
      </c>
    </row>
    <row r="49" spans="1:3" ht="12.75">
      <c r="A49" s="255" t="s">
        <v>561</v>
      </c>
      <c r="B49" s="268">
        <v>101</v>
      </c>
      <c r="C49" s="145">
        <v>0.05558613098514034</v>
      </c>
    </row>
    <row r="50" spans="1:3" ht="12.75">
      <c r="A50" s="255" t="s">
        <v>103</v>
      </c>
      <c r="B50" s="269">
        <v>90</v>
      </c>
      <c r="C50" s="145">
        <v>0.04953219592735278</v>
      </c>
    </row>
    <row r="51" spans="1:3" ht="25.5">
      <c r="A51" s="255" t="s">
        <v>552</v>
      </c>
      <c r="B51" s="269">
        <v>75</v>
      </c>
      <c r="C51" s="145">
        <v>0.04127682993946065</v>
      </c>
    </row>
    <row r="52" spans="1:3" ht="25.5">
      <c r="A52" s="255" t="s">
        <v>562</v>
      </c>
      <c r="B52" s="269">
        <v>66</v>
      </c>
      <c r="C52" s="145">
        <v>0.03632361034672537</v>
      </c>
    </row>
    <row r="53" spans="1:3" ht="12.75">
      <c r="A53" s="255" t="s">
        <v>563</v>
      </c>
      <c r="B53" s="268">
        <v>63</v>
      </c>
      <c r="C53" s="145">
        <v>0.03467253714914695</v>
      </c>
    </row>
    <row r="54" spans="1:3" ht="25.5">
      <c r="A54" s="255" t="s">
        <v>85</v>
      </c>
      <c r="B54" s="268">
        <v>59</v>
      </c>
      <c r="C54" s="145">
        <v>0.032471106219042374</v>
      </c>
    </row>
    <row r="55" spans="1:3" ht="12.75">
      <c r="A55" s="255" t="s">
        <v>87</v>
      </c>
      <c r="B55" s="269">
        <v>57</v>
      </c>
      <c r="C55" s="145">
        <v>0.03137039075399009</v>
      </c>
    </row>
    <row r="56" spans="1:3" ht="12.75">
      <c r="A56" s="256" t="s">
        <v>564</v>
      </c>
      <c r="B56" s="270">
        <v>56</v>
      </c>
      <c r="C56" s="147">
        <v>0.030820033021463952</v>
      </c>
    </row>
    <row r="57" spans="1:3" ht="12.75">
      <c r="A57" s="218"/>
      <c r="B57" s="22"/>
      <c r="C57" s="148"/>
    </row>
    <row r="58" spans="1:3" ht="12.75">
      <c r="A58" s="218"/>
      <c r="B58" s="22"/>
      <c r="C58" s="148"/>
    </row>
    <row r="59" ht="12.75">
      <c r="B59" s="102"/>
    </row>
    <row r="60" spans="1:15" ht="22.5" customHeight="1">
      <c r="A60" s="296" t="s">
        <v>558</v>
      </c>
      <c r="B60" s="298" t="s">
        <v>555</v>
      </c>
      <c r="C60" s="299"/>
      <c r="H60" s="102"/>
      <c r="I60" s="102"/>
      <c r="J60" s="102"/>
      <c r="O60" s="1"/>
    </row>
    <row r="61" spans="1:15" ht="31.5">
      <c r="A61" s="303"/>
      <c r="B61" s="178" t="s">
        <v>83</v>
      </c>
      <c r="C61" s="150" t="s">
        <v>53</v>
      </c>
      <c r="D61" s="1" t="s">
        <v>1190</v>
      </c>
      <c r="H61" s="102"/>
      <c r="I61" s="102"/>
      <c r="J61" s="102"/>
      <c r="O61" s="1"/>
    </row>
    <row r="62" spans="1:15" ht="12.75">
      <c r="A62" s="254" t="s">
        <v>563</v>
      </c>
      <c r="B62" s="143">
        <v>61</v>
      </c>
      <c r="C62" s="144">
        <v>0.03467253714914695</v>
      </c>
      <c r="H62" s="102"/>
      <c r="I62" s="102"/>
      <c r="J62" s="102"/>
      <c r="O62" s="1"/>
    </row>
    <row r="63" spans="1:15" ht="12.75">
      <c r="A63" s="255" t="s">
        <v>561</v>
      </c>
      <c r="B63" s="112">
        <v>50</v>
      </c>
      <c r="C63" s="145">
        <v>0.05558613098514034</v>
      </c>
      <c r="H63" s="102"/>
      <c r="I63" s="102"/>
      <c r="J63" s="102"/>
      <c r="O63" s="1"/>
    </row>
    <row r="64" spans="1:15" ht="38.25">
      <c r="A64" s="255" t="s">
        <v>84</v>
      </c>
      <c r="B64" s="112">
        <v>31</v>
      </c>
      <c r="C64" s="145">
        <v>0.20143093010456797</v>
      </c>
      <c r="H64" s="102"/>
      <c r="I64" s="102"/>
      <c r="J64" s="102"/>
      <c r="O64" s="1"/>
    </row>
    <row r="65" spans="1:15" ht="25.5">
      <c r="A65" s="255" t="s">
        <v>85</v>
      </c>
      <c r="B65" s="120">
        <v>26</v>
      </c>
      <c r="C65" s="145">
        <v>0.032471106219042374</v>
      </c>
      <c r="H65" s="102"/>
      <c r="I65" s="102"/>
      <c r="J65" s="102"/>
      <c r="O65" s="1"/>
    </row>
    <row r="66" spans="1:15" ht="12.75">
      <c r="A66" s="255" t="s">
        <v>571</v>
      </c>
      <c r="B66" s="120">
        <v>18</v>
      </c>
      <c r="C66" s="145">
        <v>0.017611447440836543</v>
      </c>
      <c r="H66" s="102"/>
      <c r="I66" s="102"/>
      <c r="J66" s="102"/>
      <c r="O66" s="1"/>
    </row>
    <row r="67" spans="1:15" ht="12.75">
      <c r="A67" s="255" t="s">
        <v>93</v>
      </c>
      <c r="B67" s="120">
        <v>16</v>
      </c>
      <c r="C67" s="145">
        <v>0.05888827738029719</v>
      </c>
      <c r="F67" s="169"/>
      <c r="H67" s="102"/>
      <c r="I67" s="102"/>
      <c r="J67" s="102"/>
      <c r="O67" s="1"/>
    </row>
    <row r="68" spans="1:15" ht="12.75">
      <c r="A68" s="255" t="s">
        <v>86</v>
      </c>
      <c r="B68" s="112">
        <v>15</v>
      </c>
      <c r="C68" s="145">
        <v>0.02971931755641167</v>
      </c>
      <c r="H68" s="102"/>
      <c r="I68" s="102"/>
      <c r="J68" s="102"/>
      <c r="O68" s="1"/>
    </row>
    <row r="69" spans="1:15" ht="12.75">
      <c r="A69" s="255" t="s">
        <v>542</v>
      </c>
      <c r="B69" s="112">
        <v>14</v>
      </c>
      <c r="C69" s="145">
        <v>0.02806824435883324</v>
      </c>
      <c r="H69" s="102"/>
      <c r="I69" s="102"/>
      <c r="J69" s="102"/>
      <c r="O69" s="1"/>
    </row>
    <row r="70" spans="1:15" ht="25.5">
      <c r="A70" s="255" t="s">
        <v>562</v>
      </c>
      <c r="B70" s="120">
        <v>11</v>
      </c>
      <c r="C70" s="145">
        <v>0.03632361034672537</v>
      </c>
      <c r="H70" s="102"/>
      <c r="I70" s="102"/>
      <c r="J70" s="102"/>
      <c r="O70" s="1"/>
    </row>
    <row r="71" spans="1:15" ht="12.75">
      <c r="A71" s="256" t="s">
        <v>99</v>
      </c>
      <c r="B71" s="146">
        <v>11</v>
      </c>
      <c r="C71" s="147">
        <v>0.011557512383048982</v>
      </c>
      <c r="H71" s="102"/>
      <c r="I71" s="102"/>
      <c r="J71" s="102"/>
      <c r="O71" s="1"/>
    </row>
    <row r="75" spans="1:7" ht="20.25" customHeight="1">
      <c r="A75" s="302" t="s">
        <v>51</v>
      </c>
      <c r="B75" s="298" t="s">
        <v>581</v>
      </c>
      <c r="C75" s="299"/>
      <c r="D75" s="304" t="s">
        <v>18</v>
      </c>
      <c r="E75" s="305"/>
      <c r="F75" s="300" t="s">
        <v>535</v>
      </c>
      <c r="G75" s="300" t="s">
        <v>544</v>
      </c>
    </row>
    <row r="76" spans="1:7" ht="20.25" customHeight="1">
      <c r="A76" s="303"/>
      <c r="B76" s="149" t="s">
        <v>409</v>
      </c>
      <c r="C76" s="150" t="s">
        <v>17</v>
      </c>
      <c r="D76" s="149" t="s">
        <v>409</v>
      </c>
      <c r="E76" s="150" t="s">
        <v>19</v>
      </c>
      <c r="F76" s="301"/>
      <c r="G76" s="301"/>
    </row>
    <row r="77" spans="1:7" ht="12.75">
      <c r="A77" s="247" t="s">
        <v>1018</v>
      </c>
      <c r="B77" s="106">
        <v>1077</v>
      </c>
      <c r="C77" s="121">
        <v>14541</v>
      </c>
      <c r="D77" s="158">
        <v>0.1605603448275863</v>
      </c>
      <c r="E77" s="159">
        <v>0.09240477800315539</v>
      </c>
      <c r="F77" s="110">
        <v>0.0740664328450588</v>
      </c>
      <c r="G77" s="110">
        <v>0.015497963823694472</v>
      </c>
    </row>
    <row r="78" spans="1:7" ht="12.75">
      <c r="A78" s="247" t="s">
        <v>536</v>
      </c>
      <c r="B78" s="154"/>
      <c r="C78" s="155"/>
      <c r="D78" s="152"/>
      <c r="E78" s="153"/>
      <c r="F78" s="156"/>
      <c r="G78" s="156"/>
    </row>
    <row r="79" spans="1:11" ht="12.75">
      <c r="A79" s="249" t="s">
        <v>537</v>
      </c>
      <c r="B79" s="120">
        <v>569</v>
      </c>
      <c r="C79" s="121">
        <v>7088</v>
      </c>
      <c r="D79" s="160">
        <v>0.21321961620469088</v>
      </c>
      <c r="E79" s="144">
        <v>0.11097178683385578</v>
      </c>
      <c r="F79" s="110">
        <v>0.0802765237020316</v>
      </c>
      <c r="G79" s="110">
        <v>0.014871540210658373</v>
      </c>
      <c r="K79" s="290"/>
    </row>
    <row r="80" spans="1:11" ht="12.75">
      <c r="A80" s="249" t="s">
        <v>538</v>
      </c>
      <c r="B80" s="112">
        <v>508</v>
      </c>
      <c r="C80" s="113">
        <v>7453</v>
      </c>
      <c r="D80" s="161">
        <v>0.10675381263616557</v>
      </c>
      <c r="E80" s="147">
        <v>0.07531380753138084</v>
      </c>
      <c r="F80" s="110">
        <v>0.06816047229303636</v>
      </c>
      <c r="G80" s="110">
        <v>0.016265368852459015</v>
      </c>
      <c r="K80" s="290"/>
    </row>
    <row r="81" spans="1:7" ht="12.75">
      <c r="A81" s="247" t="s">
        <v>11</v>
      </c>
      <c r="B81" s="154"/>
      <c r="C81" s="155"/>
      <c r="D81" s="154"/>
      <c r="E81" s="155"/>
      <c r="F81" s="156"/>
      <c r="G81" s="156"/>
    </row>
    <row r="82" spans="1:11" ht="12.75">
      <c r="A82" s="249" t="s">
        <v>43</v>
      </c>
      <c r="B82" s="120">
        <v>84</v>
      </c>
      <c r="C82" s="121">
        <v>1154</v>
      </c>
      <c r="D82" s="160">
        <v>0.16666666666666674</v>
      </c>
      <c r="E82" s="144">
        <v>0.1715736040609137</v>
      </c>
      <c r="F82" s="110">
        <v>0.07279029462738301</v>
      </c>
      <c r="G82" s="110">
        <v>0.011692650334075724</v>
      </c>
      <c r="H82" s="292"/>
      <c r="I82" s="292"/>
      <c r="J82" s="292"/>
      <c r="K82" s="290"/>
    </row>
    <row r="83" spans="1:11" ht="12.75">
      <c r="A83" s="249" t="s">
        <v>44</v>
      </c>
      <c r="B83" s="112">
        <v>570</v>
      </c>
      <c r="C83" s="113">
        <v>7724</v>
      </c>
      <c r="D83" s="162">
        <v>0.13772455089820368</v>
      </c>
      <c r="E83" s="145">
        <v>0.07982664616244928</v>
      </c>
      <c r="F83" s="110">
        <v>0.07379596064215432</v>
      </c>
      <c r="G83" s="110">
        <v>0.014153403024358751</v>
      </c>
      <c r="K83" s="290"/>
    </row>
    <row r="84" spans="1:11" ht="12.75">
      <c r="A84" s="249" t="s">
        <v>45</v>
      </c>
      <c r="B84" s="112">
        <v>423</v>
      </c>
      <c r="C84" s="113">
        <v>5663</v>
      </c>
      <c r="D84" s="161">
        <v>0.19154929577464785</v>
      </c>
      <c r="E84" s="147">
        <v>0.09472259810554795</v>
      </c>
      <c r="F84" s="110">
        <v>0.07469539113544058</v>
      </c>
      <c r="G84" s="110">
        <v>0.019195861317843527</v>
      </c>
      <c r="H84" s="290"/>
      <c r="I84" s="290"/>
      <c r="J84" s="290"/>
      <c r="K84" s="290"/>
    </row>
    <row r="85" spans="1:11" ht="12.75">
      <c r="A85" s="247" t="s">
        <v>12</v>
      </c>
      <c r="B85" s="154"/>
      <c r="C85" s="155"/>
      <c r="D85" s="154"/>
      <c r="E85" s="155"/>
      <c r="F85" s="156"/>
      <c r="G85" s="156"/>
      <c r="K85" s="104"/>
    </row>
    <row r="86" spans="1:11" ht="12.75">
      <c r="A86" s="249" t="s">
        <v>0</v>
      </c>
      <c r="B86" s="112">
        <v>27</v>
      </c>
      <c r="C86" s="113">
        <v>211</v>
      </c>
      <c r="D86" s="162">
        <v>0.35</v>
      </c>
      <c r="E86" s="145">
        <v>-0.018604651162790753</v>
      </c>
      <c r="F86" s="110">
        <v>0.12796208530805686</v>
      </c>
      <c r="G86" s="110">
        <v>0.007599211933577259</v>
      </c>
      <c r="H86" s="290"/>
      <c r="I86" s="290"/>
      <c r="J86" s="290"/>
      <c r="K86" s="104"/>
    </row>
    <row r="87" spans="1:10" ht="12.75">
      <c r="A87" s="249" t="s">
        <v>557</v>
      </c>
      <c r="B87" s="112">
        <v>250</v>
      </c>
      <c r="C87" s="113">
        <v>2201</v>
      </c>
      <c r="D87" s="162">
        <v>0.12612612612612617</v>
      </c>
      <c r="E87" s="145">
        <v>0.05361416945907127</v>
      </c>
      <c r="F87" s="110">
        <v>0.11358473421172194</v>
      </c>
      <c r="G87" s="110">
        <v>0.01083470572939239</v>
      </c>
      <c r="H87" s="290"/>
      <c r="I87" s="290"/>
      <c r="J87" s="290"/>
    </row>
    <row r="88" spans="1:10" ht="12.75">
      <c r="A88" s="249" t="s">
        <v>3</v>
      </c>
      <c r="B88" s="112">
        <v>724</v>
      </c>
      <c r="C88" s="113">
        <v>10970</v>
      </c>
      <c r="D88" s="162">
        <v>0.17341977309562395</v>
      </c>
      <c r="E88" s="145">
        <v>0.09491965265994606</v>
      </c>
      <c r="F88" s="110">
        <v>0.06599817684594349</v>
      </c>
      <c r="G88" s="110">
        <v>0.01960731211916046</v>
      </c>
      <c r="H88" s="290"/>
      <c r="I88" s="290"/>
      <c r="J88" s="290"/>
    </row>
    <row r="89" spans="1:10" ht="12.75">
      <c r="A89" s="249" t="s">
        <v>4</v>
      </c>
      <c r="B89" s="112">
        <v>76</v>
      </c>
      <c r="C89" s="113">
        <v>1159</v>
      </c>
      <c r="D89" s="162">
        <v>0.10144927536231885</v>
      </c>
      <c r="E89" s="145">
        <v>0.17307692307692313</v>
      </c>
      <c r="F89" s="110">
        <v>0.06557377049180328</v>
      </c>
      <c r="G89" s="110">
        <v>0.012792459181955899</v>
      </c>
      <c r="H89" s="290"/>
      <c r="I89" s="290"/>
      <c r="J89" s="290"/>
    </row>
    <row r="90" spans="1:7" ht="12.75">
      <c r="A90" s="261" t="s">
        <v>13</v>
      </c>
      <c r="B90" s="154"/>
      <c r="C90" s="155"/>
      <c r="D90" s="157"/>
      <c r="E90" s="155"/>
      <c r="F90" s="156"/>
      <c r="G90" s="156"/>
    </row>
    <row r="91" spans="1:10" ht="12.75">
      <c r="A91" s="249" t="s">
        <v>68</v>
      </c>
      <c r="B91" s="112">
        <v>64</v>
      </c>
      <c r="C91" s="113">
        <v>595</v>
      </c>
      <c r="D91" s="124">
        <v>0.30612244897959173</v>
      </c>
      <c r="E91" s="111">
        <v>0.19</v>
      </c>
      <c r="F91" s="110">
        <v>0.10756302521008404</v>
      </c>
      <c r="G91" s="110">
        <v>0.01198277476128066</v>
      </c>
      <c r="H91" s="290"/>
      <c r="I91" s="290"/>
      <c r="J91" s="290"/>
    </row>
    <row r="92" spans="1:10" ht="12.75">
      <c r="A92" s="249" t="s">
        <v>69</v>
      </c>
      <c r="B92" s="112">
        <v>131</v>
      </c>
      <c r="C92" s="113">
        <v>1178</v>
      </c>
      <c r="D92" s="124">
        <v>0.33673469387755106</v>
      </c>
      <c r="E92" s="111">
        <v>0.11237016052880078</v>
      </c>
      <c r="F92" s="110">
        <v>0.11120543293718166</v>
      </c>
      <c r="G92" s="110">
        <v>0.007484431240358796</v>
      </c>
      <c r="H92" s="290"/>
      <c r="I92" s="290"/>
      <c r="J92" s="290"/>
    </row>
    <row r="93" spans="1:10" ht="12.75">
      <c r="A93" s="249" t="s">
        <v>70</v>
      </c>
      <c r="B93" s="120">
        <v>46</v>
      </c>
      <c r="C93" s="121">
        <v>1056</v>
      </c>
      <c r="D93" s="124">
        <v>0.045454545454545414</v>
      </c>
      <c r="E93" s="111">
        <v>0.06559031281533811</v>
      </c>
      <c r="F93" s="110">
        <v>0.043560606060606064</v>
      </c>
      <c r="G93" s="110">
        <v>0.009721048182586645</v>
      </c>
      <c r="H93" s="290"/>
      <c r="I93" s="290"/>
      <c r="J93" s="290"/>
    </row>
    <row r="94" spans="1:10" ht="12.75">
      <c r="A94" s="249" t="s">
        <v>71</v>
      </c>
      <c r="B94" s="120">
        <v>670</v>
      </c>
      <c r="C94" s="121">
        <v>8638</v>
      </c>
      <c r="D94" s="124">
        <v>0.1166666666666667</v>
      </c>
      <c r="E94" s="111">
        <v>0.08069560865757541</v>
      </c>
      <c r="F94" s="110">
        <v>0.07756425098402409</v>
      </c>
      <c r="G94" s="110">
        <v>0.019953541008993984</v>
      </c>
      <c r="H94" s="290"/>
      <c r="I94" s="290"/>
      <c r="J94" s="290"/>
    </row>
    <row r="95" spans="1:10" ht="12.75">
      <c r="A95" s="263" t="s">
        <v>54</v>
      </c>
      <c r="B95" s="125">
        <v>166</v>
      </c>
      <c r="C95" s="126">
        <v>3074</v>
      </c>
      <c r="D95" s="124">
        <v>0.2116788321167884</v>
      </c>
      <c r="E95" s="111">
        <v>0.11054913294797686</v>
      </c>
      <c r="F95" s="129">
        <v>0.054001301236174366</v>
      </c>
      <c r="G95" s="110">
        <v>0.01990646360474877</v>
      </c>
      <c r="H95" s="290"/>
      <c r="I95" s="290"/>
      <c r="J95" s="290"/>
    </row>
    <row r="96" spans="1:7" ht="12.75">
      <c r="A96" s="247" t="s">
        <v>560</v>
      </c>
      <c r="B96" s="154"/>
      <c r="C96" s="155"/>
      <c r="D96" s="154"/>
      <c r="E96" s="155"/>
      <c r="F96" s="156"/>
      <c r="G96" s="156"/>
    </row>
    <row r="97" spans="1:10" ht="12.75">
      <c r="A97" s="251" t="s">
        <v>58</v>
      </c>
      <c r="B97" s="112">
        <v>0</v>
      </c>
      <c r="C97" s="113">
        <v>5</v>
      </c>
      <c r="D97" s="287" t="s">
        <v>81</v>
      </c>
      <c r="E97" s="145">
        <v>-0.5</v>
      </c>
      <c r="F97" s="110">
        <v>0</v>
      </c>
      <c r="G97" s="110">
        <v>0</v>
      </c>
      <c r="H97" s="290"/>
      <c r="I97" s="290"/>
      <c r="J97" s="290"/>
    </row>
    <row r="98" spans="1:10" ht="25.5">
      <c r="A98" s="249" t="s">
        <v>59</v>
      </c>
      <c r="B98" s="120">
        <v>3</v>
      </c>
      <c r="C98" s="113">
        <v>14</v>
      </c>
      <c r="D98" s="162">
        <v>0</v>
      </c>
      <c r="E98" s="145">
        <v>-0.17647058823529416</v>
      </c>
      <c r="F98" s="110">
        <v>0.21428571428571427</v>
      </c>
      <c r="G98" s="110">
        <v>0.01107011070110701</v>
      </c>
      <c r="H98" s="290"/>
      <c r="I98" s="290"/>
      <c r="J98" s="290"/>
    </row>
    <row r="99" spans="1:10" ht="25.5">
      <c r="A99" s="249" t="s">
        <v>60</v>
      </c>
      <c r="B99" s="120">
        <v>37</v>
      </c>
      <c r="C99" s="113">
        <v>416</v>
      </c>
      <c r="D99" s="162">
        <v>0.5416666666666667</v>
      </c>
      <c r="E99" s="145">
        <v>0.15555555555555545</v>
      </c>
      <c r="F99" s="110">
        <v>0.0889423076923077</v>
      </c>
      <c r="G99" s="110">
        <v>0.01404707668944571</v>
      </c>
      <c r="H99" s="290"/>
      <c r="I99" s="290"/>
      <c r="J99" s="290"/>
    </row>
    <row r="100" spans="1:10" ht="12.75">
      <c r="A100" s="249" t="s">
        <v>61</v>
      </c>
      <c r="B100" s="120">
        <v>38</v>
      </c>
      <c r="C100" s="113">
        <v>663</v>
      </c>
      <c r="D100" s="162">
        <v>0.1875</v>
      </c>
      <c r="E100" s="145">
        <v>0.11804384485666097</v>
      </c>
      <c r="F100" s="110">
        <v>0.05731523378582202</v>
      </c>
      <c r="G100" s="110">
        <v>0.010813887307911212</v>
      </c>
      <c r="H100" s="290"/>
      <c r="I100" s="290"/>
      <c r="J100" s="290"/>
    </row>
    <row r="101" spans="1:10" ht="12.75">
      <c r="A101" s="249" t="s">
        <v>62</v>
      </c>
      <c r="B101" s="112">
        <v>162</v>
      </c>
      <c r="C101" s="113">
        <v>2219</v>
      </c>
      <c r="D101" s="162">
        <v>0.04516129032258065</v>
      </c>
      <c r="E101" s="145">
        <v>0.07718446601941742</v>
      </c>
      <c r="F101" s="110">
        <v>0.07300585849481749</v>
      </c>
      <c r="G101" s="110">
        <v>0.029385089787774352</v>
      </c>
      <c r="H101" s="290"/>
      <c r="I101" s="290"/>
      <c r="J101" s="290"/>
    </row>
    <row r="102" spans="1:10" ht="38.25">
      <c r="A102" s="249" t="s">
        <v>67</v>
      </c>
      <c r="B102" s="112">
        <v>172</v>
      </c>
      <c r="C102" s="113">
        <v>2347</v>
      </c>
      <c r="D102" s="162">
        <v>0.21126760563380276</v>
      </c>
      <c r="E102" s="145">
        <v>0.09826860084230238</v>
      </c>
      <c r="F102" s="110">
        <v>0.07328504473796335</v>
      </c>
      <c r="G102" s="110">
        <v>0.014294024765228954</v>
      </c>
      <c r="H102" s="290"/>
      <c r="I102" s="290"/>
      <c r="J102" s="290"/>
    </row>
    <row r="103" spans="1:10" ht="27.75" customHeight="1">
      <c r="A103" s="249" t="s">
        <v>63</v>
      </c>
      <c r="B103" s="112">
        <v>70</v>
      </c>
      <c r="C103" s="113">
        <v>826</v>
      </c>
      <c r="D103" s="162">
        <v>0.6666666666666667</v>
      </c>
      <c r="E103" s="145">
        <v>0.11621621621621614</v>
      </c>
      <c r="F103" s="110">
        <v>0.0847457627118644</v>
      </c>
      <c r="G103" s="110">
        <v>0.03315963998105163</v>
      </c>
      <c r="H103" s="290"/>
      <c r="I103" s="290"/>
      <c r="J103" s="290"/>
    </row>
    <row r="104" spans="1:10" ht="51">
      <c r="A104" s="249" t="s">
        <v>66</v>
      </c>
      <c r="B104" s="120">
        <v>114</v>
      </c>
      <c r="C104" s="113">
        <v>1576</v>
      </c>
      <c r="D104" s="162">
        <v>0.10679611650485432</v>
      </c>
      <c r="E104" s="145">
        <v>0.08990318118948815</v>
      </c>
      <c r="F104" s="110">
        <v>0.07233502538071065</v>
      </c>
      <c r="G104" s="110">
        <v>0.009088734752451567</v>
      </c>
      <c r="H104" s="290"/>
      <c r="I104" s="290"/>
      <c r="J104" s="290"/>
    </row>
    <row r="105" spans="1:10" ht="13.5" customHeight="1">
      <c r="A105" s="249" t="s">
        <v>65</v>
      </c>
      <c r="B105" s="120">
        <v>35</v>
      </c>
      <c r="C105" s="113">
        <v>413</v>
      </c>
      <c r="D105" s="162">
        <v>0.25</v>
      </c>
      <c r="E105" s="145">
        <v>0.12841530054644812</v>
      </c>
      <c r="F105" s="110">
        <v>0.0847457627118644</v>
      </c>
      <c r="G105" s="110">
        <v>0.008944543828264758</v>
      </c>
      <c r="H105" s="290"/>
      <c r="I105" s="290"/>
      <c r="J105" s="290"/>
    </row>
    <row r="106" spans="1:10" ht="12.75">
      <c r="A106" s="252" t="s">
        <v>64</v>
      </c>
      <c r="B106" s="120">
        <v>446</v>
      </c>
      <c r="C106" s="113">
        <v>6062</v>
      </c>
      <c r="D106" s="162">
        <v>0.1177944862155389</v>
      </c>
      <c r="E106" s="145">
        <v>0.08599068434252954</v>
      </c>
      <c r="F106" s="110">
        <v>0.07357307819201583</v>
      </c>
      <c r="G106" s="110">
        <v>0.01657438031885243</v>
      </c>
      <c r="H106" s="290"/>
      <c r="I106" s="290"/>
      <c r="J106" s="290"/>
    </row>
    <row r="107" spans="1:7" ht="12.75">
      <c r="A107" s="247" t="s">
        <v>15</v>
      </c>
      <c r="B107" s="154"/>
      <c r="C107" s="155"/>
      <c r="D107" s="154"/>
      <c r="E107" s="155"/>
      <c r="F107" s="156"/>
      <c r="G107" s="156"/>
    </row>
    <row r="108" spans="1:10" ht="12.75">
      <c r="A108" s="249" t="s">
        <v>6</v>
      </c>
      <c r="B108" s="112">
        <v>172</v>
      </c>
      <c r="C108" s="113">
        <v>2336</v>
      </c>
      <c r="D108" s="162">
        <v>0.023809523809523725</v>
      </c>
      <c r="E108" s="145">
        <v>0.05225225225225216</v>
      </c>
      <c r="F108" s="110">
        <v>0.07363013698630137</v>
      </c>
      <c r="G108" s="110">
        <v>0.008819608245308173</v>
      </c>
      <c r="H108" s="290"/>
      <c r="I108" s="290"/>
      <c r="J108" s="290"/>
    </row>
    <row r="109" spans="1:10" ht="12.75">
      <c r="A109" s="249" t="s">
        <v>7</v>
      </c>
      <c r="B109" s="112">
        <v>139</v>
      </c>
      <c r="C109" s="113">
        <v>1621</v>
      </c>
      <c r="D109" s="162">
        <v>0.0859375</v>
      </c>
      <c r="E109" s="145">
        <v>0.05740378343118069</v>
      </c>
      <c r="F109" s="110">
        <v>0.08574953732264035</v>
      </c>
      <c r="G109" s="110">
        <v>0.011886437489310758</v>
      </c>
      <c r="H109" s="290"/>
      <c r="I109" s="290"/>
      <c r="J109" s="290"/>
    </row>
    <row r="110" spans="1:10" ht="12.75">
      <c r="A110" s="249" t="s">
        <v>8</v>
      </c>
      <c r="B110" s="112">
        <v>95</v>
      </c>
      <c r="C110" s="113">
        <v>1141</v>
      </c>
      <c r="D110" s="162">
        <v>0.13095238095238093</v>
      </c>
      <c r="E110" s="145">
        <v>0.07641509433962268</v>
      </c>
      <c r="F110" s="110">
        <v>0.08326029798422437</v>
      </c>
      <c r="G110" s="110">
        <v>0.011770536488663115</v>
      </c>
      <c r="H110" s="290"/>
      <c r="I110" s="290"/>
      <c r="J110" s="290"/>
    </row>
    <row r="111" spans="1:10" ht="12.75">
      <c r="A111" s="249" t="s">
        <v>9</v>
      </c>
      <c r="B111" s="112">
        <v>101</v>
      </c>
      <c r="C111" s="113">
        <v>1067</v>
      </c>
      <c r="D111" s="162">
        <v>0.08602150537634401</v>
      </c>
      <c r="E111" s="145">
        <v>-0.04986642920747997</v>
      </c>
      <c r="F111" s="110">
        <v>0.09465791940018745</v>
      </c>
      <c r="G111" s="110">
        <v>0.016380149205319494</v>
      </c>
      <c r="H111" s="290"/>
      <c r="I111" s="290"/>
      <c r="J111" s="290"/>
    </row>
    <row r="112" spans="1:10" ht="12.75">
      <c r="A112" s="253" t="s">
        <v>10</v>
      </c>
      <c r="B112" s="165">
        <v>570</v>
      </c>
      <c r="C112" s="166">
        <v>8376</v>
      </c>
      <c r="D112" s="167">
        <v>0.25274725274725274</v>
      </c>
      <c r="E112" s="168">
        <v>0.13572881355932198</v>
      </c>
      <c r="F112" s="129">
        <v>0.0680515759312321</v>
      </c>
      <c r="G112" s="129">
        <v>0.02369077306733167</v>
      </c>
      <c r="H112" s="290"/>
      <c r="I112" s="290"/>
      <c r="J112" s="290"/>
    </row>
    <row r="113" spans="1:10" ht="12.75">
      <c r="A113" s="264" t="s">
        <v>543</v>
      </c>
      <c r="B113" s="165">
        <v>42</v>
      </c>
      <c r="C113" s="166">
        <v>258</v>
      </c>
      <c r="D113" s="158">
        <v>0.2</v>
      </c>
      <c r="E113" s="159">
        <v>0.33678756476683946</v>
      </c>
      <c r="F113" s="134">
        <v>0.16279069767441862</v>
      </c>
      <c r="G113" s="134">
        <v>0.002411991041176133</v>
      </c>
      <c r="H113" s="290"/>
      <c r="I113" s="290"/>
      <c r="J113" s="290"/>
    </row>
    <row r="118" spans="1:15" ht="31.5">
      <c r="A118" s="246" t="s">
        <v>110</v>
      </c>
      <c r="B118" s="170" t="s">
        <v>553</v>
      </c>
      <c r="C118" s="170" t="s">
        <v>554</v>
      </c>
      <c r="G118" s="135"/>
      <c r="J118" s="102"/>
      <c r="O118" s="1"/>
    </row>
    <row r="119" spans="1:15" ht="12.75">
      <c r="A119" s="247" t="s">
        <v>1019</v>
      </c>
      <c r="B119" s="171">
        <v>1817</v>
      </c>
      <c r="C119" s="171">
        <v>1077</v>
      </c>
      <c r="G119" s="135"/>
      <c r="J119" s="102"/>
      <c r="O119" s="1"/>
    </row>
    <row r="120" spans="1:15" ht="12.75">
      <c r="A120" s="258" t="s">
        <v>358</v>
      </c>
      <c r="B120" s="172">
        <v>0</v>
      </c>
      <c r="C120" s="173">
        <v>2</v>
      </c>
      <c r="G120" s="135"/>
      <c r="J120" s="102"/>
      <c r="O120" s="1"/>
    </row>
    <row r="121" spans="1:15" ht="12.75">
      <c r="A121" s="259" t="s">
        <v>359</v>
      </c>
      <c r="B121" s="174">
        <v>1</v>
      </c>
      <c r="C121" s="175">
        <v>0</v>
      </c>
      <c r="G121" s="135"/>
      <c r="J121" s="102"/>
      <c r="O121" s="1"/>
    </row>
    <row r="122" spans="1:15" ht="12.75">
      <c r="A122" s="259" t="s">
        <v>360</v>
      </c>
      <c r="B122" s="174">
        <v>31</v>
      </c>
      <c r="C122" s="175">
        <v>34</v>
      </c>
      <c r="G122" s="135"/>
      <c r="J122" s="102"/>
      <c r="O122" s="1"/>
    </row>
    <row r="123" spans="1:15" ht="12.75">
      <c r="A123" s="259" t="s">
        <v>361</v>
      </c>
      <c r="B123" s="174">
        <v>2</v>
      </c>
      <c r="C123" s="175">
        <v>0</v>
      </c>
      <c r="G123" s="135"/>
      <c r="J123" s="102"/>
      <c r="O123" s="1"/>
    </row>
    <row r="124" spans="1:15" ht="12.75">
      <c r="A124" s="259" t="s">
        <v>362</v>
      </c>
      <c r="B124" s="174">
        <v>4</v>
      </c>
      <c r="C124" s="175">
        <v>1</v>
      </c>
      <c r="G124" s="135"/>
      <c r="J124" s="102"/>
      <c r="O124" s="1"/>
    </row>
    <row r="125" spans="1:15" ht="12.75">
      <c r="A125" s="259" t="s">
        <v>363</v>
      </c>
      <c r="B125" s="174">
        <v>79</v>
      </c>
      <c r="C125" s="175">
        <v>12</v>
      </c>
      <c r="G125" s="135"/>
      <c r="J125" s="102"/>
      <c r="O125" s="1"/>
    </row>
    <row r="126" spans="1:15" ht="12.75">
      <c r="A126" s="259" t="s">
        <v>364</v>
      </c>
      <c r="B126" s="174">
        <v>1</v>
      </c>
      <c r="C126" s="175">
        <v>0</v>
      </c>
      <c r="G126" s="135"/>
      <c r="J126" s="102"/>
      <c r="O126" s="1"/>
    </row>
    <row r="127" spans="1:15" ht="12.75">
      <c r="A127" s="259" t="s">
        <v>610</v>
      </c>
      <c r="B127" s="174">
        <v>0</v>
      </c>
      <c r="C127" s="175">
        <v>0</v>
      </c>
      <c r="G127" s="135"/>
      <c r="J127" s="102"/>
      <c r="O127" s="1"/>
    </row>
    <row r="128" spans="1:15" ht="12.75">
      <c r="A128" s="259" t="s">
        <v>611</v>
      </c>
      <c r="B128" s="174">
        <v>1</v>
      </c>
      <c r="C128" s="175">
        <v>0</v>
      </c>
      <c r="G128" s="135"/>
      <c r="J128" s="102"/>
      <c r="O128" s="1"/>
    </row>
    <row r="129" spans="1:15" ht="12.75">
      <c r="A129" s="259" t="s">
        <v>365</v>
      </c>
      <c r="B129" s="174">
        <v>3</v>
      </c>
      <c r="C129" s="175">
        <v>0</v>
      </c>
      <c r="G129" s="135"/>
      <c r="J129" s="102"/>
      <c r="O129" s="1"/>
    </row>
    <row r="130" spans="1:15" ht="12.75">
      <c r="A130" s="259" t="s">
        <v>612</v>
      </c>
      <c r="B130" s="174">
        <v>10</v>
      </c>
      <c r="C130" s="175">
        <v>3</v>
      </c>
      <c r="G130" s="135"/>
      <c r="J130" s="102"/>
      <c r="O130" s="1"/>
    </row>
    <row r="131" spans="1:15" ht="12.75">
      <c r="A131" s="259" t="s">
        <v>613</v>
      </c>
      <c r="B131" s="174">
        <v>0</v>
      </c>
      <c r="C131" s="175">
        <v>0</v>
      </c>
      <c r="G131" s="135"/>
      <c r="J131" s="102"/>
      <c r="O131" s="1"/>
    </row>
    <row r="132" spans="1:15" ht="12.75">
      <c r="A132" s="259" t="s">
        <v>614</v>
      </c>
      <c r="B132" s="174">
        <v>933</v>
      </c>
      <c r="C132" s="175">
        <v>522</v>
      </c>
      <c r="G132" s="135"/>
      <c r="J132" s="102"/>
      <c r="O132" s="1"/>
    </row>
    <row r="133" spans="1:15" ht="12.75">
      <c r="A133" s="259" t="s">
        <v>615</v>
      </c>
      <c r="B133" s="174">
        <v>0</v>
      </c>
      <c r="C133" s="175">
        <v>0</v>
      </c>
      <c r="G133" s="135"/>
      <c r="J133" s="102"/>
      <c r="O133" s="1"/>
    </row>
    <row r="134" spans="1:15" ht="12.75">
      <c r="A134" s="259" t="s">
        <v>366</v>
      </c>
      <c r="B134" s="174">
        <v>0</v>
      </c>
      <c r="C134" s="175">
        <v>0</v>
      </c>
      <c r="G134" s="135"/>
      <c r="J134" s="102"/>
      <c r="O134" s="1"/>
    </row>
    <row r="135" spans="1:15" ht="12.75">
      <c r="A135" s="259" t="s">
        <v>367</v>
      </c>
      <c r="B135" s="174">
        <v>15</v>
      </c>
      <c r="C135" s="175">
        <v>1</v>
      </c>
      <c r="G135" s="135"/>
      <c r="J135" s="102"/>
      <c r="O135" s="1"/>
    </row>
    <row r="136" spans="1:15" ht="12.75">
      <c r="A136" s="259" t="s">
        <v>368</v>
      </c>
      <c r="B136" s="174">
        <v>1</v>
      </c>
      <c r="C136" s="175">
        <v>2</v>
      </c>
      <c r="G136" s="135"/>
      <c r="J136" s="102"/>
      <c r="O136" s="1"/>
    </row>
    <row r="137" spans="1:15" ht="12.75">
      <c r="A137" s="259" t="s">
        <v>616</v>
      </c>
      <c r="B137" s="174">
        <v>1</v>
      </c>
      <c r="C137" s="175">
        <v>0</v>
      </c>
      <c r="G137" s="135"/>
      <c r="J137" s="102"/>
      <c r="O137" s="1"/>
    </row>
    <row r="138" spans="1:15" ht="12.75">
      <c r="A138" s="259" t="s">
        <v>369</v>
      </c>
      <c r="B138" s="174">
        <v>7</v>
      </c>
      <c r="C138" s="175">
        <v>0</v>
      </c>
      <c r="G138" s="135"/>
      <c r="J138" s="102"/>
      <c r="O138" s="1"/>
    </row>
    <row r="139" spans="1:15" ht="12.75">
      <c r="A139" s="259" t="s">
        <v>617</v>
      </c>
      <c r="B139" s="174">
        <v>1</v>
      </c>
      <c r="C139" s="175">
        <v>0</v>
      </c>
      <c r="G139" s="135"/>
      <c r="J139" s="102"/>
      <c r="O139" s="1"/>
    </row>
    <row r="140" spans="1:15" ht="12.75">
      <c r="A140" s="259" t="s">
        <v>370</v>
      </c>
      <c r="B140" s="174">
        <v>1</v>
      </c>
      <c r="C140" s="175">
        <v>0</v>
      </c>
      <c r="G140" s="135"/>
      <c r="J140" s="102"/>
      <c r="O140" s="1"/>
    </row>
    <row r="141" spans="1:15" ht="12.75">
      <c r="A141" s="259" t="s">
        <v>618</v>
      </c>
      <c r="B141" s="174">
        <v>0</v>
      </c>
      <c r="C141" s="175">
        <v>2</v>
      </c>
      <c r="G141" s="135"/>
      <c r="J141" s="102"/>
      <c r="O141" s="1"/>
    </row>
    <row r="142" spans="1:15" ht="12.75">
      <c r="A142" s="259" t="s">
        <v>371</v>
      </c>
      <c r="B142" s="174">
        <v>0</v>
      </c>
      <c r="C142" s="175">
        <v>0</v>
      </c>
      <c r="G142" s="135"/>
      <c r="J142" s="102"/>
      <c r="O142" s="1"/>
    </row>
    <row r="143" spans="1:15" ht="12.75">
      <c r="A143" s="259" t="s">
        <v>372</v>
      </c>
      <c r="B143" s="174">
        <v>8</v>
      </c>
      <c r="C143" s="175">
        <v>7</v>
      </c>
      <c r="G143" s="135"/>
      <c r="J143" s="102"/>
      <c r="O143" s="1"/>
    </row>
    <row r="144" spans="1:15" ht="12.75">
      <c r="A144" s="259" t="s">
        <v>373</v>
      </c>
      <c r="B144" s="174">
        <v>0</v>
      </c>
      <c r="C144" s="175">
        <v>0</v>
      </c>
      <c r="G144" s="135"/>
      <c r="J144" s="102"/>
      <c r="O144" s="1"/>
    </row>
    <row r="145" spans="1:15" ht="12.75">
      <c r="A145" s="259" t="s">
        <v>619</v>
      </c>
      <c r="B145" s="174">
        <v>0</v>
      </c>
      <c r="C145" s="175">
        <v>0</v>
      </c>
      <c r="G145" s="135"/>
      <c r="J145" s="102"/>
      <c r="O145" s="1"/>
    </row>
    <row r="146" spans="1:15" ht="12.75">
      <c r="A146" s="259" t="s">
        <v>374</v>
      </c>
      <c r="B146" s="174">
        <v>0</v>
      </c>
      <c r="C146" s="175">
        <v>1</v>
      </c>
      <c r="G146" s="135"/>
      <c r="J146" s="102"/>
      <c r="O146" s="1"/>
    </row>
    <row r="147" spans="1:15" ht="12.75">
      <c r="A147" s="259" t="s">
        <v>375</v>
      </c>
      <c r="B147" s="174">
        <v>15</v>
      </c>
      <c r="C147" s="175">
        <v>44</v>
      </c>
      <c r="G147" s="135"/>
      <c r="J147" s="102"/>
      <c r="O147" s="1"/>
    </row>
    <row r="148" spans="1:15" ht="12.75">
      <c r="A148" s="259" t="s">
        <v>620</v>
      </c>
      <c r="B148" s="174">
        <v>0</v>
      </c>
      <c r="C148" s="175">
        <v>2</v>
      </c>
      <c r="G148" s="135"/>
      <c r="J148" s="102"/>
      <c r="O148" s="1"/>
    </row>
    <row r="149" spans="1:15" ht="12.75">
      <c r="A149" s="259" t="s">
        <v>376</v>
      </c>
      <c r="B149" s="174">
        <v>9</v>
      </c>
      <c r="C149" s="175">
        <v>6</v>
      </c>
      <c r="G149" s="135"/>
      <c r="J149" s="102"/>
      <c r="O149" s="1"/>
    </row>
    <row r="150" spans="1:15" ht="12.75">
      <c r="A150" s="259" t="s">
        <v>377</v>
      </c>
      <c r="B150" s="174">
        <v>7</v>
      </c>
      <c r="C150" s="175">
        <v>8</v>
      </c>
      <c r="G150" s="135"/>
      <c r="J150" s="102"/>
      <c r="O150" s="1"/>
    </row>
    <row r="151" spans="1:15" ht="12.75">
      <c r="A151" s="259" t="s">
        <v>621</v>
      </c>
      <c r="B151" s="174">
        <v>0</v>
      </c>
      <c r="C151" s="175">
        <v>0</v>
      </c>
      <c r="G151" s="135"/>
      <c r="J151" s="102"/>
      <c r="O151" s="1"/>
    </row>
    <row r="152" spans="1:15" ht="12.75">
      <c r="A152" s="259" t="s">
        <v>622</v>
      </c>
      <c r="B152" s="174">
        <v>0</v>
      </c>
      <c r="C152" s="175">
        <v>0</v>
      </c>
      <c r="G152" s="135"/>
      <c r="J152" s="102"/>
      <c r="O152" s="1"/>
    </row>
    <row r="153" spans="1:15" ht="12.75">
      <c r="A153" s="259" t="s">
        <v>623</v>
      </c>
      <c r="B153" s="174">
        <v>11</v>
      </c>
      <c r="C153" s="175">
        <v>15</v>
      </c>
      <c r="G153" s="135"/>
      <c r="J153" s="102"/>
      <c r="O153" s="1"/>
    </row>
    <row r="154" spans="1:15" ht="12.75">
      <c r="A154" s="259" t="s">
        <v>378</v>
      </c>
      <c r="B154" s="174">
        <v>1</v>
      </c>
      <c r="C154" s="175">
        <v>0</v>
      </c>
      <c r="G154" s="135"/>
      <c r="J154" s="102"/>
      <c r="O154" s="1"/>
    </row>
    <row r="155" spans="1:15" ht="12.75">
      <c r="A155" s="259" t="s">
        <v>379</v>
      </c>
      <c r="B155" s="174">
        <v>1</v>
      </c>
      <c r="C155" s="175">
        <v>0</v>
      </c>
      <c r="G155" s="135"/>
      <c r="J155" s="102"/>
      <c r="O155" s="1"/>
    </row>
    <row r="156" spans="1:15" ht="12.75">
      <c r="A156" s="259" t="s">
        <v>624</v>
      </c>
      <c r="B156" s="174">
        <v>0</v>
      </c>
      <c r="C156" s="175">
        <v>2</v>
      </c>
      <c r="G156" s="135"/>
      <c r="J156" s="102"/>
      <c r="O156" s="1"/>
    </row>
    <row r="157" spans="1:15" ht="12.75">
      <c r="A157" s="259" t="s">
        <v>380</v>
      </c>
      <c r="B157" s="174">
        <v>0</v>
      </c>
      <c r="C157" s="175">
        <v>0</v>
      </c>
      <c r="G157" s="135"/>
      <c r="J157" s="102"/>
      <c r="O157" s="1"/>
    </row>
    <row r="158" spans="1:15" ht="12.75">
      <c r="A158" s="259" t="s">
        <v>381</v>
      </c>
      <c r="B158" s="174">
        <v>0</v>
      </c>
      <c r="C158" s="175">
        <v>0</v>
      </c>
      <c r="G158" s="135"/>
      <c r="J158" s="102"/>
      <c r="O158" s="1"/>
    </row>
    <row r="159" spans="1:15" ht="12.75">
      <c r="A159" s="259" t="s">
        <v>382</v>
      </c>
      <c r="B159" s="174">
        <v>4</v>
      </c>
      <c r="C159" s="175">
        <v>2</v>
      </c>
      <c r="G159" s="135"/>
      <c r="J159" s="102"/>
      <c r="O159" s="1"/>
    </row>
    <row r="160" spans="1:15" ht="12.75">
      <c r="A160" s="259" t="s">
        <v>383</v>
      </c>
      <c r="B160" s="174">
        <v>1</v>
      </c>
      <c r="C160" s="175">
        <v>2</v>
      </c>
      <c r="G160" s="135"/>
      <c r="J160" s="102"/>
      <c r="O160" s="1"/>
    </row>
    <row r="161" spans="1:15" ht="12.75">
      <c r="A161" s="259" t="s">
        <v>625</v>
      </c>
      <c r="B161" s="174">
        <v>2</v>
      </c>
      <c r="C161" s="175">
        <v>0</v>
      </c>
      <c r="G161" s="135"/>
      <c r="J161" s="102"/>
      <c r="O161" s="1"/>
    </row>
    <row r="162" spans="1:15" ht="12.75">
      <c r="A162" s="259" t="s">
        <v>626</v>
      </c>
      <c r="B162" s="174">
        <v>17</v>
      </c>
      <c r="C162" s="175">
        <v>8</v>
      </c>
      <c r="G162" s="135"/>
      <c r="J162" s="102"/>
      <c r="O162" s="1"/>
    </row>
    <row r="163" spans="1:15" ht="12.75">
      <c r="A163" s="259" t="s">
        <v>627</v>
      </c>
      <c r="B163" s="174">
        <v>4</v>
      </c>
      <c r="C163" s="175">
        <v>1</v>
      </c>
      <c r="G163" s="135"/>
      <c r="J163" s="102"/>
      <c r="O163" s="1"/>
    </row>
    <row r="164" spans="1:15" ht="12.75">
      <c r="A164" s="259" t="s">
        <v>384</v>
      </c>
      <c r="B164" s="174">
        <v>12</v>
      </c>
      <c r="C164" s="175">
        <v>6</v>
      </c>
      <c r="G164" s="135"/>
      <c r="J164" s="102"/>
      <c r="O164" s="1"/>
    </row>
    <row r="165" spans="1:15" ht="12.75">
      <c r="A165" s="259" t="s">
        <v>628</v>
      </c>
      <c r="B165" s="174">
        <v>3</v>
      </c>
      <c r="C165" s="175">
        <v>1</v>
      </c>
      <c r="G165" s="135"/>
      <c r="J165" s="102"/>
      <c r="O165" s="1"/>
    </row>
    <row r="166" spans="1:15" ht="12.75">
      <c r="A166" s="259" t="s">
        <v>629</v>
      </c>
      <c r="B166" s="174">
        <v>1</v>
      </c>
      <c r="C166" s="175">
        <v>0</v>
      </c>
      <c r="G166" s="135"/>
      <c r="J166" s="102"/>
      <c r="O166" s="1"/>
    </row>
    <row r="167" spans="1:15" ht="12.75">
      <c r="A167" s="259" t="s">
        <v>630</v>
      </c>
      <c r="B167" s="174">
        <v>16</v>
      </c>
      <c r="C167" s="175">
        <v>22</v>
      </c>
      <c r="G167" s="135"/>
      <c r="J167" s="102"/>
      <c r="O167" s="1"/>
    </row>
    <row r="168" spans="1:15" ht="12.75">
      <c r="A168" s="259" t="s">
        <v>631</v>
      </c>
      <c r="B168" s="174">
        <v>21</v>
      </c>
      <c r="C168" s="175">
        <v>17</v>
      </c>
      <c r="G168" s="135"/>
      <c r="J168" s="102"/>
      <c r="O168" s="1"/>
    </row>
    <row r="169" spans="1:15" ht="12.75">
      <c r="A169" s="259" t="s">
        <v>385</v>
      </c>
      <c r="B169" s="174">
        <v>0</v>
      </c>
      <c r="C169" s="175">
        <v>0</v>
      </c>
      <c r="G169" s="135"/>
      <c r="J169" s="102"/>
      <c r="O169" s="1"/>
    </row>
    <row r="170" spans="1:15" ht="12.75">
      <c r="A170" s="259" t="s">
        <v>632</v>
      </c>
      <c r="B170" s="174">
        <v>0</v>
      </c>
      <c r="C170" s="175">
        <v>0</v>
      </c>
      <c r="G170" s="135"/>
      <c r="J170" s="102"/>
      <c r="O170" s="1"/>
    </row>
    <row r="171" spans="1:15" ht="12.75">
      <c r="A171" s="259" t="s">
        <v>386</v>
      </c>
      <c r="B171" s="174">
        <v>0</v>
      </c>
      <c r="C171" s="175">
        <v>0</v>
      </c>
      <c r="G171" s="135"/>
      <c r="J171" s="102"/>
      <c r="O171" s="1"/>
    </row>
    <row r="172" spans="1:15" ht="12.75">
      <c r="A172" s="259" t="s">
        <v>633</v>
      </c>
      <c r="B172" s="174">
        <v>0</v>
      </c>
      <c r="C172" s="175">
        <v>1</v>
      </c>
      <c r="G172" s="135"/>
      <c r="J172" s="102"/>
      <c r="O172" s="1"/>
    </row>
    <row r="173" spans="1:15" ht="12.75">
      <c r="A173" s="259" t="s">
        <v>634</v>
      </c>
      <c r="B173" s="174">
        <v>2</v>
      </c>
      <c r="C173" s="175">
        <v>0</v>
      </c>
      <c r="G173" s="135"/>
      <c r="J173" s="102"/>
      <c r="O173" s="1"/>
    </row>
    <row r="174" spans="1:15" ht="12.75">
      <c r="A174" s="259" t="s">
        <v>635</v>
      </c>
      <c r="B174" s="174">
        <v>2</v>
      </c>
      <c r="C174" s="175">
        <v>3</v>
      </c>
      <c r="G174" s="135"/>
      <c r="J174" s="102"/>
      <c r="O174" s="1"/>
    </row>
    <row r="175" spans="1:15" ht="12.75">
      <c r="A175" s="259" t="s">
        <v>636</v>
      </c>
      <c r="B175" s="174">
        <v>0</v>
      </c>
      <c r="C175" s="175">
        <v>0</v>
      </c>
      <c r="G175" s="135"/>
      <c r="J175" s="102"/>
      <c r="O175" s="1"/>
    </row>
    <row r="176" spans="1:15" ht="12.75">
      <c r="A176" s="259" t="s">
        <v>637</v>
      </c>
      <c r="B176" s="174">
        <v>0</v>
      </c>
      <c r="C176" s="175">
        <v>0</v>
      </c>
      <c r="G176" s="135"/>
      <c r="J176" s="102"/>
      <c r="O176" s="1"/>
    </row>
    <row r="177" spans="1:15" ht="12.75">
      <c r="A177" s="259" t="s">
        <v>387</v>
      </c>
      <c r="B177" s="174">
        <v>10</v>
      </c>
      <c r="C177" s="175">
        <v>5</v>
      </c>
      <c r="G177" s="135"/>
      <c r="J177" s="102"/>
      <c r="O177" s="1"/>
    </row>
    <row r="178" spans="1:15" ht="12.75">
      <c r="A178" s="259" t="s">
        <v>638</v>
      </c>
      <c r="B178" s="174">
        <v>3</v>
      </c>
      <c r="C178" s="175">
        <v>0</v>
      </c>
      <c r="G178" s="135"/>
      <c r="J178" s="102"/>
      <c r="O178" s="1"/>
    </row>
    <row r="179" spans="1:15" ht="12.75">
      <c r="A179" s="259" t="s">
        <v>639</v>
      </c>
      <c r="B179" s="174">
        <v>18</v>
      </c>
      <c r="C179" s="175">
        <v>4</v>
      </c>
      <c r="G179" s="135"/>
      <c r="J179" s="102"/>
      <c r="O179" s="1"/>
    </row>
    <row r="180" spans="1:15" ht="12.75">
      <c r="A180" s="259" t="s">
        <v>388</v>
      </c>
      <c r="B180" s="174">
        <v>0</v>
      </c>
      <c r="C180" s="175">
        <v>0</v>
      </c>
      <c r="G180" s="135"/>
      <c r="J180" s="102"/>
      <c r="O180" s="1"/>
    </row>
    <row r="181" spans="1:15" ht="12.75">
      <c r="A181" s="259" t="s">
        <v>640</v>
      </c>
      <c r="B181" s="174">
        <v>24</v>
      </c>
      <c r="C181" s="175">
        <v>33</v>
      </c>
      <c r="G181" s="135"/>
      <c r="J181" s="102"/>
      <c r="O181" s="1"/>
    </row>
    <row r="182" spans="1:15" ht="12.75">
      <c r="A182" s="259" t="s">
        <v>389</v>
      </c>
      <c r="B182" s="174">
        <v>0</v>
      </c>
      <c r="C182" s="175">
        <v>0</v>
      </c>
      <c r="G182" s="135"/>
      <c r="J182" s="102"/>
      <c r="O182" s="1"/>
    </row>
    <row r="183" spans="1:15" ht="12.75">
      <c r="A183" s="259" t="s">
        <v>641</v>
      </c>
      <c r="B183" s="174">
        <v>0</v>
      </c>
      <c r="C183" s="175">
        <v>0</v>
      </c>
      <c r="G183" s="135"/>
      <c r="J183" s="102"/>
      <c r="O183" s="1"/>
    </row>
    <row r="184" spans="1:15" ht="12.75">
      <c r="A184" s="259" t="s">
        <v>642</v>
      </c>
      <c r="B184" s="174">
        <v>4</v>
      </c>
      <c r="C184" s="175">
        <v>4</v>
      </c>
      <c r="G184" s="135"/>
      <c r="J184" s="102"/>
      <c r="O184" s="1"/>
    </row>
    <row r="185" spans="1:15" ht="12.75">
      <c r="A185" s="259" t="s">
        <v>390</v>
      </c>
      <c r="B185" s="174">
        <v>1</v>
      </c>
      <c r="C185" s="175">
        <v>2</v>
      </c>
      <c r="G185" s="135"/>
      <c r="J185" s="102"/>
      <c r="O185" s="1"/>
    </row>
    <row r="186" spans="1:15" ht="12.75">
      <c r="A186" s="259" t="s">
        <v>391</v>
      </c>
      <c r="B186" s="174">
        <v>0</v>
      </c>
      <c r="C186" s="175">
        <v>0</v>
      </c>
      <c r="G186" s="135"/>
      <c r="J186" s="102"/>
      <c r="O186" s="1"/>
    </row>
    <row r="187" spans="1:15" ht="12.75">
      <c r="A187" s="259" t="s">
        <v>392</v>
      </c>
      <c r="B187" s="174">
        <v>0</v>
      </c>
      <c r="C187" s="175">
        <v>0</v>
      </c>
      <c r="G187" s="135"/>
      <c r="J187" s="102"/>
      <c r="O187" s="1"/>
    </row>
    <row r="188" spans="1:15" ht="12.75">
      <c r="A188" s="259" t="s">
        <v>643</v>
      </c>
      <c r="B188" s="174">
        <v>0</v>
      </c>
      <c r="C188" s="175">
        <v>0</v>
      </c>
      <c r="G188" s="135"/>
      <c r="J188" s="102"/>
      <c r="O188" s="1"/>
    </row>
    <row r="189" spans="1:15" ht="12.75">
      <c r="A189" s="259" t="s">
        <v>393</v>
      </c>
      <c r="B189" s="174">
        <v>9</v>
      </c>
      <c r="C189" s="175">
        <v>15</v>
      </c>
      <c r="G189" s="135"/>
      <c r="J189" s="102"/>
      <c r="O189" s="1"/>
    </row>
    <row r="190" spans="1:15" ht="12.75">
      <c r="A190" s="259" t="s">
        <v>644</v>
      </c>
      <c r="B190" s="174">
        <v>30</v>
      </c>
      <c r="C190" s="175">
        <v>10</v>
      </c>
      <c r="G190" s="135"/>
      <c r="J190" s="102"/>
      <c r="O190" s="1"/>
    </row>
    <row r="191" spans="1:15" ht="12.75">
      <c r="A191" s="259" t="s">
        <v>394</v>
      </c>
      <c r="B191" s="174">
        <v>1</v>
      </c>
      <c r="C191" s="175">
        <v>0</v>
      </c>
      <c r="G191" s="135"/>
      <c r="J191" s="102"/>
      <c r="O191" s="1"/>
    </row>
    <row r="192" spans="1:15" ht="12.75">
      <c r="A192" s="259" t="s">
        <v>645</v>
      </c>
      <c r="B192" s="174">
        <v>0</v>
      </c>
      <c r="C192" s="175">
        <v>0</v>
      </c>
      <c r="G192" s="135"/>
      <c r="J192" s="102"/>
      <c r="O192" s="1"/>
    </row>
    <row r="193" spans="1:15" ht="12.75">
      <c r="A193" s="259" t="s">
        <v>395</v>
      </c>
      <c r="B193" s="174">
        <v>1</v>
      </c>
      <c r="C193" s="175">
        <v>3</v>
      </c>
      <c r="G193" s="135"/>
      <c r="J193" s="102"/>
      <c r="O193" s="1"/>
    </row>
    <row r="194" spans="1:15" ht="12.75">
      <c r="A194" s="259" t="s">
        <v>646</v>
      </c>
      <c r="B194" s="174">
        <v>80</v>
      </c>
      <c r="C194" s="175">
        <v>117</v>
      </c>
      <c r="G194" s="135"/>
      <c r="J194" s="102"/>
      <c r="O194" s="1"/>
    </row>
    <row r="195" spans="1:15" ht="12.75">
      <c r="A195" s="259" t="s">
        <v>647</v>
      </c>
      <c r="B195" s="174">
        <v>0</v>
      </c>
      <c r="C195" s="175">
        <v>0</v>
      </c>
      <c r="G195" s="135"/>
      <c r="J195" s="102"/>
      <c r="O195" s="1"/>
    </row>
    <row r="196" spans="1:15" ht="12.75">
      <c r="A196" s="259" t="s">
        <v>648</v>
      </c>
      <c r="B196" s="174">
        <v>7</v>
      </c>
      <c r="C196" s="175">
        <v>1</v>
      </c>
      <c r="G196" s="135"/>
      <c r="J196" s="102"/>
      <c r="O196" s="1"/>
    </row>
    <row r="197" spans="1:15" ht="12.75">
      <c r="A197" s="259" t="s">
        <v>649</v>
      </c>
      <c r="B197" s="174">
        <v>0</v>
      </c>
      <c r="C197" s="175">
        <v>0</v>
      </c>
      <c r="G197" s="135"/>
      <c r="J197" s="102"/>
      <c r="O197" s="1"/>
    </row>
    <row r="198" spans="1:15" ht="12.75">
      <c r="A198" s="259" t="s">
        <v>650</v>
      </c>
      <c r="B198" s="174">
        <v>0</v>
      </c>
      <c r="C198" s="175">
        <v>0</v>
      </c>
      <c r="G198" s="135"/>
      <c r="J198" s="102"/>
      <c r="O198" s="1"/>
    </row>
    <row r="199" spans="1:15" ht="12.75">
      <c r="A199" s="259" t="s">
        <v>396</v>
      </c>
      <c r="B199" s="174">
        <v>1</v>
      </c>
      <c r="C199" s="175">
        <v>0</v>
      </c>
      <c r="G199" s="135"/>
      <c r="J199" s="102"/>
      <c r="O199" s="1"/>
    </row>
    <row r="200" spans="1:15" ht="12.75">
      <c r="A200" s="259" t="s">
        <v>651</v>
      </c>
      <c r="B200" s="174">
        <v>4</v>
      </c>
      <c r="C200" s="175">
        <v>0</v>
      </c>
      <c r="G200" s="135"/>
      <c r="J200" s="102"/>
      <c r="O200" s="1"/>
    </row>
    <row r="201" spans="1:15" ht="12.75">
      <c r="A201" s="259" t="s">
        <v>397</v>
      </c>
      <c r="B201" s="174">
        <v>11</v>
      </c>
      <c r="C201" s="175">
        <v>2</v>
      </c>
      <c r="G201" s="135"/>
      <c r="J201" s="102"/>
      <c r="O201" s="1"/>
    </row>
    <row r="202" spans="1:15" ht="12.75">
      <c r="A202" s="259" t="s">
        <v>652</v>
      </c>
      <c r="B202" s="174">
        <v>0</v>
      </c>
      <c r="C202" s="175">
        <v>0</v>
      </c>
      <c r="G202" s="135"/>
      <c r="J202" s="102"/>
      <c r="O202" s="1"/>
    </row>
    <row r="203" spans="1:15" ht="12.75">
      <c r="A203" s="259" t="s">
        <v>398</v>
      </c>
      <c r="B203" s="174">
        <v>6</v>
      </c>
      <c r="C203" s="175">
        <v>4</v>
      </c>
      <c r="G203" s="135"/>
      <c r="J203" s="102"/>
      <c r="O203" s="1"/>
    </row>
    <row r="204" spans="1:15" ht="12.75">
      <c r="A204" s="259" t="s">
        <v>399</v>
      </c>
      <c r="B204" s="174">
        <v>0</v>
      </c>
      <c r="C204" s="175">
        <v>1</v>
      </c>
      <c r="G204" s="135"/>
      <c r="J204" s="102"/>
      <c r="O204" s="1"/>
    </row>
    <row r="205" spans="1:15" ht="12.75">
      <c r="A205" s="259" t="s">
        <v>400</v>
      </c>
      <c r="B205" s="174">
        <v>0</v>
      </c>
      <c r="C205" s="175">
        <v>0</v>
      </c>
      <c r="G205" s="135"/>
      <c r="J205" s="102"/>
      <c r="O205" s="1"/>
    </row>
    <row r="206" spans="1:15" ht="12.75">
      <c r="A206" s="259" t="s">
        <v>401</v>
      </c>
      <c r="B206" s="174">
        <v>2</v>
      </c>
      <c r="C206" s="175">
        <v>0</v>
      </c>
      <c r="G206" s="135"/>
      <c r="J206" s="102"/>
      <c r="O206" s="1"/>
    </row>
    <row r="207" spans="1:15" ht="12.75">
      <c r="A207" s="259" t="s">
        <v>653</v>
      </c>
      <c r="B207" s="174">
        <v>4</v>
      </c>
      <c r="C207" s="175">
        <v>5</v>
      </c>
      <c r="G207" s="135"/>
      <c r="J207" s="102"/>
      <c r="O207" s="1"/>
    </row>
    <row r="208" spans="1:15" ht="12.75">
      <c r="A208" s="259" t="s">
        <v>402</v>
      </c>
      <c r="B208" s="174">
        <v>2</v>
      </c>
      <c r="C208" s="175">
        <v>7</v>
      </c>
      <c r="G208" s="135"/>
      <c r="J208" s="102"/>
      <c r="O208" s="1"/>
    </row>
    <row r="209" spans="1:15" ht="12.75">
      <c r="A209" s="259" t="s">
        <v>403</v>
      </c>
      <c r="B209" s="174">
        <v>0</v>
      </c>
      <c r="C209" s="175">
        <v>0</v>
      </c>
      <c r="G209" s="135"/>
      <c r="J209" s="102"/>
      <c r="O209" s="1"/>
    </row>
    <row r="210" spans="1:15" ht="12.75">
      <c r="A210" s="259" t="s">
        <v>654</v>
      </c>
      <c r="B210" s="174">
        <v>2</v>
      </c>
      <c r="C210" s="175">
        <v>2</v>
      </c>
      <c r="G210" s="135"/>
      <c r="J210" s="102"/>
      <c r="O210" s="1"/>
    </row>
    <row r="211" spans="1:15" ht="12.75">
      <c r="A211" s="259" t="s">
        <v>655</v>
      </c>
      <c r="B211" s="174">
        <v>0</v>
      </c>
      <c r="C211" s="175">
        <v>0</v>
      </c>
      <c r="G211" s="135"/>
      <c r="J211" s="102"/>
      <c r="O211" s="1"/>
    </row>
    <row r="212" spans="1:15" ht="12.75">
      <c r="A212" s="259" t="s">
        <v>404</v>
      </c>
      <c r="B212" s="174">
        <v>0</v>
      </c>
      <c r="C212" s="175">
        <v>0</v>
      </c>
      <c r="G212" s="135"/>
      <c r="J212" s="102"/>
      <c r="O212" s="1"/>
    </row>
    <row r="213" spans="1:15" ht="12.75">
      <c r="A213" s="259" t="s">
        <v>656</v>
      </c>
      <c r="B213" s="174">
        <v>3</v>
      </c>
      <c r="C213" s="175">
        <v>1</v>
      </c>
      <c r="G213" s="135"/>
      <c r="J213" s="102"/>
      <c r="O213" s="1"/>
    </row>
    <row r="214" spans="1:15" ht="12.75">
      <c r="A214" s="259" t="s">
        <v>657</v>
      </c>
      <c r="B214" s="174">
        <v>20</v>
      </c>
      <c r="C214" s="175">
        <v>17</v>
      </c>
      <c r="G214" s="135"/>
      <c r="J214" s="102"/>
      <c r="O214" s="1"/>
    </row>
    <row r="215" spans="1:15" ht="12.75">
      <c r="A215" s="259" t="s">
        <v>405</v>
      </c>
      <c r="B215" s="174">
        <v>9</v>
      </c>
      <c r="C215" s="175">
        <v>4</v>
      </c>
      <c r="G215" s="135"/>
      <c r="J215" s="102"/>
      <c r="O215" s="1"/>
    </row>
    <row r="216" spans="1:15" ht="12.75">
      <c r="A216" s="259" t="s">
        <v>406</v>
      </c>
      <c r="B216" s="174">
        <v>13</v>
      </c>
      <c r="C216" s="175">
        <v>8</v>
      </c>
      <c r="G216" s="135"/>
      <c r="J216" s="102"/>
      <c r="O216" s="1"/>
    </row>
    <row r="217" spans="1:15" ht="12.75">
      <c r="A217" s="259" t="s">
        <v>658</v>
      </c>
      <c r="B217" s="174">
        <v>117</v>
      </c>
      <c r="C217" s="175">
        <v>27</v>
      </c>
      <c r="G217" s="135"/>
      <c r="J217" s="102"/>
      <c r="O217" s="1"/>
    </row>
    <row r="218" spans="1:15" ht="12.75">
      <c r="A218" s="259" t="s">
        <v>407</v>
      </c>
      <c r="B218" s="174">
        <v>2</v>
      </c>
      <c r="C218" s="175">
        <v>0</v>
      </c>
      <c r="G218" s="135"/>
      <c r="J218" s="102"/>
      <c r="O218" s="1"/>
    </row>
    <row r="219" spans="1:15" ht="12.75">
      <c r="A219" s="259" t="s">
        <v>659</v>
      </c>
      <c r="B219" s="174">
        <v>0</v>
      </c>
      <c r="C219" s="175">
        <v>0</v>
      </c>
      <c r="G219" s="135"/>
      <c r="J219" s="102"/>
      <c r="O219" s="1"/>
    </row>
    <row r="220" spans="1:15" ht="12.75">
      <c r="A220" s="259" t="s">
        <v>660</v>
      </c>
      <c r="B220" s="174">
        <v>192</v>
      </c>
      <c r="C220" s="175">
        <v>75</v>
      </c>
      <c r="G220" s="135"/>
      <c r="J220" s="102"/>
      <c r="O220" s="1"/>
    </row>
    <row r="221" spans="1:15" ht="12.75">
      <c r="A221" s="260" t="s">
        <v>661</v>
      </c>
      <c r="B221" s="176">
        <v>13</v>
      </c>
      <c r="C221" s="177">
        <v>3</v>
      </c>
      <c r="G221" s="135"/>
      <c r="J221" s="102"/>
      <c r="O221" s="1"/>
    </row>
  </sheetData>
  <mergeCells count="14">
    <mergeCell ref="D7:E7"/>
    <mergeCell ref="G7:G8"/>
    <mergeCell ref="F7:F8"/>
    <mergeCell ref="A7:A8"/>
    <mergeCell ref="B7:C7"/>
    <mergeCell ref="A45:A46"/>
    <mergeCell ref="B45:C45"/>
    <mergeCell ref="G75:G76"/>
    <mergeCell ref="A75:A76"/>
    <mergeCell ref="B75:C75"/>
    <mergeCell ref="D75:E75"/>
    <mergeCell ref="F75:F76"/>
    <mergeCell ref="A60:A61"/>
    <mergeCell ref="B60:C60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93"/>
  <sheetViews>
    <sheetView workbookViewId="0" topLeftCell="A1">
      <selection activeCell="Q8" sqref="Q8"/>
    </sheetView>
  </sheetViews>
  <sheetFormatPr defaultColWidth="11.421875" defaultRowHeight="12.75"/>
  <cols>
    <col min="1" max="1" width="37.421875" style="186" customWidth="1"/>
    <col min="2" max="2" width="14.57421875" style="1" customWidth="1"/>
    <col min="3" max="3" width="12.421875" style="1" customWidth="1"/>
    <col min="4" max="4" width="10.57421875" style="1" customWidth="1"/>
    <col min="5" max="5" width="12.140625" style="1" customWidth="1"/>
    <col min="6" max="7" width="18.8515625" style="1" customWidth="1"/>
    <col min="8" max="10" width="7.8515625" style="289" customWidth="1"/>
    <col min="11" max="15" width="11.421875" style="102" customWidth="1"/>
    <col min="16" max="16384" width="11.421875" style="1" customWidth="1"/>
  </cols>
  <sheetData>
    <row r="3" ht="15.75">
      <c r="A3" s="245" t="s">
        <v>408</v>
      </c>
    </row>
    <row r="4" spans="1:7" ht="12.75">
      <c r="A4" s="188"/>
      <c r="B4" s="22"/>
      <c r="C4" s="22"/>
      <c r="D4" s="21"/>
      <c r="E4" s="22"/>
      <c r="F4" s="22"/>
      <c r="G4" s="22"/>
    </row>
    <row r="5" spans="1:7" ht="12.75">
      <c r="A5" s="188"/>
      <c r="B5" s="22"/>
      <c r="C5" s="22"/>
      <c r="D5" s="21"/>
      <c r="E5" s="22"/>
      <c r="F5" s="22"/>
      <c r="G5" s="22"/>
    </row>
    <row r="6" spans="1:7" ht="12.75">
      <c r="A6" s="188"/>
      <c r="B6" s="22"/>
      <c r="C6" s="22"/>
      <c r="D6" s="21"/>
      <c r="E6" s="22"/>
      <c r="F6" s="22"/>
      <c r="G6" s="22"/>
    </row>
    <row r="7" spans="1:7" ht="24" customHeight="1">
      <c r="A7" s="296" t="s">
        <v>41</v>
      </c>
      <c r="B7" s="298" t="s">
        <v>555</v>
      </c>
      <c r="C7" s="299"/>
      <c r="D7" s="304" t="s">
        <v>18</v>
      </c>
      <c r="E7" s="305"/>
      <c r="F7" s="300" t="s">
        <v>535</v>
      </c>
      <c r="G7" s="300" t="s">
        <v>544</v>
      </c>
    </row>
    <row r="8" spans="1:15" s="23" customFormat="1" ht="23.25" customHeight="1">
      <c r="A8" s="303"/>
      <c r="B8" s="149" t="s">
        <v>410</v>
      </c>
      <c r="C8" s="150" t="s">
        <v>17</v>
      </c>
      <c r="D8" s="149" t="s">
        <v>410</v>
      </c>
      <c r="E8" s="151" t="s">
        <v>19</v>
      </c>
      <c r="F8" s="301"/>
      <c r="G8" s="301"/>
      <c r="H8" s="289"/>
      <c r="I8" s="289"/>
      <c r="J8" s="289"/>
      <c r="K8" s="104"/>
      <c r="L8" s="104"/>
      <c r="M8" s="104"/>
      <c r="N8" s="104"/>
      <c r="O8" s="104"/>
    </row>
    <row r="9" spans="1:15" s="23" customFormat="1" ht="12.75">
      <c r="A9" s="247" t="s">
        <v>539</v>
      </c>
      <c r="B9" s="106">
        <v>4669</v>
      </c>
      <c r="C9" s="107">
        <v>28240</v>
      </c>
      <c r="D9" s="180">
        <v>0.06186035933591083</v>
      </c>
      <c r="E9" s="133">
        <v>0.06698908074205612</v>
      </c>
      <c r="F9" s="111">
        <v>0.1653328611898017</v>
      </c>
      <c r="G9" s="111">
        <v>0.011071668243590928</v>
      </c>
      <c r="H9" s="103"/>
      <c r="I9" s="290"/>
      <c r="J9" s="290"/>
      <c r="K9" s="104"/>
      <c r="L9" s="104"/>
      <c r="M9" s="104"/>
      <c r="N9" s="104"/>
      <c r="O9" s="104"/>
    </row>
    <row r="10" spans="1:7" ht="12.75">
      <c r="A10" s="247" t="s">
        <v>536</v>
      </c>
      <c r="B10" s="152"/>
      <c r="C10" s="153"/>
      <c r="D10" s="152"/>
      <c r="E10" s="153"/>
      <c r="F10" s="156"/>
      <c r="G10" s="156"/>
    </row>
    <row r="11" spans="1:10" ht="12.75">
      <c r="A11" s="248" t="s">
        <v>537</v>
      </c>
      <c r="B11" s="112">
        <v>2815</v>
      </c>
      <c r="C11" s="113">
        <v>17427</v>
      </c>
      <c r="D11" s="114">
        <v>0.025127458120903112</v>
      </c>
      <c r="E11" s="115">
        <v>0.07880401139036763</v>
      </c>
      <c r="F11" s="111">
        <v>0.16153095770930165</v>
      </c>
      <c r="G11" s="111">
        <v>0.011765689327286786</v>
      </c>
      <c r="H11" s="103"/>
      <c r="I11" s="290"/>
      <c r="J11" s="290"/>
    </row>
    <row r="12" spans="1:10" ht="12.75">
      <c r="A12" s="248" t="s">
        <v>538</v>
      </c>
      <c r="B12" s="116">
        <v>1854</v>
      </c>
      <c r="C12" s="117">
        <v>10813</v>
      </c>
      <c r="D12" s="118">
        <v>0.12295578437310728</v>
      </c>
      <c r="E12" s="119">
        <v>0.04848249781828762</v>
      </c>
      <c r="F12" s="111">
        <v>0.17146027929344307</v>
      </c>
      <c r="G12" s="111">
        <v>0.010161576743472256</v>
      </c>
      <c r="H12" s="103"/>
      <c r="I12" s="290"/>
      <c r="J12" s="290"/>
    </row>
    <row r="13" spans="1:7" ht="12.75">
      <c r="A13" s="247" t="s">
        <v>11</v>
      </c>
      <c r="B13" s="154"/>
      <c r="C13" s="155"/>
      <c r="D13" s="154"/>
      <c r="E13" s="155"/>
      <c r="F13" s="156"/>
      <c r="G13" s="156"/>
    </row>
    <row r="14" spans="1:10" ht="15" customHeight="1">
      <c r="A14" s="249" t="s">
        <v>43</v>
      </c>
      <c r="B14" s="120">
        <v>280</v>
      </c>
      <c r="C14" s="121">
        <v>1733</v>
      </c>
      <c r="D14" s="114">
        <v>0.03321033210332103</v>
      </c>
      <c r="E14" s="115">
        <v>0.029097387173396605</v>
      </c>
      <c r="F14" s="111">
        <v>0.16156953260242354</v>
      </c>
      <c r="G14" s="111">
        <v>0.0033547397680437074</v>
      </c>
      <c r="H14" s="103"/>
      <c r="I14" s="290"/>
      <c r="J14" s="290"/>
    </row>
    <row r="15" spans="1:10" ht="12.75">
      <c r="A15" s="249" t="s">
        <v>44</v>
      </c>
      <c r="B15" s="112">
        <v>2802</v>
      </c>
      <c r="C15" s="113">
        <v>16495</v>
      </c>
      <c r="D15" s="114">
        <v>0.04124860646599782</v>
      </c>
      <c r="E15" s="122">
        <v>0.04464851171627604</v>
      </c>
      <c r="F15" s="111">
        <v>0.1698696574719612</v>
      </c>
      <c r="G15" s="111">
        <v>0.010800434792664031</v>
      </c>
      <c r="H15" s="103"/>
      <c r="I15" s="290"/>
      <c r="J15" s="290"/>
    </row>
    <row r="16" spans="1:10" ht="12.75">
      <c r="A16" s="249" t="s">
        <v>45</v>
      </c>
      <c r="B16" s="116">
        <v>1587</v>
      </c>
      <c r="C16" s="117">
        <v>10012</v>
      </c>
      <c r="D16" s="114">
        <v>0.10592334494773525</v>
      </c>
      <c r="E16" s="119">
        <v>0.1133103524963861</v>
      </c>
      <c r="F16" s="111">
        <v>0.1585097882540951</v>
      </c>
      <c r="G16" s="111">
        <v>0.020137293963887373</v>
      </c>
      <c r="H16" s="103"/>
      <c r="I16" s="290"/>
      <c r="J16" s="290"/>
    </row>
    <row r="17" spans="1:7" ht="12.75">
      <c r="A17" s="247" t="s">
        <v>12</v>
      </c>
      <c r="B17" s="154"/>
      <c r="C17" s="155"/>
      <c r="D17" s="154"/>
      <c r="E17" s="155"/>
      <c r="F17" s="156"/>
      <c r="G17" s="156"/>
    </row>
    <row r="18" spans="1:10" ht="12.75">
      <c r="A18" s="250" t="s">
        <v>0</v>
      </c>
      <c r="B18" s="120">
        <v>245</v>
      </c>
      <c r="C18" s="121">
        <v>2421</v>
      </c>
      <c r="D18" s="123">
        <v>0.18357487922705307</v>
      </c>
      <c r="E18" s="122">
        <v>0.08225301743406344</v>
      </c>
      <c r="F18" s="111">
        <v>0.10119785212722016</v>
      </c>
      <c r="G18" s="111">
        <v>0.00670920393241504</v>
      </c>
      <c r="H18" s="103"/>
      <c r="I18" s="290"/>
      <c r="J18" s="290"/>
    </row>
    <row r="19" spans="1:10" ht="12.75">
      <c r="A19" s="250" t="s">
        <v>557</v>
      </c>
      <c r="B19" s="112">
        <v>520</v>
      </c>
      <c r="C19" s="113">
        <v>3747</v>
      </c>
      <c r="D19" s="124">
        <v>-0.0019193857965451588</v>
      </c>
      <c r="E19" s="122">
        <v>0.15826893353941274</v>
      </c>
      <c r="F19" s="111">
        <v>0.13877768881772085</v>
      </c>
      <c r="G19" s="111">
        <v>0.011705911485300077</v>
      </c>
      <c r="H19" s="103"/>
      <c r="I19" s="290"/>
      <c r="J19" s="290"/>
    </row>
    <row r="20" spans="1:10" ht="12.75">
      <c r="A20" s="250" t="s">
        <v>3</v>
      </c>
      <c r="B20" s="112">
        <v>3687</v>
      </c>
      <c r="C20" s="113">
        <v>20334</v>
      </c>
      <c r="D20" s="124">
        <v>0.09082840236686396</v>
      </c>
      <c r="E20" s="122">
        <v>0.06238244514106572</v>
      </c>
      <c r="F20" s="111">
        <v>0.1813219238713485</v>
      </c>
      <c r="G20" s="111">
        <v>0.012076329477118189</v>
      </c>
      <c r="H20" s="103"/>
      <c r="I20" s="290"/>
      <c r="J20" s="290"/>
    </row>
    <row r="21" spans="1:10" ht="12.75">
      <c r="A21" s="250" t="s">
        <v>4</v>
      </c>
      <c r="B21" s="125">
        <v>217</v>
      </c>
      <c r="C21" s="126">
        <v>1738</v>
      </c>
      <c r="D21" s="124">
        <v>-0.24913494809688586</v>
      </c>
      <c r="E21" s="122">
        <v>-0.06307277628032348</v>
      </c>
      <c r="F21" s="111">
        <v>0.12485615650172613</v>
      </c>
      <c r="G21" s="111">
        <v>0.006119571347997744</v>
      </c>
      <c r="H21" s="103"/>
      <c r="I21" s="290"/>
      <c r="J21" s="290"/>
    </row>
    <row r="22" spans="1:7" ht="12.75">
      <c r="A22" s="261" t="s">
        <v>13</v>
      </c>
      <c r="B22" s="154"/>
      <c r="C22" s="155"/>
      <c r="D22" s="157"/>
      <c r="E22" s="155"/>
      <c r="F22" s="156"/>
      <c r="G22" s="156"/>
    </row>
    <row r="23" spans="1:10" ht="12.75">
      <c r="A23" s="249" t="s">
        <v>68</v>
      </c>
      <c r="B23" s="112">
        <v>246</v>
      </c>
      <c r="C23" s="113">
        <v>4247</v>
      </c>
      <c r="D23" s="124">
        <v>-0.26347305389221554</v>
      </c>
      <c r="E23" s="111">
        <v>0.1610169491525424</v>
      </c>
      <c r="F23" s="110">
        <v>0.05792323993407111</v>
      </c>
      <c r="G23" s="111">
        <v>0.004765594730724526</v>
      </c>
      <c r="H23" s="103"/>
      <c r="I23" s="103"/>
      <c r="J23" s="103"/>
    </row>
    <row r="24" spans="1:10" ht="12.75">
      <c r="A24" s="249" t="s">
        <v>69</v>
      </c>
      <c r="B24" s="112">
        <v>246</v>
      </c>
      <c r="C24" s="113">
        <v>1826</v>
      </c>
      <c r="D24" s="124">
        <v>-0.06818181818181823</v>
      </c>
      <c r="E24" s="111">
        <v>-0.012972972972972951</v>
      </c>
      <c r="F24" s="110">
        <v>0.13472070098576122</v>
      </c>
      <c r="G24" s="111">
        <v>0.004010302891982655</v>
      </c>
      <c r="H24" s="103"/>
      <c r="I24" s="103"/>
      <c r="J24" s="103"/>
    </row>
    <row r="25" spans="1:10" ht="12.75">
      <c r="A25" s="249" t="s">
        <v>70</v>
      </c>
      <c r="B25" s="120">
        <v>197</v>
      </c>
      <c r="C25" s="121">
        <v>1267</v>
      </c>
      <c r="D25" s="114">
        <v>-0.005050505050505083</v>
      </c>
      <c r="E25" s="111">
        <v>0.1094570928196148</v>
      </c>
      <c r="F25" s="110">
        <v>0.15548539857932123</v>
      </c>
      <c r="G25" s="111">
        <v>0.007043008830574524</v>
      </c>
      <c r="H25" s="103"/>
      <c r="I25" s="103"/>
      <c r="J25" s="103"/>
    </row>
    <row r="26" spans="1:10" ht="12.75">
      <c r="A26" s="249" t="s">
        <v>71</v>
      </c>
      <c r="B26" s="120">
        <v>3980</v>
      </c>
      <c r="C26" s="121">
        <v>20900</v>
      </c>
      <c r="D26" s="114">
        <v>0.10524854207164669</v>
      </c>
      <c r="E26" s="111">
        <v>0.05465004793863848</v>
      </c>
      <c r="F26" s="110">
        <v>0.19043062200956937</v>
      </c>
      <c r="G26" s="111">
        <v>0.014175101683204286</v>
      </c>
      <c r="H26" s="103"/>
      <c r="I26" s="103"/>
      <c r="J26" s="103"/>
    </row>
    <row r="27" spans="1:7" ht="12.75">
      <c r="A27" s="247" t="s">
        <v>560</v>
      </c>
      <c r="B27" s="154"/>
      <c r="C27" s="155"/>
      <c r="D27" s="154"/>
      <c r="E27" s="155"/>
      <c r="F27" s="156"/>
      <c r="G27" s="156"/>
    </row>
    <row r="28" spans="1:10" ht="12.75">
      <c r="A28" s="251" t="s">
        <v>58</v>
      </c>
      <c r="B28" s="120">
        <v>2</v>
      </c>
      <c r="C28" s="121">
        <v>5</v>
      </c>
      <c r="D28" s="124">
        <v>-0.33333333333333337</v>
      </c>
      <c r="E28" s="122">
        <v>-0.5833333333333333</v>
      </c>
      <c r="F28" s="111">
        <v>0.4</v>
      </c>
      <c r="G28" s="111">
        <v>0.0078125</v>
      </c>
      <c r="H28" s="103"/>
      <c r="I28" s="290"/>
      <c r="J28" s="290"/>
    </row>
    <row r="29" spans="1:10" ht="25.5">
      <c r="A29" s="249" t="s">
        <v>59</v>
      </c>
      <c r="B29" s="112">
        <v>3</v>
      </c>
      <c r="C29" s="113">
        <v>35</v>
      </c>
      <c r="D29" s="124">
        <v>-0.5</v>
      </c>
      <c r="E29" s="122">
        <v>0</v>
      </c>
      <c r="F29" s="111">
        <v>0.08571428571428572</v>
      </c>
      <c r="G29" s="111">
        <v>0.004379562043795621</v>
      </c>
      <c r="H29" s="103"/>
      <c r="I29" s="290"/>
      <c r="J29" s="290"/>
    </row>
    <row r="30" spans="1:10" ht="25.5">
      <c r="A30" s="249" t="s">
        <v>60</v>
      </c>
      <c r="B30" s="112">
        <v>123</v>
      </c>
      <c r="C30" s="113">
        <v>836</v>
      </c>
      <c r="D30" s="124">
        <v>0.5769230769230769</v>
      </c>
      <c r="E30" s="122">
        <v>0.15469613259668513</v>
      </c>
      <c r="F30" s="111">
        <v>0.1471291866028708</v>
      </c>
      <c r="G30" s="111">
        <v>0.007669285447063225</v>
      </c>
      <c r="H30" s="103"/>
      <c r="I30" s="290"/>
      <c r="J30" s="290"/>
    </row>
    <row r="31" spans="1:10" ht="12.75">
      <c r="A31" s="249" t="s">
        <v>61</v>
      </c>
      <c r="B31" s="120">
        <v>223</v>
      </c>
      <c r="C31" s="113">
        <v>1307</v>
      </c>
      <c r="D31" s="124">
        <v>0.2320441988950277</v>
      </c>
      <c r="E31" s="122">
        <v>0.029944838455476797</v>
      </c>
      <c r="F31" s="111">
        <v>0.17061973986228002</v>
      </c>
      <c r="G31" s="111">
        <v>0.008258341665740843</v>
      </c>
      <c r="H31" s="103"/>
      <c r="I31" s="290"/>
      <c r="J31" s="290"/>
    </row>
    <row r="32" spans="1:10" ht="12.75">
      <c r="A32" s="249" t="s">
        <v>62</v>
      </c>
      <c r="B32" s="120">
        <v>663</v>
      </c>
      <c r="C32" s="113">
        <v>3216</v>
      </c>
      <c r="D32" s="124">
        <v>0.04081632653061229</v>
      </c>
      <c r="E32" s="122">
        <v>0.043139798897178006</v>
      </c>
      <c r="F32" s="111">
        <v>0.20615671641791045</v>
      </c>
      <c r="G32" s="111">
        <v>0.023480662983425413</v>
      </c>
      <c r="H32" s="103"/>
      <c r="I32" s="290"/>
      <c r="J32" s="290"/>
    </row>
    <row r="33" spans="1:10" ht="24.75" customHeight="1">
      <c r="A33" s="249" t="s">
        <v>67</v>
      </c>
      <c r="B33" s="120">
        <v>863</v>
      </c>
      <c r="C33" s="113">
        <v>4001</v>
      </c>
      <c r="D33" s="124">
        <v>0.13552631578947372</v>
      </c>
      <c r="E33" s="122">
        <v>0.06296493092454836</v>
      </c>
      <c r="F33" s="111">
        <v>0.21569607598100474</v>
      </c>
      <c r="G33" s="111">
        <v>0.008189953783227202</v>
      </c>
      <c r="H33" s="103"/>
      <c r="I33" s="290"/>
      <c r="J33" s="290"/>
    </row>
    <row r="34" spans="1:10" ht="12.75" customHeight="1">
      <c r="A34" s="249" t="s">
        <v>63</v>
      </c>
      <c r="B34" s="112">
        <v>208</v>
      </c>
      <c r="C34" s="113">
        <v>1469</v>
      </c>
      <c r="D34" s="124">
        <v>-0.014218009478673022</v>
      </c>
      <c r="E34" s="122">
        <v>0.008236101578586119</v>
      </c>
      <c r="F34" s="111">
        <v>0.1415929203539823</v>
      </c>
      <c r="G34" s="111">
        <v>0.009059233449477353</v>
      </c>
      <c r="H34" s="103"/>
      <c r="I34" s="290"/>
      <c r="J34" s="290"/>
    </row>
    <row r="35" spans="1:10" ht="37.5" customHeight="1">
      <c r="A35" s="249" t="s">
        <v>66</v>
      </c>
      <c r="B35" s="112">
        <v>313</v>
      </c>
      <c r="C35" s="113">
        <v>1792</v>
      </c>
      <c r="D35" s="124">
        <v>-0.042813455657492394</v>
      </c>
      <c r="E35" s="122">
        <v>0.032853025936599334</v>
      </c>
      <c r="F35" s="111">
        <v>0.17466517857142858</v>
      </c>
      <c r="G35" s="111">
        <v>0.004500230043708304</v>
      </c>
      <c r="H35" s="103"/>
      <c r="I35" s="290"/>
      <c r="J35" s="290"/>
    </row>
    <row r="36" spans="1:10" ht="12.75" customHeight="1">
      <c r="A36" s="249" t="s">
        <v>65</v>
      </c>
      <c r="B36" s="120">
        <v>288</v>
      </c>
      <c r="C36" s="113">
        <v>1540</v>
      </c>
      <c r="D36" s="124">
        <v>0.09505703422053235</v>
      </c>
      <c r="E36" s="122">
        <v>0.3173652694610778</v>
      </c>
      <c r="F36" s="111">
        <v>0.18701298701298702</v>
      </c>
      <c r="G36" s="111">
        <v>0.01117795458955948</v>
      </c>
      <c r="H36" s="103"/>
      <c r="I36" s="290"/>
      <c r="J36" s="290"/>
    </row>
    <row r="37" spans="1:10" ht="12.75">
      <c r="A37" s="252" t="s">
        <v>64</v>
      </c>
      <c r="B37" s="120">
        <v>1983</v>
      </c>
      <c r="C37" s="117">
        <v>14039</v>
      </c>
      <c r="D37" s="124">
        <v>0.026929052304505374</v>
      </c>
      <c r="E37" s="122">
        <v>0.0620319237461231</v>
      </c>
      <c r="F37" s="111">
        <v>0.14124937673623478</v>
      </c>
      <c r="G37" s="111">
        <v>0.01575823075517129</v>
      </c>
      <c r="H37" s="103"/>
      <c r="I37" s="290"/>
      <c r="J37" s="290"/>
    </row>
    <row r="38" spans="1:7" ht="12.75">
      <c r="A38" s="247" t="s">
        <v>46</v>
      </c>
      <c r="B38" s="154"/>
      <c r="C38" s="155"/>
      <c r="D38" s="154"/>
      <c r="E38" s="155"/>
      <c r="F38" s="156"/>
      <c r="G38" s="156"/>
    </row>
    <row r="39" spans="1:10" ht="12.75">
      <c r="A39" s="251" t="s">
        <v>47</v>
      </c>
      <c r="B39" s="120">
        <v>489</v>
      </c>
      <c r="C39" s="113">
        <v>2650</v>
      </c>
      <c r="D39" s="124">
        <v>0.6632653061224489</v>
      </c>
      <c r="E39" s="122">
        <v>0.17464539007092195</v>
      </c>
      <c r="F39" s="111">
        <v>0.18452830188679245</v>
      </c>
      <c r="G39" s="111">
        <v>0.025216584158415843</v>
      </c>
      <c r="H39" s="290"/>
      <c r="I39" s="290"/>
      <c r="J39" s="290"/>
    </row>
    <row r="40" spans="1:15" s="23" customFormat="1" ht="12.75">
      <c r="A40" s="253" t="s">
        <v>48</v>
      </c>
      <c r="B40" s="112">
        <v>4180</v>
      </c>
      <c r="C40" s="117">
        <v>25590</v>
      </c>
      <c r="D40" s="127">
        <v>0.018766756032171594</v>
      </c>
      <c r="E40" s="128">
        <v>0.056957581264714285</v>
      </c>
      <c r="F40" s="130">
        <v>0.1633450566627589</v>
      </c>
      <c r="G40" s="130">
        <v>0.010389868635273355</v>
      </c>
      <c r="H40" s="290"/>
      <c r="I40" s="290"/>
      <c r="J40" s="290"/>
      <c r="K40" s="104"/>
      <c r="L40" s="104"/>
      <c r="M40" s="104"/>
      <c r="N40" s="104"/>
      <c r="O40" s="104"/>
    </row>
    <row r="41" spans="1:15" s="23" customFormat="1" ht="25.5">
      <c r="A41" s="262" t="s">
        <v>540</v>
      </c>
      <c r="B41" s="106">
        <v>20</v>
      </c>
      <c r="C41" s="131">
        <v>329</v>
      </c>
      <c r="D41" s="132">
        <v>-0.2592592592592593</v>
      </c>
      <c r="E41" s="133">
        <v>0.07868852459016384</v>
      </c>
      <c r="F41" s="134">
        <v>0.060790273556231005</v>
      </c>
      <c r="G41" s="134">
        <v>0.001337255950788981</v>
      </c>
      <c r="H41" s="293"/>
      <c r="I41" s="290"/>
      <c r="J41" s="290"/>
      <c r="K41" s="104"/>
      <c r="L41" s="104"/>
      <c r="M41" s="104"/>
      <c r="N41" s="104"/>
      <c r="O41" s="104"/>
    </row>
    <row r="42" spans="1:15" s="23" customFormat="1" ht="12.75">
      <c r="A42" s="188"/>
      <c r="B42" s="138"/>
      <c r="C42" s="138"/>
      <c r="D42" s="137"/>
      <c r="E42" s="137"/>
      <c r="F42" s="137"/>
      <c r="G42" s="137"/>
      <c r="H42" s="291"/>
      <c r="I42" s="291"/>
      <c r="J42" s="291"/>
      <c r="K42" s="104"/>
      <c r="L42" s="104"/>
      <c r="M42" s="104"/>
      <c r="N42" s="104"/>
      <c r="O42" s="104"/>
    </row>
    <row r="43" spans="1:15" s="23" customFormat="1" ht="12.75">
      <c r="A43" s="188"/>
      <c r="B43" s="138"/>
      <c r="C43" s="138"/>
      <c r="D43" s="137"/>
      <c r="E43" s="137"/>
      <c r="F43" s="137"/>
      <c r="G43" s="137"/>
      <c r="H43" s="291"/>
      <c r="I43" s="291"/>
      <c r="J43" s="291"/>
      <c r="K43" s="104"/>
      <c r="L43" s="104"/>
      <c r="M43" s="104"/>
      <c r="N43" s="104"/>
      <c r="O43" s="104"/>
    </row>
    <row r="44" spans="1:15" s="23" customFormat="1" ht="12.75">
      <c r="A44" s="188"/>
      <c r="B44" s="138"/>
      <c r="C44" s="138"/>
      <c r="D44" s="137"/>
      <c r="E44" s="137"/>
      <c r="F44" s="137"/>
      <c r="G44" s="137"/>
      <c r="H44" s="291"/>
      <c r="I44" s="291"/>
      <c r="J44" s="291"/>
      <c r="K44" s="104"/>
      <c r="L44" s="104"/>
      <c r="M44" s="104"/>
      <c r="N44" s="104"/>
      <c r="O44" s="104"/>
    </row>
    <row r="45" spans="1:7" ht="23.25" customHeight="1">
      <c r="A45" s="296" t="s">
        <v>559</v>
      </c>
      <c r="B45" s="298" t="s">
        <v>555</v>
      </c>
      <c r="C45" s="299"/>
      <c r="D45" s="136"/>
      <c r="E45" s="136"/>
      <c r="F45" s="136"/>
      <c r="G45" s="136"/>
    </row>
    <row r="46" spans="1:7" ht="12.75">
      <c r="A46" s="297"/>
      <c r="B46" s="179" t="s">
        <v>52</v>
      </c>
      <c r="C46" s="150" t="s">
        <v>53</v>
      </c>
      <c r="D46" s="136"/>
      <c r="E46" s="136"/>
      <c r="F46" s="136"/>
      <c r="G46" s="136"/>
    </row>
    <row r="47" spans="1:7" ht="38.25">
      <c r="A47" s="275" t="s">
        <v>84</v>
      </c>
      <c r="B47" s="271">
        <v>902</v>
      </c>
      <c r="C47" s="144">
        <v>0.19318911972585137</v>
      </c>
      <c r="D47" s="136"/>
      <c r="E47" s="266"/>
      <c r="F47" s="22"/>
      <c r="G47" s="136"/>
    </row>
    <row r="48" spans="1:7" ht="12.75">
      <c r="A48" s="276" t="s">
        <v>542</v>
      </c>
      <c r="B48" s="272">
        <v>347</v>
      </c>
      <c r="C48" s="145">
        <v>0.07431998286571</v>
      </c>
      <c r="D48" s="136"/>
      <c r="E48" s="266"/>
      <c r="F48" s="22"/>
      <c r="G48" s="136"/>
    </row>
    <row r="49" spans="1:7" ht="25.5">
      <c r="A49" s="276" t="s">
        <v>546</v>
      </c>
      <c r="B49" s="272">
        <v>288</v>
      </c>
      <c r="C49" s="145">
        <v>0.06168344399228957</v>
      </c>
      <c r="D49" s="136"/>
      <c r="E49" s="266"/>
      <c r="F49" s="22"/>
      <c r="G49" s="136"/>
    </row>
    <row r="50" spans="1:7" ht="12.75">
      <c r="A50" s="276" t="s">
        <v>86</v>
      </c>
      <c r="B50" s="273">
        <v>229</v>
      </c>
      <c r="C50" s="145">
        <v>0.04904690511886914</v>
      </c>
      <c r="D50" s="136"/>
      <c r="E50" s="266"/>
      <c r="F50" s="22"/>
      <c r="G50" s="136"/>
    </row>
    <row r="51" spans="1:7" ht="25.5">
      <c r="A51" s="276" t="s">
        <v>552</v>
      </c>
      <c r="B51" s="273">
        <v>180</v>
      </c>
      <c r="C51" s="145">
        <v>0.03855215249518098</v>
      </c>
      <c r="D51" s="136"/>
      <c r="E51" s="266"/>
      <c r="F51" s="22"/>
      <c r="G51" s="136"/>
    </row>
    <row r="52" spans="1:7" ht="25.5">
      <c r="A52" s="276" t="s">
        <v>85</v>
      </c>
      <c r="B52" s="273">
        <v>140</v>
      </c>
      <c r="C52" s="145">
        <v>0.029985007496251874</v>
      </c>
      <c r="D52" s="136"/>
      <c r="E52" s="266"/>
      <c r="F52" s="22"/>
      <c r="G52" s="136"/>
    </row>
    <row r="53" spans="1:7" ht="12.75">
      <c r="A53" s="276" t="s">
        <v>103</v>
      </c>
      <c r="B53" s="272">
        <v>128</v>
      </c>
      <c r="C53" s="145">
        <v>0.02741486399657314</v>
      </c>
      <c r="D53" s="136"/>
      <c r="E53" s="266"/>
      <c r="F53" s="22"/>
      <c r="G53" s="136"/>
    </row>
    <row r="54" spans="1:7" ht="12.75">
      <c r="A54" s="276" t="s">
        <v>548</v>
      </c>
      <c r="B54" s="272">
        <v>127</v>
      </c>
      <c r="C54" s="145">
        <v>0.027200685371599913</v>
      </c>
      <c r="D54" s="136"/>
      <c r="E54" s="266"/>
      <c r="F54" s="22"/>
      <c r="G54" s="136"/>
    </row>
    <row r="55" spans="1:7" ht="12.75">
      <c r="A55" s="276" t="s">
        <v>93</v>
      </c>
      <c r="B55" s="273">
        <v>122</v>
      </c>
      <c r="C55" s="145">
        <v>0.026129792246733775</v>
      </c>
      <c r="D55" s="136"/>
      <c r="E55" s="266"/>
      <c r="F55" s="22"/>
      <c r="G55" s="136"/>
    </row>
    <row r="56" spans="1:7" ht="12.75">
      <c r="A56" s="277" t="s">
        <v>565</v>
      </c>
      <c r="B56" s="274">
        <v>103</v>
      </c>
      <c r="C56" s="147">
        <v>0.02206039837224245</v>
      </c>
      <c r="D56" s="136"/>
      <c r="E56" s="266"/>
      <c r="F56" s="22"/>
      <c r="G56" s="136"/>
    </row>
    <row r="57" spans="1:7" ht="12.75">
      <c r="A57" s="218"/>
      <c r="B57" s="138"/>
      <c r="C57" s="181"/>
      <c r="D57" s="136"/>
      <c r="E57" s="136"/>
      <c r="F57" s="136"/>
      <c r="G57" s="136"/>
    </row>
    <row r="58" spans="1:7" ht="12.75">
      <c r="A58" s="218"/>
      <c r="B58" s="138"/>
      <c r="C58" s="181"/>
      <c r="D58" s="136"/>
      <c r="E58" s="136"/>
      <c r="F58" s="136"/>
      <c r="G58" s="136"/>
    </row>
    <row r="59" spans="2:7" ht="12.75">
      <c r="B59" s="136"/>
      <c r="C59" s="136"/>
      <c r="D59" s="136"/>
      <c r="E59" s="136"/>
      <c r="F59" s="136"/>
      <c r="G59" s="136"/>
    </row>
    <row r="60" spans="1:15" ht="22.5" customHeight="1">
      <c r="A60" s="296" t="s">
        <v>558</v>
      </c>
      <c r="B60" s="298" t="s">
        <v>555</v>
      </c>
      <c r="C60" s="299"/>
      <c r="D60" s="136"/>
      <c r="E60" s="136"/>
      <c r="F60" s="136"/>
      <c r="G60" s="136"/>
      <c r="H60" s="102"/>
      <c r="I60" s="102"/>
      <c r="J60" s="102"/>
      <c r="L60" s="1"/>
      <c r="M60" s="1"/>
      <c r="N60" s="1"/>
      <c r="O60" s="1"/>
    </row>
    <row r="61" spans="1:15" ht="31.5">
      <c r="A61" s="303"/>
      <c r="B61" s="178" t="s">
        <v>83</v>
      </c>
      <c r="C61" s="150" t="s">
        <v>53</v>
      </c>
      <c r="D61" s="136" t="s">
        <v>1190</v>
      </c>
      <c r="E61" s="136"/>
      <c r="F61" s="136"/>
      <c r="G61" s="136"/>
      <c r="H61" s="102"/>
      <c r="I61" s="102"/>
      <c r="J61" s="102"/>
      <c r="L61" s="1"/>
      <c r="M61" s="1"/>
      <c r="N61" s="1"/>
      <c r="O61" s="1"/>
    </row>
    <row r="62" spans="1:15" ht="38.25">
      <c r="A62" s="275" t="s">
        <v>84</v>
      </c>
      <c r="B62" s="143">
        <v>223</v>
      </c>
      <c r="C62" s="144">
        <v>0.19318911972585137</v>
      </c>
      <c r="D62" s="136"/>
      <c r="E62" s="136"/>
      <c r="F62" s="136"/>
      <c r="G62" s="136"/>
      <c r="H62" s="102"/>
      <c r="I62" s="102"/>
      <c r="J62" s="102"/>
      <c r="L62" s="1"/>
      <c r="M62" s="1"/>
      <c r="N62" s="1"/>
      <c r="O62" s="1"/>
    </row>
    <row r="63" spans="1:15" ht="12.75">
      <c r="A63" s="276" t="s">
        <v>86</v>
      </c>
      <c r="B63" s="112">
        <v>73</v>
      </c>
      <c r="C63" s="145">
        <v>0.04904690511886914</v>
      </c>
      <c r="D63" s="136"/>
      <c r="E63" s="136"/>
      <c r="F63" s="136"/>
      <c r="G63" s="136"/>
      <c r="H63" s="102"/>
      <c r="I63" s="102"/>
      <c r="J63" s="102"/>
      <c r="L63" s="1"/>
      <c r="M63" s="1"/>
      <c r="N63" s="1"/>
      <c r="O63" s="1"/>
    </row>
    <row r="64" spans="1:15" ht="12.75">
      <c r="A64" s="276" t="s">
        <v>542</v>
      </c>
      <c r="B64" s="112">
        <v>44</v>
      </c>
      <c r="C64" s="145">
        <v>0.07431998286571</v>
      </c>
      <c r="D64" s="136"/>
      <c r="E64" s="136"/>
      <c r="F64" s="136"/>
      <c r="G64" s="136"/>
      <c r="H64" s="102"/>
      <c r="I64" s="102"/>
      <c r="J64" s="102"/>
      <c r="L64" s="1"/>
      <c r="M64" s="1"/>
      <c r="N64" s="1"/>
      <c r="O64" s="1"/>
    </row>
    <row r="65" spans="1:15" ht="12.75">
      <c r="A65" s="276" t="s">
        <v>87</v>
      </c>
      <c r="B65" s="120">
        <v>30</v>
      </c>
      <c r="C65" s="145">
        <v>0.01820518312272435</v>
      </c>
      <c r="D65" s="136"/>
      <c r="E65" s="136"/>
      <c r="F65" s="136"/>
      <c r="G65" s="136"/>
      <c r="H65" s="102"/>
      <c r="I65" s="102"/>
      <c r="J65" s="102"/>
      <c r="L65" s="1"/>
      <c r="M65" s="1"/>
      <c r="N65" s="1"/>
      <c r="O65" s="1"/>
    </row>
    <row r="66" spans="1:15" ht="38.25">
      <c r="A66" s="276" t="s">
        <v>541</v>
      </c>
      <c r="B66" s="120">
        <v>27</v>
      </c>
      <c r="C66" s="145">
        <v>0.010280573998714928</v>
      </c>
      <c r="D66" s="136"/>
      <c r="E66" s="136"/>
      <c r="F66" s="136"/>
      <c r="G66" s="136"/>
      <c r="H66" s="102"/>
      <c r="I66" s="102"/>
      <c r="J66" s="102"/>
      <c r="L66" s="1"/>
      <c r="M66" s="1"/>
      <c r="N66" s="1"/>
      <c r="O66" s="1"/>
    </row>
    <row r="67" spans="1:15" ht="12.75">
      <c r="A67" s="276" t="s">
        <v>567</v>
      </c>
      <c r="B67" s="120">
        <v>27</v>
      </c>
      <c r="C67" s="145">
        <v>0.013493253373313344</v>
      </c>
      <c r="D67" s="136"/>
      <c r="E67" s="136"/>
      <c r="F67" s="182"/>
      <c r="G67" s="136"/>
      <c r="H67" s="102"/>
      <c r="I67" s="102"/>
      <c r="J67" s="102"/>
      <c r="L67" s="1"/>
      <c r="M67" s="1"/>
      <c r="N67" s="1"/>
      <c r="O67" s="1"/>
    </row>
    <row r="68" spans="1:15" ht="25.5">
      <c r="A68" s="276" t="s">
        <v>566</v>
      </c>
      <c r="B68" s="112">
        <v>21</v>
      </c>
      <c r="C68" s="145">
        <v>0.029985007496251874</v>
      </c>
      <c r="D68" s="136"/>
      <c r="E68" s="136"/>
      <c r="F68" s="136"/>
      <c r="G68" s="136"/>
      <c r="H68" s="102"/>
      <c r="I68" s="102"/>
      <c r="J68" s="102"/>
      <c r="L68" s="1"/>
      <c r="M68" s="1"/>
      <c r="N68" s="1"/>
      <c r="O68" s="1"/>
    </row>
    <row r="69" spans="1:15" ht="25.5">
      <c r="A69" s="276" t="s">
        <v>550</v>
      </c>
      <c r="B69" s="112">
        <v>20</v>
      </c>
      <c r="C69" s="145">
        <v>0.00642535874919683</v>
      </c>
      <c r="D69" s="136"/>
      <c r="E69" s="136"/>
      <c r="F69" s="136"/>
      <c r="G69" s="136"/>
      <c r="H69" s="102"/>
      <c r="I69" s="102"/>
      <c r="J69" s="102"/>
      <c r="L69" s="1"/>
      <c r="M69" s="1"/>
      <c r="N69" s="1"/>
      <c r="O69" s="1"/>
    </row>
    <row r="70" spans="1:15" ht="25.5">
      <c r="A70" s="276" t="s">
        <v>572</v>
      </c>
      <c r="B70" s="120">
        <v>18</v>
      </c>
      <c r="C70" s="145">
        <v>0.0049261083743842365</v>
      </c>
      <c r="D70" s="136"/>
      <c r="E70" s="136"/>
      <c r="F70" s="136"/>
      <c r="G70" s="136"/>
      <c r="H70" s="102"/>
      <c r="I70" s="102"/>
      <c r="J70" s="102"/>
      <c r="L70" s="1"/>
      <c r="M70" s="1"/>
      <c r="N70" s="1"/>
      <c r="O70" s="1"/>
    </row>
    <row r="71" spans="1:15" ht="38.25">
      <c r="A71" s="277" t="s">
        <v>95</v>
      </c>
      <c r="B71" s="146">
        <v>17</v>
      </c>
      <c r="C71" s="147">
        <v>0.014778325123152709</v>
      </c>
      <c r="D71" s="136"/>
      <c r="E71" s="136"/>
      <c r="F71" s="136"/>
      <c r="G71" s="136"/>
      <c r="H71" s="102"/>
      <c r="I71" s="102"/>
      <c r="J71" s="102"/>
      <c r="L71" s="1"/>
      <c r="M71" s="1"/>
      <c r="N71" s="1"/>
      <c r="O71" s="1"/>
    </row>
    <row r="72" spans="2:11" ht="12.75">
      <c r="B72" s="138"/>
      <c r="C72" s="136"/>
      <c r="D72" s="136"/>
      <c r="E72" s="136"/>
      <c r="F72" s="136"/>
      <c r="G72" s="136"/>
      <c r="H72" s="291"/>
      <c r="I72" s="291"/>
      <c r="J72" s="291"/>
      <c r="K72" s="104"/>
    </row>
    <row r="73" spans="2:7" ht="12.75">
      <c r="B73" s="136"/>
      <c r="C73" s="136"/>
      <c r="D73" s="136"/>
      <c r="E73" s="136"/>
      <c r="F73" s="136"/>
      <c r="G73" s="136"/>
    </row>
    <row r="74" spans="2:7" ht="12.75">
      <c r="B74" s="136"/>
      <c r="C74" s="136"/>
      <c r="D74" s="136"/>
      <c r="E74" s="136"/>
      <c r="F74" s="136"/>
      <c r="G74" s="136"/>
    </row>
    <row r="75" spans="1:7" ht="20.25" customHeight="1">
      <c r="A75" s="302" t="s">
        <v>51</v>
      </c>
      <c r="B75" s="298" t="s">
        <v>581</v>
      </c>
      <c r="C75" s="299"/>
      <c r="D75" s="304" t="s">
        <v>18</v>
      </c>
      <c r="E75" s="305"/>
      <c r="F75" s="300" t="s">
        <v>535</v>
      </c>
      <c r="G75" s="300" t="s">
        <v>544</v>
      </c>
    </row>
    <row r="76" spans="1:7" ht="20.25" customHeight="1">
      <c r="A76" s="306"/>
      <c r="B76" s="149" t="s">
        <v>410</v>
      </c>
      <c r="C76" s="150" t="s">
        <v>17</v>
      </c>
      <c r="D76" s="149" t="s">
        <v>410</v>
      </c>
      <c r="E76" s="150" t="s">
        <v>19</v>
      </c>
      <c r="F76" s="301"/>
      <c r="G76" s="301"/>
    </row>
    <row r="77" spans="1:10" ht="12.75">
      <c r="A77" s="247" t="s">
        <v>5</v>
      </c>
      <c r="B77" s="106">
        <v>2678</v>
      </c>
      <c r="C77" s="121">
        <v>14541</v>
      </c>
      <c r="D77" s="158">
        <v>0.01863826550019021</v>
      </c>
      <c r="E77" s="159">
        <v>0.09240477800315539</v>
      </c>
      <c r="F77" s="111">
        <v>0.18416890172615363</v>
      </c>
      <c r="G77" s="111">
        <v>0.015281375894456935</v>
      </c>
      <c r="H77" s="292"/>
      <c r="I77" s="292"/>
      <c r="J77" s="292"/>
    </row>
    <row r="78" spans="1:7" ht="12.75">
      <c r="A78" s="247" t="s">
        <v>536</v>
      </c>
      <c r="B78" s="154"/>
      <c r="C78" s="155"/>
      <c r="D78" s="152"/>
      <c r="E78" s="153"/>
      <c r="F78" s="156"/>
      <c r="G78" s="156"/>
    </row>
    <row r="79" spans="1:11" ht="12.75">
      <c r="A79" s="248" t="s">
        <v>537</v>
      </c>
      <c r="B79" s="120">
        <v>1262</v>
      </c>
      <c r="C79" s="121">
        <v>7088</v>
      </c>
      <c r="D79" s="160">
        <v>0.025182778229082103</v>
      </c>
      <c r="E79" s="144">
        <v>0.11097178683385578</v>
      </c>
      <c r="F79" s="111">
        <v>0.1780474040632054</v>
      </c>
      <c r="G79" s="111">
        <v>0.015025777185107574</v>
      </c>
      <c r="H79" s="290"/>
      <c r="I79" s="290"/>
      <c r="J79" s="290"/>
      <c r="K79" s="103"/>
    </row>
    <row r="80" spans="1:11" ht="12.75">
      <c r="A80" s="248" t="s">
        <v>538</v>
      </c>
      <c r="B80" s="112">
        <v>1416</v>
      </c>
      <c r="C80" s="113">
        <v>7453</v>
      </c>
      <c r="D80" s="161">
        <v>0.012875536480686733</v>
      </c>
      <c r="E80" s="147">
        <v>0.07531380753138084</v>
      </c>
      <c r="F80" s="111">
        <v>0.189990607808936</v>
      </c>
      <c r="G80" s="111">
        <v>0.015516617903284131</v>
      </c>
      <c r="K80" s="103"/>
    </row>
    <row r="81" spans="1:7" ht="12.75">
      <c r="A81" s="247" t="s">
        <v>11</v>
      </c>
      <c r="B81" s="154"/>
      <c r="C81" s="155"/>
      <c r="D81" s="154"/>
      <c r="E81" s="155"/>
      <c r="F81" s="156"/>
      <c r="G81" s="156"/>
    </row>
    <row r="82" spans="1:11" ht="12.75">
      <c r="A82" s="249" t="s">
        <v>43</v>
      </c>
      <c r="B82" s="120">
        <v>195</v>
      </c>
      <c r="C82" s="121">
        <v>1154</v>
      </c>
      <c r="D82" s="160">
        <v>-0.05339805825242716</v>
      </c>
      <c r="E82" s="144">
        <v>0.1715736040609137</v>
      </c>
      <c r="F82" s="111">
        <v>0.16897746967071056</v>
      </c>
      <c r="G82" s="111">
        <v>0.010184363085600877</v>
      </c>
      <c r="H82" s="290"/>
      <c r="I82" s="290"/>
      <c r="J82" s="290"/>
      <c r="K82" s="103"/>
    </row>
    <row r="83" spans="1:11" ht="12.75">
      <c r="A83" s="249" t="s">
        <v>44</v>
      </c>
      <c r="B83" s="112">
        <v>1424</v>
      </c>
      <c r="C83" s="113">
        <v>7724</v>
      </c>
      <c r="D83" s="162">
        <v>0.03263234227701228</v>
      </c>
      <c r="E83" s="145">
        <v>0.07982664616244928</v>
      </c>
      <c r="F83" s="111">
        <v>0.184360435007768</v>
      </c>
      <c r="G83" s="111">
        <v>0.015327980021958624</v>
      </c>
      <c r="H83" s="290"/>
      <c r="I83" s="290"/>
      <c r="J83" s="290"/>
      <c r="K83" s="103"/>
    </row>
    <row r="84" spans="1:11" ht="12.75">
      <c r="A84" s="249" t="s">
        <v>45</v>
      </c>
      <c r="B84" s="112">
        <v>1059</v>
      </c>
      <c r="C84" s="113">
        <v>5663</v>
      </c>
      <c r="D84" s="161">
        <v>0.014367816091954033</v>
      </c>
      <c r="E84" s="147">
        <v>0.09472259810554795</v>
      </c>
      <c r="F84" s="111">
        <v>0.18700335511213137</v>
      </c>
      <c r="G84" s="111">
        <v>0.016757124547051284</v>
      </c>
      <c r="H84" s="290"/>
      <c r="I84" s="290"/>
      <c r="J84" s="290"/>
      <c r="K84" s="103"/>
    </row>
    <row r="85" spans="1:11" ht="12.75">
      <c r="A85" s="247" t="s">
        <v>12</v>
      </c>
      <c r="B85" s="154"/>
      <c r="C85" s="155"/>
      <c r="D85" s="154"/>
      <c r="E85" s="155"/>
      <c r="F85" s="156"/>
      <c r="G85" s="156"/>
      <c r="K85" s="104"/>
    </row>
    <row r="86" spans="1:11" ht="12.75">
      <c r="A86" s="249" t="s">
        <v>0</v>
      </c>
      <c r="B86" s="112">
        <v>13</v>
      </c>
      <c r="C86" s="113">
        <v>211</v>
      </c>
      <c r="D86" s="162">
        <v>-0.3157894736842105</v>
      </c>
      <c r="E86" s="145">
        <v>-0.018604651162790753</v>
      </c>
      <c r="F86" s="111">
        <v>0.061611374407582936</v>
      </c>
      <c r="G86" s="111">
        <v>0.012524084778420038</v>
      </c>
      <c r="H86" s="290"/>
      <c r="I86" s="290"/>
      <c r="J86" s="290"/>
      <c r="K86" s="104"/>
    </row>
    <row r="87" spans="1:10" ht="12.75">
      <c r="A87" s="249" t="s">
        <v>556</v>
      </c>
      <c r="B87" s="112">
        <v>354</v>
      </c>
      <c r="C87" s="113">
        <v>2201</v>
      </c>
      <c r="D87" s="162">
        <v>0.0028328611898016387</v>
      </c>
      <c r="E87" s="145">
        <v>0.05361416945907127</v>
      </c>
      <c r="F87" s="111">
        <v>0.16083598364379828</v>
      </c>
      <c r="G87" s="111">
        <v>0.012528312570781427</v>
      </c>
      <c r="H87" s="290"/>
      <c r="I87" s="290"/>
      <c r="J87" s="290"/>
    </row>
    <row r="88" spans="1:10" ht="12.75">
      <c r="A88" s="249" t="s">
        <v>3</v>
      </c>
      <c r="B88" s="112">
        <v>2134</v>
      </c>
      <c r="C88" s="113">
        <v>10970</v>
      </c>
      <c r="D88" s="162">
        <v>0.019102196752626588</v>
      </c>
      <c r="E88" s="145">
        <v>0.09491965265994606</v>
      </c>
      <c r="F88" s="111">
        <v>0.19453053783044666</v>
      </c>
      <c r="G88" s="111">
        <v>0.01661036474306085</v>
      </c>
      <c r="H88" s="290"/>
      <c r="I88" s="290"/>
      <c r="J88" s="290"/>
    </row>
    <row r="89" spans="1:10" ht="12.75">
      <c r="A89" s="249" t="s">
        <v>4</v>
      </c>
      <c r="B89" s="112">
        <v>177</v>
      </c>
      <c r="C89" s="113">
        <v>1159</v>
      </c>
      <c r="D89" s="162">
        <v>0.08588957055214719</v>
      </c>
      <c r="E89" s="145">
        <v>0.17307692307692313</v>
      </c>
      <c r="F89" s="111">
        <v>0.15271786022433131</v>
      </c>
      <c r="G89" s="111">
        <v>0.010127016821146584</v>
      </c>
      <c r="H89" s="290"/>
      <c r="I89" s="290"/>
      <c r="J89" s="290"/>
    </row>
    <row r="90" spans="1:7" ht="12.75">
      <c r="A90" s="261" t="s">
        <v>13</v>
      </c>
      <c r="B90" s="154"/>
      <c r="C90" s="155"/>
      <c r="D90" s="157"/>
      <c r="E90" s="155"/>
      <c r="F90" s="156"/>
      <c r="G90" s="156"/>
    </row>
    <row r="91" spans="1:10" ht="12.75">
      <c r="A91" s="249" t="s">
        <v>68</v>
      </c>
      <c r="B91" s="112">
        <v>78</v>
      </c>
      <c r="C91" s="113">
        <v>595</v>
      </c>
      <c r="D91" s="124">
        <v>0.054054054054053946</v>
      </c>
      <c r="E91" s="111">
        <v>0.19</v>
      </c>
      <c r="F91" s="110">
        <v>0.13109243697478992</v>
      </c>
      <c r="G91" s="111">
        <v>0.015198752922837101</v>
      </c>
      <c r="H91" s="103"/>
      <c r="I91" s="103"/>
      <c r="J91" s="103"/>
    </row>
    <row r="92" spans="1:10" ht="12.75">
      <c r="A92" s="249" t="s">
        <v>69</v>
      </c>
      <c r="B92" s="112">
        <v>202</v>
      </c>
      <c r="C92" s="113">
        <v>1178</v>
      </c>
      <c r="D92" s="124">
        <v>-0.03809523809523807</v>
      </c>
      <c r="E92" s="111">
        <v>0.11237016052880078</v>
      </c>
      <c r="F92" s="110">
        <v>0.17147707979626486</v>
      </c>
      <c r="G92" s="111">
        <v>0.005318868818789826</v>
      </c>
      <c r="H92" s="103"/>
      <c r="I92" s="103"/>
      <c r="J92" s="103"/>
    </row>
    <row r="93" spans="1:10" ht="12.75">
      <c r="A93" s="249" t="s">
        <v>70</v>
      </c>
      <c r="B93" s="120">
        <v>144</v>
      </c>
      <c r="C93" s="121">
        <v>1056</v>
      </c>
      <c r="D93" s="114">
        <v>-0.027027027027026973</v>
      </c>
      <c r="E93" s="111">
        <v>0.06559031281533811</v>
      </c>
      <c r="F93" s="110">
        <v>0.13636363636363635</v>
      </c>
      <c r="G93" s="111">
        <v>0.009997222993612885</v>
      </c>
      <c r="H93" s="103"/>
      <c r="I93" s="103"/>
      <c r="J93" s="103"/>
    </row>
    <row r="94" spans="1:10" ht="12.75">
      <c r="A94" s="249" t="s">
        <v>71</v>
      </c>
      <c r="B94" s="120">
        <v>1571</v>
      </c>
      <c r="C94" s="121">
        <v>8638</v>
      </c>
      <c r="D94" s="114">
        <v>0.03902116402116396</v>
      </c>
      <c r="E94" s="111">
        <v>0.08069560865757541</v>
      </c>
      <c r="F94" s="110">
        <v>0.18187080342671916</v>
      </c>
      <c r="G94" s="111">
        <v>0.018456080168231106</v>
      </c>
      <c r="H94" s="103"/>
      <c r="I94" s="103"/>
      <c r="J94" s="103"/>
    </row>
    <row r="95" spans="1:10" ht="12.75">
      <c r="A95" s="257" t="s">
        <v>54</v>
      </c>
      <c r="B95" s="125">
        <v>683</v>
      </c>
      <c r="C95" s="126">
        <v>3074</v>
      </c>
      <c r="D95" s="163">
        <v>-0.0029197080291970545</v>
      </c>
      <c r="E95" s="164">
        <v>0.11054913294797686</v>
      </c>
      <c r="F95" s="129">
        <v>0.22218607677293428</v>
      </c>
      <c r="G95" s="111">
        <v>0.020943853301033395</v>
      </c>
      <c r="H95" s="103"/>
      <c r="I95" s="103"/>
      <c r="J95" s="103"/>
    </row>
    <row r="96" spans="1:7" ht="12.75">
      <c r="A96" s="247" t="s">
        <v>560</v>
      </c>
      <c r="B96" s="154"/>
      <c r="C96" s="155"/>
      <c r="D96" s="154"/>
      <c r="E96" s="155"/>
      <c r="F96" s="156"/>
      <c r="G96" s="156"/>
    </row>
    <row r="97" spans="1:10" ht="12.75">
      <c r="A97" s="251" t="s">
        <v>58</v>
      </c>
      <c r="B97" s="112">
        <v>0</v>
      </c>
      <c r="C97" s="113">
        <v>5</v>
      </c>
      <c r="D97" s="287" t="s">
        <v>81</v>
      </c>
      <c r="E97" s="145">
        <v>-0.5</v>
      </c>
      <c r="F97" s="111">
        <v>0</v>
      </c>
      <c r="G97" s="111">
        <v>0</v>
      </c>
      <c r="H97" s="290"/>
      <c r="I97" s="290"/>
      <c r="J97" s="290"/>
    </row>
    <row r="98" spans="1:10" ht="25.5">
      <c r="A98" s="249" t="s">
        <v>59</v>
      </c>
      <c r="B98" s="120">
        <v>1</v>
      </c>
      <c r="C98" s="113">
        <v>14</v>
      </c>
      <c r="D98" s="162">
        <v>0</v>
      </c>
      <c r="E98" s="145">
        <v>-0.17647058823529416</v>
      </c>
      <c r="F98" s="111">
        <v>0.07142857142857142</v>
      </c>
      <c r="G98" s="111">
        <v>0.0016233766233766235</v>
      </c>
      <c r="H98" s="290"/>
      <c r="I98" s="290"/>
      <c r="J98" s="290"/>
    </row>
    <row r="99" spans="1:10" ht="25.5">
      <c r="A99" s="249" t="s">
        <v>60</v>
      </c>
      <c r="B99" s="120">
        <v>56</v>
      </c>
      <c r="C99" s="113">
        <v>416</v>
      </c>
      <c r="D99" s="162">
        <v>0.16666666666666674</v>
      </c>
      <c r="E99" s="145">
        <v>0.15555555555555545</v>
      </c>
      <c r="F99" s="111">
        <v>0.1346153846153846</v>
      </c>
      <c r="G99" s="111">
        <v>0.008769182586908864</v>
      </c>
      <c r="H99" s="290"/>
      <c r="I99" s="290"/>
      <c r="J99" s="290"/>
    </row>
    <row r="100" spans="1:10" ht="12.75">
      <c r="A100" s="249" t="s">
        <v>61</v>
      </c>
      <c r="B100" s="120">
        <v>112</v>
      </c>
      <c r="C100" s="113">
        <v>663</v>
      </c>
      <c r="D100" s="162">
        <v>0.10891089108910901</v>
      </c>
      <c r="E100" s="145">
        <v>0.11804384485666097</v>
      </c>
      <c r="F100" s="111">
        <v>0.1689291101055807</v>
      </c>
      <c r="G100" s="111">
        <v>0.013207547169811321</v>
      </c>
      <c r="H100" s="290"/>
      <c r="I100" s="290"/>
      <c r="J100" s="290"/>
    </row>
    <row r="101" spans="1:10" ht="12.75">
      <c r="A101" s="249" t="s">
        <v>62</v>
      </c>
      <c r="B101" s="112">
        <v>358</v>
      </c>
      <c r="C101" s="113">
        <v>2219</v>
      </c>
      <c r="D101" s="162">
        <v>-0.0027855153203342198</v>
      </c>
      <c r="E101" s="145">
        <v>0.07718446601941742</v>
      </c>
      <c r="F101" s="111">
        <v>0.16133393420459666</v>
      </c>
      <c r="G101" s="111">
        <v>0.02248743718592965</v>
      </c>
      <c r="H101" s="290"/>
      <c r="I101" s="290"/>
      <c r="J101" s="290"/>
    </row>
    <row r="102" spans="1:10" ht="40.5" customHeight="1">
      <c r="A102" s="249" t="s">
        <v>67</v>
      </c>
      <c r="B102" s="112">
        <v>498</v>
      </c>
      <c r="C102" s="113">
        <v>2347</v>
      </c>
      <c r="D102" s="162">
        <v>0.024691358024691468</v>
      </c>
      <c r="E102" s="145">
        <v>0.09826860084230238</v>
      </c>
      <c r="F102" s="111">
        <v>0.2121857690668939</v>
      </c>
      <c r="G102" s="111">
        <v>0.013322632423756019</v>
      </c>
      <c r="H102" s="290"/>
      <c r="I102" s="290"/>
      <c r="J102" s="290"/>
    </row>
    <row r="103" spans="1:10" ht="27.75" customHeight="1">
      <c r="A103" s="249" t="s">
        <v>63</v>
      </c>
      <c r="B103" s="112">
        <v>135</v>
      </c>
      <c r="C103" s="113">
        <v>826</v>
      </c>
      <c r="D103" s="162">
        <v>0.10655737704918034</v>
      </c>
      <c r="E103" s="145">
        <v>0.11621621621621614</v>
      </c>
      <c r="F103" s="111">
        <v>0.16343825665859565</v>
      </c>
      <c r="G103" s="111">
        <v>0.018033662837296287</v>
      </c>
      <c r="H103" s="290"/>
      <c r="I103" s="290"/>
      <c r="J103" s="290"/>
    </row>
    <row r="104" spans="1:10" ht="63.75">
      <c r="A104" s="249" t="s">
        <v>66</v>
      </c>
      <c r="B104" s="120">
        <v>265</v>
      </c>
      <c r="C104" s="113">
        <v>1576</v>
      </c>
      <c r="D104" s="162">
        <v>-0.011194029850746245</v>
      </c>
      <c r="E104" s="145">
        <v>0.08990318118948815</v>
      </c>
      <c r="F104" s="111">
        <v>0.1681472081218274</v>
      </c>
      <c r="G104" s="111">
        <v>0.008628830060890234</v>
      </c>
      <c r="H104" s="290"/>
      <c r="I104" s="290"/>
      <c r="J104" s="290"/>
    </row>
    <row r="105" spans="1:10" ht="13.5" customHeight="1">
      <c r="A105" s="249" t="s">
        <v>65</v>
      </c>
      <c r="B105" s="120">
        <v>60</v>
      </c>
      <c r="C105" s="113">
        <v>413</v>
      </c>
      <c r="D105" s="162">
        <v>0.034482758620689724</v>
      </c>
      <c r="E105" s="145">
        <v>0.12841530054644812</v>
      </c>
      <c r="F105" s="111">
        <v>0.14527845036319612</v>
      </c>
      <c r="G105" s="111">
        <v>0.00947717580161112</v>
      </c>
      <c r="H105" s="290"/>
      <c r="I105" s="290"/>
      <c r="J105" s="290"/>
    </row>
    <row r="106" spans="1:10" ht="12.75">
      <c r="A106" s="252" t="s">
        <v>64</v>
      </c>
      <c r="B106" s="120">
        <v>1193</v>
      </c>
      <c r="C106" s="113">
        <v>6062</v>
      </c>
      <c r="D106" s="162">
        <v>0.00590219224283306</v>
      </c>
      <c r="E106" s="145">
        <v>0.08599068434252954</v>
      </c>
      <c r="F106" s="111">
        <v>0.19679973606070603</v>
      </c>
      <c r="G106" s="111">
        <v>0.019317022620184914</v>
      </c>
      <c r="H106" s="290"/>
      <c r="I106" s="290"/>
      <c r="J106" s="290"/>
    </row>
    <row r="107" spans="1:7" ht="12.75">
      <c r="A107" s="247" t="s">
        <v>15</v>
      </c>
      <c r="B107" s="154"/>
      <c r="C107" s="155"/>
      <c r="D107" s="154"/>
      <c r="E107" s="155"/>
      <c r="F107" s="156"/>
      <c r="G107" s="156"/>
    </row>
    <row r="108" spans="1:10" ht="12.75">
      <c r="A108" s="249" t="s">
        <v>6</v>
      </c>
      <c r="B108" s="112">
        <v>402</v>
      </c>
      <c r="C108" s="113">
        <v>2336</v>
      </c>
      <c r="D108" s="162">
        <v>-0.024271844660194164</v>
      </c>
      <c r="E108" s="145">
        <v>0.05225225225225216</v>
      </c>
      <c r="F108" s="111">
        <v>0.1720890410958904</v>
      </c>
      <c r="G108" s="111">
        <v>0.008485488126649076</v>
      </c>
      <c r="H108" s="290"/>
      <c r="I108" s="290"/>
      <c r="J108" s="290"/>
    </row>
    <row r="109" spans="1:10" ht="12.75">
      <c r="A109" s="249" t="s">
        <v>7</v>
      </c>
      <c r="B109" s="112">
        <v>280</v>
      </c>
      <c r="C109" s="113">
        <v>1621</v>
      </c>
      <c r="D109" s="162">
        <v>0.018181818181818077</v>
      </c>
      <c r="E109" s="145">
        <v>0.05740378343118069</v>
      </c>
      <c r="F109" s="111">
        <v>0.1727328809376928</v>
      </c>
      <c r="G109" s="111">
        <v>0.010688246745810589</v>
      </c>
      <c r="H109" s="290"/>
      <c r="I109" s="290"/>
      <c r="J109" s="290"/>
    </row>
    <row r="110" spans="1:10" ht="12.75">
      <c r="A110" s="249" t="s">
        <v>8</v>
      </c>
      <c r="B110" s="112">
        <v>182</v>
      </c>
      <c r="C110" s="113">
        <v>1141</v>
      </c>
      <c r="D110" s="162">
        <v>0.1375</v>
      </c>
      <c r="E110" s="145">
        <v>0.07641509433962268</v>
      </c>
      <c r="F110" s="111">
        <v>0.15950920245398773</v>
      </c>
      <c r="G110" s="111">
        <v>0.011732851985559567</v>
      </c>
      <c r="H110" s="290"/>
      <c r="I110" s="290"/>
      <c r="J110" s="290"/>
    </row>
    <row r="111" spans="1:10" ht="12.75">
      <c r="A111" s="249" t="s">
        <v>9</v>
      </c>
      <c r="B111" s="112">
        <v>170</v>
      </c>
      <c r="C111" s="113">
        <v>1067</v>
      </c>
      <c r="D111" s="162">
        <v>-0.25764192139737996</v>
      </c>
      <c r="E111" s="145">
        <v>-0.04986642920747997</v>
      </c>
      <c r="F111" s="111">
        <v>0.15932521087160262</v>
      </c>
      <c r="G111" s="111">
        <v>0.013494205429433243</v>
      </c>
      <c r="H111" s="290"/>
      <c r="I111" s="290"/>
      <c r="J111" s="290"/>
    </row>
    <row r="112" spans="1:10" ht="12.75">
      <c r="A112" s="253" t="s">
        <v>10</v>
      </c>
      <c r="B112" s="165">
        <v>1644</v>
      </c>
      <c r="C112" s="166">
        <v>8376</v>
      </c>
      <c r="D112" s="167">
        <v>0.05859626529298123</v>
      </c>
      <c r="E112" s="168">
        <v>0.13572881355932198</v>
      </c>
      <c r="F112" s="130">
        <v>0.19627507163323782</v>
      </c>
      <c r="G112" s="130">
        <v>0.022347887553694743</v>
      </c>
      <c r="H112" s="290"/>
      <c r="I112" s="290"/>
      <c r="J112" s="290"/>
    </row>
    <row r="113" spans="1:10" ht="12.75">
      <c r="A113" s="264" t="s">
        <v>543</v>
      </c>
      <c r="B113" s="165">
        <v>26</v>
      </c>
      <c r="C113" s="166">
        <v>258</v>
      </c>
      <c r="D113" s="158">
        <v>0.08333333333333326</v>
      </c>
      <c r="E113" s="159">
        <v>0.33678756476683946</v>
      </c>
      <c r="F113" s="134">
        <v>0.10077519379844961</v>
      </c>
      <c r="G113" s="134">
        <v>0.0043304463690872754</v>
      </c>
      <c r="H113" s="290"/>
      <c r="I113" s="290"/>
      <c r="J113" s="290"/>
    </row>
    <row r="114" spans="2:7" ht="12.75">
      <c r="B114" s="136"/>
      <c r="C114" s="136"/>
      <c r="D114" s="136"/>
      <c r="E114" s="136"/>
      <c r="F114" s="136"/>
      <c r="G114" s="136"/>
    </row>
    <row r="115" spans="2:7" ht="12.75">
      <c r="B115" s="136"/>
      <c r="C115" s="136"/>
      <c r="D115" s="136"/>
      <c r="E115" s="136"/>
      <c r="F115" s="136"/>
      <c r="G115" s="136"/>
    </row>
    <row r="116" spans="2:7" ht="12.75">
      <c r="B116" s="136"/>
      <c r="C116" s="136"/>
      <c r="D116" s="136"/>
      <c r="E116" s="136"/>
      <c r="F116" s="136"/>
      <c r="G116" s="136"/>
    </row>
    <row r="117" spans="2:7" ht="12.75">
      <c r="B117" s="136"/>
      <c r="C117" s="136"/>
      <c r="D117" s="136"/>
      <c r="E117" s="136"/>
      <c r="F117" s="136"/>
      <c r="G117" s="136"/>
    </row>
    <row r="118" spans="1:15" ht="31.5">
      <c r="A118" s="246" t="s">
        <v>110</v>
      </c>
      <c r="B118" s="170" t="s">
        <v>553</v>
      </c>
      <c r="C118" s="170" t="s">
        <v>554</v>
      </c>
      <c r="D118" s="136"/>
      <c r="E118" s="136"/>
      <c r="F118" s="136"/>
      <c r="G118" s="135"/>
      <c r="J118" s="102"/>
      <c r="O118" s="1"/>
    </row>
    <row r="119" spans="1:15" ht="12.75">
      <c r="A119" s="247" t="s">
        <v>1019</v>
      </c>
      <c r="B119" s="171">
        <v>4669</v>
      </c>
      <c r="C119" s="171">
        <v>2678</v>
      </c>
      <c r="D119" s="136"/>
      <c r="E119" s="136"/>
      <c r="F119" s="136"/>
      <c r="G119" s="135"/>
      <c r="J119" s="102"/>
      <c r="O119" s="1"/>
    </row>
    <row r="120" spans="1:15" ht="12.75">
      <c r="A120" s="258" t="s">
        <v>582</v>
      </c>
      <c r="B120" s="172">
        <v>12</v>
      </c>
      <c r="C120" s="173">
        <v>9</v>
      </c>
      <c r="D120" s="136"/>
      <c r="E120" s="136"/>
      <c r="F120" s="136"/>
      <c r="G120" s="135"/>
      <c r="J120" s="102"/>
      <c r="O120" s="1"/>
    </row>
    <row r="121" spans="1:15" ht="12.75">
      <c r="A121" s="259" t="s">
        <v>583</v>
      </c>
      <c r="B121" s="174">
        <v>17</v>
      </c>
      <c r="C121" s="175">
        <v>1</v>
      </c>
      <c r="D121" s="136"/>
      <c r="E121" s="136"/>
      <c r="F121" s="136"/>
      <c r="G121" s="135"/>
      <c r="J121" s="102"/>
      <c r="O121" s="1"/>
    </row>
    <row r="122" spans="1:15" ht="12.75">
      <c r="A122" s="259" t="s">
        <v>411</v>
      </c>
      <c r="B122" s="174">
        <v>7</v>
      </c>
      <c r="C122" s="175">
        <v>1</v>
      </c>
      <c r="D122" s="136"/>
      <c r="E122" s="136"/>
      <c r="F122" s="136"/>
      <c r="G122" s="135"/>
      <c r="J122" s="102"/>
      <c r="O122" s="1"/>
    </row>
    <row r="123" spans="1:15" ht="12.75">
      <c r="A123" s="259" t="s">
        <v>412</v>
      </c>
      <c r="B123" s="174">
        <v>274</v>
      </c>
      <c r="C123" s="175">
        <v>267</v>
      </c>
      <c r="D123" s="136"/>
      <c r="E123" s="136"/>
      <c r="F123" s="136"/>
      <c r="G123" s="135"/>
      <c r="J123" s="102"/>
      <c r="O123" s="1"/>
    </row>
    <row r="124" spans="1:15" ht="12.75">
      <c r="A124" s="259" t="s">
        <v>413</v>
      </c>
      <c r="B124" s="174">
        <v>15</v>
      </c>
      <c r="C124" s="175">
        <v>3</v>
      </c>
      <c r="D124" s="136"/>
      <c r="E124" s="136"/>
      <c r="F124" s="136"/>
      <c r="G124" s="135"/>
      <c r="J124" s="102"/>
      <c r="O124" s="1"/>
    </row>
    <row r="125" spans="1:15" ht="12.75">
      <c r="A125" s="259" t="s">
        <v>584</v>
      </c>
      <c r="B125" s="174">
        <v>169</v>
      </c>
      <c r="C125" s="175">
        <v>40</v>
      </c>
      <c r="D125" s="136"/>
      <c r="E125" s="136"/>
      <c r="F125" s="136"/>
      <c r="G125" s="135"/>
      <c r="J125" s="102"/>
      <c r="O125" s="1"/>
    </row>
    <row r="126" spans="1:15" ht="12.75">
      <c r="A126" s="259" t="s">
        <v>414</v>
      </c>
      <c r="B126" s="174">
        <v>53</v>
      </c>
      <c r="C126" s="175">
        <v>68</v>
      </c>
      <c r="D126" s="136"/>
      <c r="E126" s="136"/>
      <c r="F126" s="136"/>
      <c r="G126" s="135"/>
      <c r="J126" s="102"/>
      <c r="O126" s="1"/>
    </row>
    <row r="127" spans="1:15" ht="12.75">
      <c r="A127" s="259" t="s">
        <v>585</v>
      </c>
      <c r="B127" s="174">
        <v>49</v>
      </c>
      <c r="C127" s="175">
        <v>29</v>
      </c>
      <c r="D127" s="136"/>
      <c r="E127" s="136"/>
      <c r="F127" s="136"/>
      <c r="G127" s="135"/>
      <c r="J127" s="102"/>
      <c r="O127" s="1"/>
    </row>
    <row r="128" spans="1:15" ht="12.75">
      <c r="A128" s="259" t="s">
        <v>415</v>
      </c>
      <c r="B128" s="174">
        <v>0</v>
      </c>
      <c r="C128" s="175">
        <v>1</v>
      </c>
      <c r="D128" s="136"/>
      <c r="E128" s="136"/>
      <c r="F128" s="136"/>
      <c r="G128" s="135"/>
      <c r="J128" s="102"/>
      <c r="O128" s="1"/>
    </row>
    <row r="129" spans="1:15" ht="12.75">
      <c r="A129" s="259" t="s">
        <v>416</v>
      </c>
      <c r="B129" s="174">
        <v>42</v>
      </c>
      <c r="C129" s="175">
        <v>6</v>
      </c>
      <c r="D129" s="136"/>
      <c r="E129" s="136"/>
      <c r="F129" s="136"/>
      <c r="G129" s="135"/>
      <c r="J129" s="102"/>
      <c r="O129" s="1"/>
    </row>
    <row r="130" spans="1:15" ht="12.75">
      <c r="A130" s="259" t="s">
        <v>586</v>
      </c>
      <c r="B130" s="174">
        <v>4</v>
      </c>
      <c r="C130" s="175">
        <v>0</v>
      </c>
      <c r="D130" s="136"/>
      <c r="E130" s="136"/>
      <c r="F130" s="136"/>
      <c r="G130" s="135"/>
      <c r="J130" s="102"/>
      <c r="O130" s="1"/>
    </row>
    <row r="131" spans="1:15" ht="12.75">
      <c r="A131" s="259" t="s">
        <v>587</v>
      </c>
      <c r="B131" s="174">
        <v>994</v>
      </c>
      <c r="C131" s="175">
        <v>402</v>
      </c>
      <c r="D131" s="136"/>
      <c r="E131" s="136"/>
      <c r="F131" s="136"/>
      <c r="G131" s="135"/>
      <c r="J131" s="102"/>
      <c r="O131" s="1"/>
    </row>
    <row r="132" spans="1:15" ht="12.75">
      <c r="A132" s="259" t="s">
        <v>588</v>
      </c>
      <c r="B132" s="174">
        <v>3</v>
      </c>
      <c r="C132" s="175">
        <v>6</v>
      </c>
      <c r="D132" s="136"/>
      <c r="E132" s="136"/>
      <c r="F132" s="136"/>
      <c r="G132" s="135"/>
      <c r="J132" s="102"/>
      <c r="O132" s="1"/>
    </row>
    <row r="133" spans="1:15" ht="12.75">
      <c r="A133" s="259" t="s">
        <v>589</v>
      </c>
      <c r="B133" s="174">
        <v>30</v>
      </c>
      <c r="C133" s="175">
        <v>21</v>
      </c>
      <c r="D133" s="136"/>
      <c r="E133" s="136"/>
      <c r="F133" s="136"/>
      <c r="G133" s="135"/>
      <c r="J133" s="102"/>
      <c r="O133" s="1"/>
    </row>
    <row r="134" spans="1:15" ht="12.75">
      <c r="A134" s="259" t="s">
        <v>590</v>
      </c>
      <c r="B134" s="174">
        <v>266</v>
      </c>
      <c r="C134" s="175">
        <v>153</v>
      </c>
      <c r="D134" s="136"/>
      <c r="E134" s="136"/>
      <c r="F134" s="136"/>
      <c r="G134" s="135"/>
      <c r="J134" s="102"/>
      <c r="O134" s="1"/>
    </row>
    <row r="135" spans="1:15" ht="12.75">
      <c r="A135" s="259" t="s">
        <v>417</v>
      </c>
      <c r="B135" s="174">
        <v>106</v>
      </c>
      <c r="C135" s="175">
        <v>35</v>
      </c>
      <c r="D135" s="136"/>
      <c r="E135" s="136"/>
      <c r="F135" s="136"/>
      <c r="G135" s="135"/>
      <c r="J135" s="102"/>
      <c r="O135" s="1"/>
    </row>
    <row r="136" spans="1:15" ht="12.75">
      <c r="A136" s="259" t="s">
        <v>418</v>
      </c>
      <c r="B136" s="174">
        <v>17</v>
      </c>
      <c r="C136" s="175">
        <v>5</v>
      </c>
      <c r="D136" s="136"/>
      <c r="E136" s="136"/>
      <c r="F136" s="136"/>
      <c r="G136" s="135"/>
      <c r="J136" s="102"/>
      <c r="O136" s="1"/>
    </row>
    <row r="137" spans="1:15" ht="12.75">
      <c r="A137" s="259" t="s">
        <v>591</v>
      </c>
      <c r="B137" s="174">
        <v>9</v>
      </c>
      <c r="C137" s="175">
        <v>0</v>
      </c>
      <c r="D137" s="136"/>
      <c r="E137" s="136"/>
      <c r="F137" s="136"/>
      <c r="G137" s="135"/>
      <c r="J137" s="102"/>
      <c r="O137" s="1"/>
    </row>
    <row r="138" spans="1:15" ht="12.75">
      <c r="A138" s="259" t="s">
        <v>419</v>
      </c>
      <c r="B138" s="174">
        <v>8</v>
      </c>
      <c r="C138" s="175">
        <v>1</v>
      </c>
      <c r="D138" s="136"/>
      <c r="E138" s="136"/>
      <c r="F138" s="136"/>
      <c r="G138" s="135"/>
      <c r="J138" s="102"/>
      <c r="O138" s="1"/>
    </row>
    <row r="139" spans="1:15" ht="12.75">
      <c r="A139" s="259" t="s">
        <v>592</v>
      </c>
      <c r="B139" s="174">
        <v>1128</v>
      </c>
      <c r="C139" s="175">
        <v>433</v>
      </c>
      <c r="D139" s="136"/>
      <c r="E139" s="136"/>
      <c r="F139" s="136"/>
      <c r="G139" s="135"/>
      <c r="J139" s="102"/>
      <c r="O139" s="1"/>
    </row>
    <row r="140" spans="1:15" ht="12.75">
      <c r="A140" s="259" t="s">
        <v>593</v>
      </c>
      <c r="B140" s="174">
        <v>9</v>
      </c>
      <c r="C140" s="175">
        <v>17</v>
      </c>
      <c r="D140" s="136"/>
      <c r="E140" s="136"/>
      <c r="F140" s="136"/>
      <c r="G140" s="135"/>
      <c r="J140" s="102"/>
      <c r="O140" s="1"/>
    </row>
    <row r="141" spans="1:15" ht="12.75">
      <c r="A141" s="259" t="s">
        <v>594</v>
      </c>
      <c r="B141" s="174">
        <v>170</v>
      </c>
      <c r="C141" s="175">
        <v>221</v>
      </c>
      <c r="D141" s="136"/>
      <c r="E141" s="136"/>
      <c r="F141" s="136"/>
      <c r="G141" s="135"/>
      <c r="J141" s="102"/>
      <c r="O141" s="1"/>
    </row>
    <row r="142" spans="1:15" ht="12.75">
      <c r="A142" s="259" t="s">
        <v>595</v>
      </c>
      <c r="B142" s="174">
        <v>37</v>
      </c>
      <c r="C142" s="175">
        <v>35</v>
      </c>
      <c r="D142" s="136"/>
      <c r="E142" s="136"/>
      <c r="F142" s="136"/>
      <c r="G142" s="135"/>
      <c r="J142" s="102"/>
      <c r="O142" s="1"/>
    </row>
    <row r="143" spans="1:15" ht="12.75">
      <c r="A143" s="259" t="s">
        <v>420</v>
      </c>
      <c r="B143" s="174">
        <v>31</v>
      </c>
      <c r="C143" s="175">
        <v>6</v>
      </c>
      <c r="D143" s="136"/>
      <c r="E143" s="136"/>
      <c r="F143" s="136"/>
      <c r="G143" s="135"/>
      <c r="J143" s="102"/>
      <c r="O143" s="1"/>
    </row>
    <row r="144" spans="1:15" ht="12.75">
      <c r="A144" s="259" t="s">
        <v>596</v>
      </c>
      <c r="B144" s="174">
        <v>9</v>
      </c>
      <c r="C144" s="175">
        <v>7</v>
      </c>
      <c r="D144" s="136"/>
      <c r="E144" s="136"/>
      <c r="F144" s="136"/>
      <c r="G144" s="135"/>
      <c r="J144" s="102"/>
      <c r="O144" s="1"/>
    </row>
    <row r="145" spans="1:15" ht="12.75">
      <c r="A145" s="259" t="s">
        <v>597</v>
      </c>
      <c r="B145" s="174">
        <v>12</v>
      </c>
      <c r="C145" s="175">
        <v>9</v>
      </c>
      <c r="D145" s="136"/>
      <c r="E145" s="136"/>
      <c r="F145" s="136"/>
      <c r="G145" s="135"/>
      <c r="J145" s="102"/>
      <c r="O145" s="1"/>
    </row>
    <row r="146" spans="1:15" ht="12.75">
      <c r="A146" s="259" t="s">
        <v>598</v>
      </c>
      <c r="B146" s="174">
        <v>255</v>
      </c>
      <c r="C146" s="175">
        <v>163</v>
      </c>
      <c r="D146" s="136"/>
      <c r="E146" s="136"/>
      <c r="F146" s="136"/>
      <c r="G146" s="135"/>
      <c r="J146" s="102"/>
      <c r="O146" s="1"/>
    </row>
    <row r="147" spans="1:15" ht="12.75">
      <c r="A147" s="259" t="s">
        <v>599</v>
      </c>
      <c r="B147" s="174">
        <v>130</v>
      </c>
      <c r="C147" s="175">
        <v>119</v>
      </c>
      <c r="D147" s="136"/>
      <c r="E147" s="136"/>
      <c r="F147" s="136"/>
      <c r="G147" s="135"/>
      <c r="J147" s="102"/>
      <c r="O147" s="1"/>
    </row>
    <row r="148" spans="1:15" ht="12.75">
      <c r="A148" s="259" t="s">
        <v>600</v>
      </c>
      <c r="B148" s="174">
        <v>7</v>
      </c>
      <c r="C148" s="175">
        <v>3</v>
      </c>
      <c r="D148" s="136"/>
      <c r="E148" s="136"/>
      <c r="F148" s="136"/>
      <c r="G148" s="135"/>
      <c r="J148" s="102"/>
      <c r="O148" s="1"/>
    </row>
    <row r="149" spans="1:15" ht="12.75">
      <c r="A149" s="259" t="s">
        <v>421</v>
      </c>
      <c r="B149" s="174">
        <v>95</v>
      </c>
      <c r="C149" s="175">
        <v>70</v>
      </c>
      <c r="D149" s="136"/>
      <c r="E149" s="136"/>
      <c r="F149" s="136"/>
      <c r="G149" s="135"/>
      <c r="J149" s="102"/>
      <c r="O149" s="1"/>
    </row>
    <row r="150" spans="1:15" ht="12.75">
      <c r="A150" s="259" t="s">
        <v>601</v>
      </c>
      <c r="B150" s="174">
        <v>200</v>
      </c>
      <c r="C150" s="175">
        <v>234</v>
      </c>
      <c r="D150" s="136"/>
      <c r="E150" s="136"/>
      <c r="F150" s="136"/>
      <c r="G150" s="135"/>
      <c r="J150" s="102"/>
      <c r="O150" s="1"/>
    </row>
    <row r="151" spans="1:15" ht="12.75">
      <c r="A151" s="259" t="s">
        <v>602</v>
      </c>
      <c r="B151" s="174">
        <v>211</v>
      </c>
      <c r="C151" s="175">
        <v>126</v>
      </c>
      <c r="D151" s="136"/>
      <c r="E151" s="136"/>
      <c r="F151" s="136"/>
      <c r="G151" s="135"/>
      <c r="J151" s="102"/>
      <c r="O151" s="1"/>
    </row>
    <row r="152" spans="1:15" ht="12.75">
      <c r="A152" s="259" t="s">
        <v>603</v>
      </c>
      <c r="B152" s="174">
        <v>65</v>
      </c>
      <c r="C152" s="175">
        <v>73</v>
      </c>
      <c r="D152" s="136"/>
      <c r="E152" s="136"/>
      <c r="F152" s="136"/>
      <c r="G152" s="135"/>
      <c r="J152" s="102"/>
      <c r="O152" s="1"/>
    </row>
    <row r="153" spans="1:15" ht="12.75">
      <c r="A153" s="259" t="s">
        <v>422</v>
      </c>
      <c r="B153" s="174">
        <v>10</v>
      </c>
      <c r="C153" s="175">
        <v>0</v>
      </c>
      <c r="D153" s="136"/>
      <c r="E153" s="136"/>
      <c r="F153" s="136"/>
      <c r="G153" s="135"/>
      <c r="J153" s="102"/>
      <c r="O153" s="1"/>
    </row>
    <row r="154" spans="1:15" ht="12.75">
      <c r="A154" s="259" t="s">
        <v>423</v>
      </c>
      <c r="B154" s="174">
        <v>18</v>
      </c>
      <c r="C154" s="175">
        <v>42</v>
      </c>
      <c r="D154" s="136"/>
      <c r="E154" s="136"/>
      <c r="F154" s="136"/>
      <c r="G154" s="135"/>
      <c r="J154" s="102"/>
      <c r="O154" s="1"/>
    </row>
    <row r="155" spans="1:15" ht="12.75">
      <c r="A155" s="259" t="s">
        <v>604</v>
      </c>
      <c r="B155" s="174">
        <v>0</v>
      </c>
      <c r="C155" s="175">
        <v>0</v>
      </c>
      <c r="D155" s="136"/>
      <c r="E155" s="136"/>
      <c r="F155" s="136"/>
      <c r="G155" s="135"/>
      <c r="J155" s="102"/>
      <c r="O155" s="1"/>
    </row>
    <row r="156" spans="1:15" ht="12.75">
      <c r="A156" s="259" t="s">
        <v>424</v>
      </c>
      <c r="B156" s="174">
        <v>25</v>
      </c>
      <c r="C156" s="175">
        <v>5</v>
      </c>
      <c r="D156" s="136"/>
      <c r="E156" s="136"/>
      <c r="F156" s="136"/>
      <c r="G156" s="135"/>
      <c r="J156" s="102"/>
      <c r="O156" s="1"/>
    </row>
    <row r="157" spans="1:15" ht="12.75">
      <c r="A157" s="259" t="s">
        <v>425</v>
      </c>
      <c r="B157" s="174">
        <v>38</v>
      </c>
      <c r="C157" s="175">
        <v>15</v>
      </c>
      <c r="D157" s="136"/>
      <c r="E157" s="136"/>
      <c r="F157" s="136"/>
      <c r="G157" s="135"/>
      <c r="J157" s="102"/>
      <c r="O157" s="1"/>
    </row>
    <row r="158" spans="1:15" ht="12.75">
      <c r="A158" s="259" t="s">
        <v>605</v>
      </c>
      <c r="B158" s="174">
        <v>20</v>
      </c>
      <c r="C158" s="175">
        <v>20</v>
      </c>
      <c r="D158" s="136"/>
      <c r="E158" s="136"/>
      <c r="F158" s="136"/>
      <c r="G158" s="135"/>
      <c r="J158" s="102"/>
      <c r="O158" s="1"/>
    </row>
    <row r="159" spans="1:15" ht="12.75">
      <c r="A159" s="259" t="s">
        <v>606</v>
      </c>
      <c r="B159" s="174">
        <v>1</v>
      </c>
      <c r="C159" s="175">
        <v>1</v>
      </c>
      <c r="D159" s="136"/>
      <c r="E159" s="136"/>
      <c r="F159" s="136"/>
      <c r="G159" s="135"/>
      <c r="J159" s="102"/>
      <c r="O159" s="1"/>
    </row>
    <row r="160" spans="1:15" ht="12.75">
      <c r="A160" s="259" t="s">
        <v>607</v>
      </c>
      <c r="B160" s="174">
        <v>63</v>
      </c>
      <c r="C160" s="175">
        <v>17</v>
      </c>
      <c r="D160" s="136"/>
      <c r="E160" s="136"/>
      <c r="F160" s="136"/>
      <c r="G160" s="135"/>
      <c r="J160" s="102"/>
      <c r="O160" s="1"/>
    </row>
    <row r="161" spans="1:15" ht="12.75">
      <c r="A161" s="259" t="s">
        <v>426</v>
      </c>
      <c r="B161" s="174">
        <v>13</v>
      </c>
      <c r="C161" s="175">
        <v>1</v>
      </c>
      <c r="D161" s="136"/>
      <c r="E161" s="136"/>
      <c r="F161" s="136"/>
      <c r="G161" s="135"/>
      <c r="J161" s="102"/>
      <c r="O161" s="1"/>
    </row>
    <row r="162" spans="1:15" ht="12.75">
      <c r="A162" s="259" t="s">
        <v>608</v>
      </c>
      <c r="B162" s="174">
        <v>36</v>
      </c>
      <c r="C162" s="175">
        <v>9</v>
      </c>
      <c r="D162" s="136"/>
      <c r="E162" s="136"/>
      <c r="F162" s="136"/>
      <c r="G162" s="135"/>
      <c r="J162" s="102"/>
      <c r="O162" s="1"/>
    </row>
    <row r="163" spans="1:15" ht="12.75">
      <c r="A163" s="260" t="s">
        <v>609</v>
      </c>
      <c r="B163" s="176">
        <v>11</v>
      </c>
      <c r="C163" s="177">
        <v>4</v>
      </c>
      <c r="D163" s="136"/>
      <c r="E163" s="136"/>
      <c r="F163" s="136"/>
      <c r="G163" s="135"/>
      <c r="J163" s="102"/>
      <c r="O163" s="1"/>
    </row>
    <row r="164" spans="2:7" ht="12.75">
      <c r="B164" s="136"/>
      <c r="C164" s="136"/>
      <c r="D164" s="136"/>
      <c r="E164" s="136"/>
      <c r="F164" s="136"/>
      <c r="G164" s="136"/>
    </row>
    <row r="165" spans="2:7" ht="12.75">
      <c r="B165" s="136"/>
      <c r="C165" s="136"/>
      <c r="D165" s="136"/>
      <c r="E165" s="136"/>
      <c r="F165" s="136"/>
      <c r="G165" s="136"/>
    </row>
    <row r="166" spans="2:7" ht="12.75">
      <c r="B166" s="136"/>
      <c r="C166" s="136"/>
      <c r="D166" s="136"/>
      <c r="E166" s="136"/>
      <c r="F166" s="136"/>
      <c r="G166" s="136"/>
    </row>
    <row r="167" spans="2:7" ht="12.75">
      <c r="B167" s="136"/>
      <c r="C167" s="136"/>
      <c r="D167" s="136"/>
      <c r="E167" s="136"/>
      <c r="F167" s="136"/>
      <c r="G167" s="136"/>
    </row>
    <row r="168" spans="2:7" ht="12.75">
      <c r="B168" s="136"/>
      <c r="C168" s="136"/>
      <c r="D168" s="136"/>
      <c r="E168" s="136"/>
      <c r="F168" s="136"/>
      <c r="G168" s="136"/>
    </row>
    <row r="169" spans="2:7" ht="12.75">
      <c r="B169" s="136"/>
      <c r="C169" s="136"/>
      <c r="D169" s="136"/>
      <c r="E169" s="136"/>
      <c r="F169" s="136"/>
      <c r="G169" s="136"/>
    </row>
    <row r="170" spans="2:7" ht="12.75">
      <c r="B170" s="136"/>
      <c r="C170" s="136"/>
      <c r="D170" s="136"/>
      <c r="E170" s="136"/>
      <c r="F170" s="136"/>
      <c r="G170" s="136"/>
    </row>
    <row r="171" spans="2:7" ht="12.75">
      <c r="B171" s="136"/>
      <c r="C171" s="136"/>
      <c r="D171" s="136"/>
      <c r="E171" s="136"/>
      <c r="F171" s="136"/>
      <c r="G171" s="136"/>
    </row>
    <row r="172" spans="2:7" ht="12.75">
      <c r="B172" s="136"/>
      <c r="C172" s="136"/>
      <c r="D172" s="136"/>
      <c r="E172" s="136"/>
      <c r="F172" s="136"/>
      <c r="G172" s="136"/>
    </row>
    <row r="173" spans="2:7" ht="12.75">
      <c r="B173" s="136"/>
      <c r="C173" s="136"/>
      <c r="D173" s="136"/>
      <c r="E173" s="136"/>
      <c r="F173" s="136"/>
      <c r="G173" s="136"/>
    </row>
    <row r="174" spans="2:7" ht="12.75">
      <c r="B174" s="136"/>
      <c r="C174" s="136"/>
      <c r="D174" s="136"/>
      <c r="E174" s="136"/>
      <c r="F174" s="136"/>
      <c r="G174" s="136"/>
    </row>
    <row r="175" spans="2:7" ht="12.75">
      <c r="B175" s="136"/>
      <c r="C175" s="136"/>
      <c r="D175" s="136"/>
      <c r="E175" s="136"/>
      <c r="F175" s="136"/>
      <c r="G175" s="136"/>
    </row>
    <row r="176" spans="2:7" ht="12.75">
      <c r="B176" s="136"/>
      <c r="C176" s="136"/>
      <c r="D176" s="136"/>
      <c r="E176" s="136"/>
      <c r="F176" s="136"/>
      <c r="G176" s="136"/>
    </row>
    <row r="177" spans="2:7" ht="12.75">
      <c r="B177" s="136"/>
      <c r="C177" s="136"/>
      <c r="D177" s="136"/>
      <c r="E177" s="136"/>
      <c r="F177" s="136"/>
      <c r="G177" s="136"/>
    </row>
    <row r="178" spans="2:7" ht="12.75">
      <c r="B178" s="136"/>
      <c r="C178" s="136"/>
      <c r="D178" s="136"/>
      <c r="E178" s="136"/>
      <c r="F178" s="136"/>
      <c r="G178" s="136"/>
    </row>
    <row r="179" spans="2:7" ht="12.75">
      <c r="B179" s="136"/>
      <c r="C179" s="136"/>
      <c r="D179" s="136"/>
      <c r="E179" s="136"/>
      <c r="F179" s="136"/>
      <c r="G179" s="136"/>
    </row>
    <row r="180" spans="2:7" ht="12.75">
      <c r="B180" s="136"/>
      <c r="C180" s="136"/>
      <c r="D180" s="136"/>
      <c r="E180" s="136"/>
      <c r="F180" s="136"/>
      <c r="G180" s="136"/>
    </row>
    <row r="181" spans="2:7" ht="12.75">
      <c r="B181" s="136"/>
      <c r="C181" s="136"/>
      <c r="D181" s="136"/>
      <c r="E181" s="136"/>
      <c r="F181" s="136"/>
      <c r="G181" s="136"/>
    </row>
    <row r="182" spans="2:7" ht="12.75">
      <c r="B182" s="136"/>
      <c r="C182" s="136"/>
      <c r="D182" s="136"/>
      <c r="E182" s="136"/>
      <c r="F182" s="136"/>
      <c r="G182" s="136"/>
    </row>
    <row r="183" spans="2:7" ht="12.75">
      <c r="B183" s="136"/>
      <c r="C183" s="136"/>
      <c r="D183" s="136"/>
      <c r="E183" s="136"/>
      <c r="F183" s="136"/>
      <c r="G183" s="136"/>
    </row>
    <row r="184" spans="2:7" ht="12.75">
      <c r="B184" s="136"/>
      <c r="C184" s="136"/>
      <c r="D184" s="136"/>
      <c r="E184" s="136"/>
      <c r="F184" s="136"/>
      <c r="G184" s="136"/>
    </row>
    <row r="185" spans="2:7" ht="12.75">
      <c r="B185" s="136"/>
      <c r="C185" s="136"/>
      <c r="D185" s="136"/>
      <c r="E185" s="136"/>
      <c r="F185" s="136"/>
      <c r="G185" s="136"/>
    </row>
    <row r="186" spans="2:7" ht="12.75">
      <c r="B186" s="136"/>
      <c r="C186" s="136"/>
      <c r="D186" s="136"/>
      <c r="E186" s="136"/>
      <c r="F186" s="136"/>
      <c r="G186" s="136"/>
    </row>
    <row r="187" spans="2:7" ht="12.75">
      <c r="B187" s="136"/>
      <c r="C187" s="136"/>
      <c r="D187" s="136"/>
      <c r="E187" s="136"/>
      <c r="F187" s="136"/>
      <c r="G187" s="136"/>
    </row>
    <row r="188" spans="2:7" ht="12.75">
      <c r="B188" s="136"/>
      <c r="C188" s="136"/>
      <c r="D188" s="136"/>
      <c r="E188" s="136"/>
      <c r="F188" s="136"/>
      <c r="G188" s="136"/>
    </row>
    <row r="189" spans="2:7" ht="12.75">
      <c r="B189" s="136"/>
      <c r="C189" s="136"/>
      <c r="D189" s="136"/>
      <c r="E189" s="136"/>
      <c r="F189" s="136"/>
      <c r="G189" s="136"/>
    </row>
    <row r="190" spans="2:7" ht="12.75">
      <c r="B190" s="136"/>
      <c r="C190" s="136"/>
      <c r="D190" s="136"/>
      <c r="E190" s="136"/>
      <c r="F190" s="136"/>
      <c r="G190" s="136"/>
    </row>
    <row r="191" spans="2:7" ht="12.75">
      <c r="B191" s="136"/>
      <c r="C191" s="136"/>
      <c r="D191" s="136"/>
      <c r="E191" s="136"/>
      <c r="F191" s="136"/>
      <c r="G191" s="136"/>
    </row>
    <row r="192" spans="2:7" ht="12.75">
      <c r="B192" s="136"/>
      <c r="C192" s="136"/>
      <c r="D192" s="136"/>
      <c r="E192" s="136"/>
      <c r="F192" s="136"/>
      <c r="G192" s="136"/>
    </row>
    <row r="193" spans="2:7" ht="12.75">
      <c r="B193" s="136"/>
      <c r="C193" s="136"/>
      <c r="D193" s="136"/>
      <c r="E193" s="136"/>
      <c r="F193" s="136"/>
      <c r="G193" s="136"/>
    </row>
  </sheetData>
  <mergeCells count="14">
    <mergeCell ref="G7:G8"/>
    <mergeCell ref="A7:A8"/>
    <mergeCell ref="B7:C7"/>
    <mergeCell ref="D7:E7"/>
    <mergeCell ref="F7:F8"/>
    <mergeCell ref="B60:C60"/>
    <mergeCell ref="G75:G76"/>
    <mergeCell ref="A45:A46"/>
    <mergeCell ref="B45:C45"/>
    <mergeCell ref="A75:A76"/>
    <mergeCell ref="B75:C75"/>
    <mergeCell ref="D75:E75"/>
    <mergeCell ref="F75:F76"/>
    <mergeCell ref="A60:A6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6"/>
  <sheetViews>
    <sheetView workbookViewId="0" topLeftCell="A1">
      <selection activeCell="C52" sqref="C52"/>
    </sheetView>
  </sheetViews>
  <sheetFormatPr defaultColWidth="11.421875" defaultRowHeight="12.75"/>
  <cols>
    <col min="1" max="1" width="36.8515625" style="186" customWidth="1"/>
    <col min="2" max="2" width="14.7109375" style="136" customWidth="1"/>
    <col min="3" max="3" width="12.8515625" style="136" customWidth="1"/>
    <col min="4" max="4" width="10.57421875" style="136" customWidth="1"/>
    <col min="5" max="5" width="12.140625" style="136" customWidth="1"/>
    <col min="6" max="7" width="18.8515625" style="136" customWidth="1"/>
    <col min="8" max="12" width="11.421875" style="102" customWidth="1"/>
    <col min="13" max="16384" width="11.421875" style="1" customWidth="1"/>
  </cols>
  <sheetData>
    <row r="1" spans="2:7" ht="12.75">
      <c r="B1" s="63"/>
      <c r="C1" s="63"/>
      <c r="D1" s="63"/>
      <c r="E1" s="63"/>
      <c r="F1" s="63"/>
      <c r="G1" s="63"/>
    </row>
    <row r="3" ht="15.75">
      <c r="A3" s="245" t="s">
        <v>427</v>
      </c>
    </row>
    <row r="4" spans="1:7" ht="12.75">
      <c r="A4" s="188"/>
      <c r="B4" s="138"/>
      <c r="C4" s="138"/>
      <c r="D4" s="21"/>
      <c r="E4" s="138"/>
      <c r="F4" s="138"/>
      <c r="G4" s="138"/>
    </row>
    <row r="5" spans="1:7" ht="12.75">
      <c r="A5" s="188"/>
      <c r="B5" s="138"/>
      <c r="C5" s="138"/>
      <c r="D5" s="21"/>
      <c r="E5" s="138"/>
      <c r="F5" s="138"/>
      <c r="G5" s="138"/>
    </row>
    <row r="6" spans="1:7" ht="12.75">
      <c r="A6" s="188"/>
      <c r="B6" s="138"/>
      <c r="C6" s="138"/>
      <c r="D6" s="21"/>
      <c r="E6" s="138"/>
      <c r="F6" s="138"/>
      <c r="G6" s="138"/>
    </row>
    <row r="7" spans="1:7" ht="24" customHeight="1">
      <c r="A7" s="296" t="s">
        <v>41</v>
      </c>
      <c r="B7" s="298" t="s">
        <v>555</v>
      </c>
      <c r="C7" s="299"/>
      <c r="D7" s="304" t="s">
        <v>18</v>
      </c>
      <c r="E7" s="305"/>
      <c r="F7" s="300" t="s">
        <v>535</v>
      </c>
      <c r="G7" s="300" t="s">
        <v>544</v>
      </c>
    </row>
    <row r="8" spans="1:12" s="23" customFormat="1" ht="23.25" customHeight="1">
      <c r="A8" s="303"/>
      <c r="B8" s="149" t="s">
        <v>428</v>
      </c>
      <c r="C8" s="150" t="s">
        <v>17</v>
      </c>
      <c r="D8" s="149" t="s">
        <v>428</v>
      </c>
      <c r="E8" s="151" t="s">
        <v>19</v>
      </c>
      <c r="F8" s="301"/>
      <c r="G8" s="301"/>
      <c r="H8" s="104"/>
      <c r="I8" s="104"/>
      <c r="J8" s="104"/>
      <c r="K8" s="104"/>
      <c r="L8" s="104"/>
    </row>
    <row r="9" spans="1:12" s="23" customFormat="1" ht="12.75">
      <c r="A9" s="247" t="s">
        <v>539</v>
      </c>
      <c r="B9" s="106">
        <v>3156</v>
      </c>
      <c r="C9" s="107">
        <v>28240</v>
      </c>
      <c r="D9" s="180">
        <v>0.07237512742099894</v>
      </c>
      <c r="E9" s="133">
        <v>0.06698908074205612</v>
      </c>
      <c r="F9" s="111">
        <v>0.11175637393767705</v>
      </c>
      <c r="G9" s="111">
        <v>0.007222976204916476</v>
      </c>
      <c r="H9" s="104"/>
      <c r="I9" s="104"/>
      <c r="J9" s="104"/>
      <c r="K9" s="104"/>
      <c r="L9" s="104"/>
    </row>
    <row r="10" spans="1:7" ht="12.75">
      <c r="A10" s="247" t="s">
        <v>536</v>
      </c>
      <c r="B10" s="152"/>
      <c r="C10" s="153"/>
      <c r="D10" s="152"/>
      <c r="E10" s="153"/>
      <c r="F10" s="156"/>
      <c r="G10" s="156"/>
    </row>
    <row r="11" spans="1:7" ht="12.75">
      <c r="A11" s="248" t="s">
        <v>537</v>
      </c>
      <c r="B11" s="112">
        <v>2055</v>
      </c>
      <c r="C11" s="113">
        <v>17427</v>
      </c>
      <c r="D11" s="114">
        <v>0.09951845906902079</v>
      </c>
      <c r="E11" s="115">
        <v>0.07880401139036763</v>
      </c>
      <c r="F11" s="111">
        <v>0.11792046823893958</v>
      </c>
      <c r="G11" s="111">
        <v>0.007988710843654514</v>
      </c>
    </row>
    <row r="12" spans="1:7" ht="12.75">
      <c r="A12" s="248" t="s">
        <v>538</v>
      </c>
      <c r="B12" s="116">
        <v>1101</v>
      </c>
      <c r="C12" s="117">
        <v>10813</v>
      </c>
      <c r="D12" s="118">
        <v>0.025139664804469275</v>
      </c>
      <c r="E12" s="119">
        <v>0.04848249781828762</v>
      </c>
      <c r="F12" s="111">
        <v>0.1018218810690835</v>
      </c>
      <c r="G12" s="111">
        <v>0.006126844035369864</v>
      </c>
    </row>
    <row r="13" spans="1:7" ht="12.75">
      <c r="A13" s="247" t="s">
        <v>11</v>
      </c>
      <c r="B13" s="154"/>
      <c r="C13" s="155"/>
      <c r="D13" s="154"/>
      <c r="E13" s="155"/>
      <c r="F13" s="156"/>
      <c r="G13" s="156"/>
    </row>
    <row r="14" spans="1:7" ht="12.75">
      <c r="A14" s="249" t="s">
        <v>43</v>
      </c>
      <c r="B14" s="120">
        <v>203</v>
      </c>
      <c r="C14" s="121">
        <v>1733</v>
      </c>
      <c r="D14" s="114">
        <v>0.15340909090909083</v>
      </c>
      <c r="E14" s="115">
        <v>0.029097387173396605</v>
      </c>
      <c r="F14" s="111">
        <v>0.11713791113675708</v>
      </c>
      <c r="G14" s="111">
        <v>0.002558318315290678</v>
      </c>
    </row>
    <row r="15" spans="1:7" ht="12.75">
      <c r="A15" s="249" t="s">
        <v>44</v>
      </c>
      <c r="B15" s="112">
        <v>1715</v>
      </c>
      <c r="C15" s="113">
        <v>16495</v>
      </c>
      <c r="D15" s="114">
        <v>0.08133669609079441</v>
      </c>
      <c r="E15" s="122">
        <v>0.04464851171627604</v>
      </c>
      <c r="F15" s="111">
        <v>0.10397090027280995</v>
      </c>
      <c r="G15" s="111">
        <v>0.007225707508415948</v>
      </c>
    </row>
    <row r="16" spans="1:7" ht="12.75">
      <c r="A16" s="249" t="s">
        <v>45</v>
      </c>
      <c r="B16" s="116">
        <v>1238</v>
      </c>
      <c r="C16" s="117">
        <v>10012</v>
      </c>
      <c r="D16" s="114">
        <v>0.04826418289585099</v>
      </c>
      <c r="E16" s="119">
        <v>0.1133103524963861</v>
      </c>
      <c r="F16" s="111">
        <v>0.12365161805833</v>
      </c>
      <c r="G16" s="111">
        <v>0.01029581763595386</v>
      </c>
    </row>
    <row r="17" spans="1:7" ht="12.75">
      <c r="A17" s="247" t="s">
        <v>12</v>
      </c>
      <c r="B17" s="154"/>
      <c r="C17" s="155"/>
      <c r="D17" s="154"/>
      <c r="E17" s="155"/>
      <c r="F17" s="156"/>
      <c r="G17" s="156"/>
    </row>
    <row r="18" spans="1:7" ht="12.75">
      <c r="A18" s="250" t="s">
        <v>0</v>
      </c>
      <c r="B18" s="120">
        <v>305</v>
      </c>
      <c r="C18" s="121">
        <v>2421</v>
      </c>
      <c r="D18" s="123">
        <v>0.15969581749049433</v>
      </c>
      <c r="E18" s="122">
        <v>0.08225301743406344</v>
      </c>
      <c r="F18" s="111">
        <v>0.12598099958694753</v>
      </c>
      <c r="G18" s="111">
        <v>0.004458217005539882</v>
      </c>
    </row>
    <row r="19" spans="1:7" ht="12.75">
      <c r="A19" s="250" t="s">
        <v>1</v>
      </c>
      <c r="B19" s="112">
        <v>425</v>
      </c>
      <c r="C19" s="113">
        <v>3747</v>
      </c>
      <c r="D19" s="124">
        <v>0.002358490566037652</v>
      </c>
      <c r="E19" s="122">
        <v>0.15826893353941274</v>
      </c>
      <c r="F19" s="111">
        <v>0.11342407259140645</v>
      </c>
      <c r="G19" s="111">
        <v>0.006078549157584599</v>
      </c>
    </row>
    <row r="20" spans="1:7" ht="12.75">
      <c r="A20" s="250" t="s">
        <v>3</v>
      </c>
      <c r="B20" s="112">
        <v>2269</v>
      </c>
      <c r="C20" s="113">
        <v>20334</v>
      </c>
      <c r="D20" s="124">
        <v>0.0898174831892411</v>
      </c>
      <c r="E20" s="122">
        <v>0.06238244514106572</v>
      </c>
      <c r="F20" s="111">
        <v>0.11158650536047998</v>
      </c>
      <c r="G20" s="111">
        <v>0.008290038070602334</v>
      </c>
    </row>
    <row r="21" spans="1:7" ht="12.75">
      <c r="A21" s="250" t="s">
        <v>4</v>
      </c>
      <c r="B21" s="125">
        <v>157</v>
      </c>
      <c r="C21" s="126">
        <v>1738</v>
      </c>
      <c r="D21" s="124">
        <v>-0.0977011494252874</v>
      </c>
      <c r="E21" s="122">
        <v>-0.06307277628032348</v>
      </c>
      <c r="F21" s="111">
        <v>0.0903337169159954</v>
      </c>
      <c r="G21" s="111">
        <v>0.006303701919216253</v>
      </c>
    </row>
    <row r="22" spans="1:7" ht="12.75">
      <c r="A22" s="261" t="s">
        <v>13</v>
      </c>
      <c r="B22" s="154"/>
      <c r="C22" s="155"/>
      <c r="D22" s="157"/>
      <c r="E22" s="155"/>
      <c r="F22" s="156"/>
      <c r="G22" s="156"/>
    </row>
    <row r="23" spans="1:7" ht="12.75">
      <c r="A23" s="249" t="s">
        <v>68</v>
      </c>
      <c r="B23" s="112">
        <v>877</v>
      </c>
      <c r="C23" s="113">
        <v>4247</v>
      </c>
      <c r="D23" s="124">
        <v>0.37676609105180536</v>
      </c>
      <c r="E23" s="111">
        <v>0.1610169491525424</v>
      </c>
      <c r="F23" s="110">
        <v>0.20649870496821285</v>
      </c>
      <c r="G23" s="111">
        <v>0.0038567081215148905</v>
      </c>
    </row>
    <row r="24" spans="1:7" ht="12.75">
      <c r="A24" s="249" t="s">
        <v>69</v>
      </c>
      <c r="B24" s="112">
        <v>285</v>
      </c>
      <c r="C24" s="113">
        <v>1826</v>
      </c>
      <c r="D24" s="124">
        <v>0.20253164556962022</v>
      </c>
      <c r="E24" s="111">
        <v>-0.012972972972972951</v>
      </c>
      <c r="F24" s="110">
        <v>0.156078860898138</v>
      </c>
      <c r="G24" s="111">
        <v>0.00532899534414091</v>
      </c>
    </row>
    <row r="25" spans="1:7" ht="12.75">
      <c r="A25" s="249" t="s">
        <v>70</v>
      </c>
      <c r="B25" s="120">
        <v>130</v>
      </c>
      <c r="C25" s="121">
        <v>1267</v>
      </c>
      <c r="D25" s="114">
        <v>0.048387096774193505</v>
      </c>
      <c r="E25" s="111">
        <v>0.1094570928196148</v>
      </c>
      <c r="F25" s="110">
        <v>0.1026045777426993</v>
      </c>
      <c r="G25" s="111">
        <v>0.007213806115087953</v>
      </c>
    </row>
    <row r="26" spans="1:7" ht="12.75">
      <c r="A26" s="249" t="s">
        <v>71</v>
      </c>
      <c r="B26" s="120">
        <v>1864</v>
      </c>
      <c r="C26" s="121">
        <v>20900</v>
      </c>
      <c r="D26" s="114">
        <v>-0.04164524421593829</v>
      </c>
      <c r="E26" s="111">
        <v>0.05465004793863848</v>
      </c>
      <c r="F26" s="110">
        <v>0.0891866028708134</v>
      </c>
      <c r="G26" s="111">
        <v>0.013503234546257997</v>
      </c>
    </row>
    <row r="27" spans="1:7" ht="12.75">
      <c r="A27" s="247" t="s">
        <v>560</v>
      </c>
      <c r="B27" s="154"/>
      <c r="C27" s="155"/>
      <c r="D27" s="154"/>
      <c r="E27" s="155"/>
      <c r="F27" s="156"/>
      <c r="G27" s="156"/>
    </row>
    <row r="28" spans="1:7" ht="12.75">
      <c r="A28" s="251" t="s">
        <v>58</v>
      </c>
      <c r="B28" s="120">
        <v>0</v>
      </c>
      <c r="C28" s="121">
        <v>5</v>
      </c>
      <c r="D28" s="278" t="s">
        <v>81</v>
      </c>
      <c r="E28" s="122">
        <v>-0.5833333333333333</v>
      </c>
      <c r="F28" s="111">
        <v>0</v>
      </c>
      <c r="G28" s="111">
        <v>0</v>
      </c>
    </row>
    <row r="29" spans="1:7" ht="25.5">
      <c r="A29" s="249" t="s">
        <v>59</v>
      </c>
      <c r="B29" s="112">
        <v>4</v>
      </c>
      <c r="C29" s="113">
        <v>35</v>
      </c>
      <c r="D29" s="124">
        <v>1</v>
      </c>
      <c r="E29" s="122">
        <v>0</v>
      </c>
      <c r="F29" s="111">
        <v>0.11428571428571428</v>
      </c>
      <c r="G29" s="111">
        <v>0.007936507936507936</v>
      </c>
    </row>
    <row r="30" spans="1:7" ht="25.5">
      <c r="A30" s="249" t="s">
        <v>60</v>
      </c>
      <c r="B30" s="112">
        <v>38</v>
      </c>
      <c r="C30" s="113">
        <v>836</v>
      </c>
      <c r="D30" s="124">
        <v>-0.24</v>
      </c>
      <c r="E30" s="122">
        <v>0.15469613259668513</v>
      </c>
      <c r="F30" s="111">
        <v>0.045454545454545456</v>
      </c>
      <c r="G30" s="111">
        <v>0.0035781544256120526</v>
      </c>
    </row>
    <row r="31" spans="1:7" ht="12.75">
      <c r="A31" s="249" t="s">
        <v>61</v>
      </c>
      <c r="B31" s="120">
        <v>99</v>
      </c>
      <c r="C31" s="113">
        <v>1307</v>
      </c>
      <c r="D31" s="124">
        <v>-0.3529411764705882</v>
      </c>
      <c r="E31" s="122">
        <v>0.029944838455476797</v>
      </c>
      <c r="F31" s="111">
        <v>0.0757459831675593</v>
      </c>
      <c r="G31" s="111">
        <v>0.006773862470065002</v>
      </c>
    </row>
    <row r="32" spans="1:7" ht="12.75">
      <c r="A32" s="249" t="s">
        <v>62</v>
      </c>
      <c r="B32" s="120">
        <v>195</v>
      </c>
      <c r="C32" s="113">
        <v>3216</v>
      </c>
      <c r="D32" s="124">
        <v>-0.1294642857142857</v>
      </c>
      <c r="E32" s="122">
        <v>0.043139798897178006</v>
      </c>
      <c r="F32" s="111">
        <v>0.06063432835820896</v>
      </c>
      <c r="G32" s="111">
        <v>0.014837924212448637</v>
      </c>
    </row>
    <row r="33" spans="1:7" ht="24.75" customHeight="1">
      <c r="A33" s="249" t="s">
        <v>67</v>
      </c>
      <c r="B33" s="120">
        <v>532</v>
      </c>
      <c r="C33" s="113">
        <v>4001</v>
      </c>
      <c r="D33" s="124">
        <v>0.24009324009324007</v>
      </c>
      <c r="E33" s="122">
        <v>0.06296493092454836</v>
      </c>
      <c r="F33" s="111">
        <v>0.1329667583104224</v>
      </c>
      <c r="G33" s="111">
        <v>0.010372796755576353</v>
      </c>
    </row>
    <row r="34" spans="1:7" ht="12.75" customHeight="1">
      <c r="A34" s="249" t="s">
        <v>63</v>
      </c>
      <c r="B34" s="112">
        <v>181</v>
      </c>
      <c r="C34" s="113">
        <v>1469</v>
      </c>
      <c r="D34" s="124">
        <v>0.04022988505747116</v>
      </c>
      <c r="E34" s="122">
        <v>0.008236101578586119</v>
      </c>
      <c r="F34" s="111">
        <v>0.12321307011572498</v>
      </c>
      <c r="G34" s="111">
        <v>0.0044628547476391256</v>
      </c>
    </row>
    <row r="35" spans="1:7" ht="37.5" customHeight="1">
      <c r="A35" s="249" t="s">
        <v>66</v>
      </c>
      <c r="B35" s="112">
        <v>208</v>
      </c>
      <c r="C35" s="113">
        <v>1792</v>
      </c>
      <c r="D35" s="124">
        <v>0.1954022988505748</v>
      </c>
      <c r="E35" s="122">
        <v>0.032853025936599334</v>
      </c>
      <c r="F35" s="111">
        <v>0.11607142857142858</v>
      </c>
      <c r="G35" s="111">
        <v>0.004861176030662803</v>
      </c>
    </row>
    <row r="36" spans="1:7" ht="12.75" customHeight="1">
      <c r="A36" s="249" t="s">
        <v>65</v>
      </c>
      <c r="B36" s="120">
        <v>111</v>
      </c>
      <c r="C36" s="113">
        <v>1540</v>
      </c>
      <c r="D36" s="124">
        <v>0.2065217391304348</v>
      </c>
      <c r="E36" s="122">
        <v>0.3173652694610778</v>
      </c>
      <c r="F36" s="111">
        <v>0.07207792207792207</v>
      </c>
      <c r="G36" s="111">
        <v>0.00590676883780332</v>
      </c>
    </row>
    <row r="37" spans="1:7" ht="12.75">
      <c r="A37" s="252" t="s">
        <v>64</v>
      </c>
      <c r="B37" s="120">
        <v>1788</v>
      </c>
      <c r="C37" s="117">
        <v>14039</v>
      </c>
      <c r="D37" s="124">
        <v>0.08693009118541029</v>
      </c>
      <c r="E37" s="122">
        <v>0.0620319237461231</v>
      </c>
      <c r="F37" s="111">
        <v>0.12735949853978204</v>
      </c>
      <c r="G37" s="111">
        <v>0.007311208884672632</v>
      </c>
    </row>
    <row r="38" spans="1:7" ht="12.75">
      <c r="A38" s="247" t="s">
        <v>46</v>
      </c>
      <c r="B38" s="154"/>
      <c r="C38" s="155"/>
      <c r="D38" s="154"/>
      <c r="E38" s="155"/>
      <c r="F38" s="156"/>
      <c r="G38" s="156"/>
    </row>
    <row r="39" spans="1:7" ht="12.75">
      <c r="A39" s="251" t="s">
        <v>47</v>
      </c>
      <c r="B39" s="120">
        <v>220</v>
      </c>
      <c r="C39" s="113">
        <v>2650</v>
      </c>
      <c r="D39" s="124">
        <v>0.13989637305699487</v>
      </c>
      <c r="E39" s="122">
        <v>0.17464539007092195</v>
      </c>
      <c r="F39" s="111">
        <v>0.0830188679245283</v>
      </c>
      <c r="G39" s="111">
        <v>0.019614835948644792</v>
      </c>
    </row>
    <row r="40" spans="1:12" s="23" customFormat="1" ht="12.75">
      <c r="A40" s="253" t="s">
        <v>48</v>
      </c>
      <c r="B40" s="112">
        <v>2936</v>
      </c>
      <c r="C40" s="117">
        <v>25590</v>
      </c>
      <c r="D40" s="127">
        <v>0.06763636363636372</v>
      </c>
      <c r="E40" s="128">
        <v>0.056957581264714285</v>
      </c>
      <c r="F40" s="130">
        <v>0.11473231731144978</v>
      </c>
      <c r="G40" s="130">
        <v>0.006896503125271597</v>
      </c>
      <c r="H40" s="104"/>
      <c r="I40" s="104"/>
      <c r="J40" s="104"/>
      <c r="K40" s="104"/>
      <c r="L40" s="104"/>
    </row>
    <row r="41" spans="1:12" s="23" customFormat="1" ht="25.5">
      <c r="A41" s="262" t="s">
        <v>540</v>
      </c>
      <c r="B41" s="106">
        <v>16</v>
      </c>
      <c r="C41" s="131">
        <v>329</v>
      </c>
      <c r="D41" s="132">
        <v>0.4545454545454546</v>
      </c>
      <c r="E41" s="133">
        <v>0.07868852459016384</v>
      </c>
      <c r="F41" s="134">
        <v>0.0486322188449848</v>
      </c>
      <c r="G41" s="134">
        <v>0.00036808686850096624</v>
      </c>
      <c r="H41" s="104"/>
      <c r="I41" s="104"/>
      <c r="J41" s="104"/>
      <c r="K41" s="104"/>
      <c r="L41" s="104"/>
    </row>
    <row r="42" spans="1:12" s="23" customFormat="1" ht="12.75">
      <c r="A42" s="188"/>
      <c r="B42" s="138"/>
      <c r="C42" s="138"/>
      <c r="D42" s="137"/>
      <c r="E42" s="137"/>
      <c r="F42" s="137"/>
      <c r="G42" s="137"/>
      <c r="H42" s="104"/>
      <c r="I42" s="104"/>
      <c r="J42" s="104"/>
      <c r="K42" s="104"/>
      <c r="L42" s="104"/>
    </row>
    <row r="43" spans="1:12" s="23" customFormat="1" ht="12.75">
      <c r="A43" s="188"/>
      <c r="B43" s="138"/>
      <c r="C43" s="138"/>
      <c r="D43" s="137"/>
      <c r="E43" s="137"/>
      <c r="F43" s="137"/>
      <c r="G43" s="137"/>
      <c r="H43" s="104"/>
      <c r="I43" s="104"/>
      <c r="J43" s="104"/>
      <c r="K43" s="104"/>
      <c r="L43" s="104"/>
    </row>
    <row r="44" spans="1:12" s="23" customFormat="1" ht="12.75">
      <c r="A44" s="188"/>
      <c r="B44" s="138"/>
      <c r="C44" s="138"/>
      <c r="D44" s="137"/>
      <c r="E44" s="137"/>
      <c r="F44" s="137"/>
      <c r="G44" s="137"/>
      <c r="H44" s="104"/>
      <c r="I44" s="104"/>
      <c r="J44" s="104"/>
      <c r="K44" s="104"/>
      <c r="L44" s="104"/>
    </row>
    <row r="45" spans="1:3" ht="23.25" customHeight="1">
      <c r="A45" s="296" t="s">
        <v>559</v>
      </c>
      <c r="B45" s="298" t="s">
        <v>555</v>
      </c>
      <c r="C45" s="299"/>
    </row>
    <row r="46" spans="1:3" ht="12.75">
      <c r="A46" s="297"/>
      <c r="B46" s="179" t="s">
        <v>52</v>
      </c>
      <c r="C46" s="150" t="s">
        <v>53</v>
      </c>
    </row>
    <row r="47" spans="1:3" ht="12.75">
      <c r="A47" s="254" t="s">
        <v>93</v>
      </c>
      <c r="B47" s="271">
        <v>736</v>
      </c>
      <c r="C47" s="144">
        <v>0.2332065906210393</v>
      </c>
    </row>
    <row r="48" spans="1:3" ht="38.25">
      <c r="A48" s="255" t="s">
        <v>84</v>
      </c>
      <c r="B48" s="272">
        <v>345</v>
      </c>
      <c r="C48" s="145">
        <v>0.10931558935361217</v>
      </c>
    </row>
    <row r="49" spans="1:3" ht="25.5">
      <c r="A49" s="255" t="s">
        <v>552</v>
      </c>
      <c r="B49" s="272">
        <v>153</v>
      </c>
      <c r="C49" s="145">
        <v>0.04847908745247148</v>
      </c>
    </row>
    <row r="50" spans="1:3" ht="12.75">
      <c r="A50" s="255" t="s">
        <v>542</v>
      </c>
      <c r="B50" s="273">
        <v>149</v>
      </c>
      <c r="C50" s="145">
        <v>0.04721166032953105</v>
      </c>
    </row>
    <row r="51" spans="1:3" ht="12.75">
      <c r="A51" s="255" t="s">
        <v>548</v>
      </c>
      <c r="B51" s="273">
        <v>114</v>
      </c>
      <c r="C51" s="145">
        <v>0.03612167300380228</v>
      </c>
    </row>
    <row r="52" spans="1:3" ht="38.25">
      <c r="A52" s="255" t="s">
        <v>102</v>
      </c>
      <c r="B52" s="273">
        <v>109</v>
      </c>
      <c r="C52" s="145">
        <v>0.03453738910012674</v>
      </c>
    </row>
    <row r="53" spans="1:3" ht="12.75">
      <c r="A53" s="255" t="s">
        <v>88</v>
      </c>
      <c r="B53" s="272">
        <v>108</v>
      </c>
      <c r="C53" s="145">
        <v>0.034220532319391636</v>
      </c>
    </row>
    <row r="54" spans="1:3" ht="12.75">
      <c r="A54" s="255" t="s">
        <v>103</v>
      </c>
      <c r="B54" s="272">
        <v>108</v>
      </c>
      <c r="C54" s="145">
        <v>0.034220532319391636</v>
      </c>
    </row>
    <row r="55" spans="1:3" ht="12.75">
      <c r="A55" s="255" t="s">
        <v>86</v>
      </c>
      <c r="B55" s="273">
        <v>81</v>
      </c>
      <c r="C55" s="145">
        <v>0.025665399239543727</v>
      </c>
    </row>
    <row r="56" spans="1:3" ht="25.5">
      <c r="A56" s="256" t="s">
        <v>85</v>
      </c>
      <c r="B56" s="274">
        <v>76</v>
      </c>
      <c r="C56" s="147">
        <v>0.024081115335868188</v>
      </c>
    </row>
    <row r="60" spans="1:12" ht="22.5" customHeight="1">
      <c r="A60" s="296" t="s">
        <v>558</v>
      </c>
      <c r="B60" s="298" t="s">
        <v>555</v>
      </c>
      <c r="C60" s="299"/>
      <c r="H60" s="63"/>
      <c r="I60" s="1"/>
      <c r="J60" s="1"/>
      <c r="K60" s="1"/>
      <c r="L60" s="1"/>
    </row>
    <row r="61" spans="1:12" ht="31.5">
      <c r="A61" s="297"/>
      <c r="B61" s="284" t="s">
        <v>83</v>
      </c>
      <c r="C61" s="151" t="s">
        <v>53</v>
      </c>
      <c r="D61" s="136" t="s">
        <v>1190</v>
      </c>
      <c r="H61" s="63"/>
      <c r="I61" s="1"/>
      <c r="J61" s="1"/>
      <c r="K61" s="1"/>
      <c r="L61" s="1"/>
    </row>
    <row r="62" spans="1:12" ht="12.75">
      <c r="A62" s="280" t="s">
        <v>93</v>
      </c>
      <c r="B62" s="143">
        <v>234</v>
      </c>
      <c r="C62" s="285">
        <v>0.2332065906210393</v>
      </c>
      <c r="H62" s="63"/>
      <c r="I62" s="1"/>
      <c r="J62" s="1"/>
      <c r="K62" s="1"/>
      <c r="L62" s="1"/>
    </row>
    <row r="63" spans="1:12" ht="12.75">
      <c r="A63" s="279" t="s">
        <v>573</v>
      </c>
      <c r="B63" s="120">
        <v>48</v>
      </c>
      <c r="C63" s="145">
        <v>0.021229404309252218</v>
      </c>
      <c r="H63" s="63"/>
      <c r="I63" s="1"/>
      <c r="J63" s="1"/>
      <c r="K63" s="1"/>
      <c r="L63" s="1"/>
    </row>
    <row r="64" spans="1:12" ht="12.75">
      <c r="A64" s="279" t="s">
        <v>86</v>
      </c>
      <c r="B64" s="120">
        <v>42</v>
      </c>
      <c r="C64" s="145">
        <v>0.025665399239543727</v>
      </c>
      <c r="H64" s="63"/>
      <c r="I64" s="1"/>
      <c r="J64" s="1"/>
      <c r="K64" s="1"/>
      <c r="L64" s="1"/>
    </row>
    <row r="65" spans="1:12" ht="12.75">
      <c r="A65" s="279" t="s">
        <v>548</v>
      </c>
      <c r="B65" s="120">
        <v>31</v>
      </c>
      <c r="C65" s="145">
        <v>0.03612167300380228</v>
      </c>
      <c r="H65" s="63"/>
      <c r="I65" s="1"/>
      <c r="J65" s="1"/>
      <c r="K65" s="1"/>
      <c r="L65" s="1"/>
    </row>
    <row r="66" spans="1:12" ht="12.75">
      <c r="A66" s="279" t="s">
        <v>563</v>
      </c>
      <c r="B66" s="120">
        <v>30</v>
      </c>
      <c r="C66" s="145">
        <v>0.00982256020278834</v>
      </c>
      <c r="H66" s="63"/>
      <c r="I66" s="1"/>
      <c r="J66" s="1"/>
      <c r="K66" s="1"/>
      <c r="L66" s="1"/>
    </row>
    <row r="67" spans="1:12" ht="12.75">
      <c r="A67" s="279" t="s">
        <v>545</v>
      </c>
      <c r="B67" s="120">
        <v>22</v>
      </c>
      <c r="C67" s="145">
        <v>0.021863117870722433</v>
      </c>
      <c r="F67" s="182"/>
      <c r="H67" s="63"/>
      <c r="I67" s="1"/>
      <c r="J67" s="1"/>
      <c r="K67" s="1"/>
      <c r="L67" s="1"/>
    </row>
    <row r="68" spans="1:12" ht="12.75">
      <c r="A68" s="279" t="s">
        <v>88</v>
      </c>
      <c r="B68" s="120">
        <v>22</v>
      </c>
      <c r="C68" s="145">
        <v>0.034220532319391636</v>
      </c>
      <c r="H68" s="63"/>
      <c r="I68" s="1"/>
      <c r="J68" s="1"/>
      <c r="K68" s="1"/>
      <c r="L68" s="1"/>
    </row>
    <row r="69" spans="1:12" ht="15" customHeight="1">
      <c r="A69" s="279" t="s">
        <v>574</v>
      </c>
      <c r="B69" s="120">
        <v>14</v>
      </c>
      <c r="C69" s="145">
        <v>0.010456273764258554</v>
      </c>
      <c r="H69" s="63"/>
      <c r="I69" s="1"/>
      <c r="J69" s="1"/>
      <c r="K69" s="1"/>
      <c r="L69" s="1"/>
    </row>
    <row r="70" spans="1:12" ht="15" customHeight="1">
      <c r="A70" s="279" t="s">
        <v>575</v>
      </c>
      <c r="B70" s="120">
        <v>13</v>
      </c>
      <c r="C70" s="145">
        <v>0.004119138149556401</v>
      </c>
      <c r="H70" s="63"/>
      <c r="I70" s="1"/>
      <c r="J70" s="1"/>
      <c r="K70" s="1"/>
      <c r="L70" s="1"/>
    </row>
    <row r="71" spans="1:12" ht="38.25">
      <c r="A71" s="279" t="s">
        <v>89</v>
      </c>
      <c r="B71" s="120">
        <v>12</v>
      </c>
      <c r="C71" s="145">
        <v>0.013307984790874524</v>
      </c>
      <c r="H71" s="63"/>
      <c r="I71" s="1"/>
      <c r="J71" s="1"/>
      <c r="K71" s="1"/>
      <c r="L71" s="1"/>
    </row>
    <row r="72" spans="1:12" ht="25.5">
      <c r="A72" s="279" t="s">
        <v>576</v>
      </c>
      <c r="B72" s="120">
        <v>12</v>
      </c>
      <c r="C72" s="145">
        <v>0.005069708491761723</v>
      </c>
      <c r="H72" s="63"/>
      <c r="I72" s="1"/>
      <c r="J72" s="1"/>
      <c r="K72" s="1"/>
      <c r="L72" s="1"/>
    </row>
    <row r="73" spans="1:12" ht="25.5">
      <c r="A73" s="281" t="s">
        <v>577</v>
      </c>
      <c r="B73" s="146">
        <v>12</v>
      </c>
      <c r="C73" s="286">
        <v>0.004435994930291508</v>
      </c>
      <c r="E73" s="1"/>
      <c r="F73" s="1"/>
      <c r="H73" s="63"/>
      <c r="I73" s="1"/>
      <c r="J73" s="1"/>
      <c r="K73" s="1"/>
      <c r="L73" s="1"/>
    </row>
    <row r="74" spans="2:8" ht="12.75">
      <c r="B74" s="138"/>
      <c r="E74" s="1"/>
      <c r="F74" s="1"/>
      <c r="H74" s="104"/>
    </row>
    <row r="77" spans="1:7" ht="20.25" customHeight="1">
      <c r="A77" s="302" t="s">
        <v>51</v>
      </c>
      <c r="B77" s="298" t="s">
        <v>581</v>
      </c>
      <c r="C77" s="299"/>
      <c r="D77" s="304" t="s">
        <v>18</v>
      </c>
      <c r="E77" s="305"/>
      <c r="F77" s="300" t="s">
        <v>535</v>
      </c>
      <c r="G77" s="300" t="s">
        <v>544</v>
      </c>
    </row>
    <row r="78" spans="1:7" ht="20.25" customHeight="1">
      <c r="A78" s="303"/>
      <c r="B78" s="149" t="s">
        <v>428</v>
      </c>
      <c r="C78" s="150" t="s">
        <v>17</v>
      </c>
      <c r="D78" s="149" t="s">
        <v>428</v>
      </c>
      <c r="E78" s="150" t="s">
        <v>19</v>
      </c>
      <c r="F78" s="301"/>
      <c r="G78" s="301"/>
    </row>
    <row r="79" spans="1:7" ht="12.75">
      <c r="A79" s="247" t="s">
        <v>5</v>
      </c>
      <c r="B79" s="106">
        <v>1766</v>
      </c>
      <c r="C79" s="121">
        <v>14541</v>
      </c>
      <c r="D79" s="158">
        <v>0.14082687338501287</v>
      </c>
      <c r="E79" s="159">
        <v>0.09240477800315539</v>
      </c>
      <c r="F79" s="111">
        <v>0.12144969396877794</v>
      </c>
      <c r="G79" s="111">
        <v>0.022946985446985448</v>
      </c>
    </row>
    <row r="80" spans="1:7" ht="12.75">
      <c r="A80" s="247" t="s">
        <v>536</v>
      </c>
      <c r="B80" s="154"/>
      <c r="C80" s="155"/>
      <c r="D80" s="152"/>
      <c r="E80" s="153"/>
      <c r="F80" s="156"/>
      <c r="G80" s="156"/>
    </row>
    <row r="81" spans="1:7" ht="12.75">
      <c r="A81" s="248" t="s">
        <v>537</v>
      </c>
      <c r="B81" s="120">
        <v>908</v>
      </c>
      <c r="C81" s="121">
        <v>7088</v>
      </c>
      <c r="D81" s="160">
        <v>0.12935323383084585</v>
      </c>
      <c r="E81" s="144">
        <v>0.11097178683385578</v>
      </c>
      <c r="F81" s="111">
        <v>0.1281038374717833</v>
      </c>
      <c r="G81" s="111">
        <v>0.025035844270431235</v>
      </c>
    </row>
    <row r="82" spans="1:7" ht="12.75">
      <c r="A82" s="248" t="s">
        <v>538</v>
      </c>
      <c r="B82" s="112">
        <v>858</v>
      </c>
      <c r="C82" s="113">
        <v>7453</v>
      </c>
      <c r="D82" s="161">
        <v>0.153225806451613</v>
      </c>
      <c r="E82" s="147">
        <v>0.07531380753138084</v>
      </c>
      <c r="F82" s="111">
        <v>0.11512142761304173</v>
      </c>
      <c r="G82" s="111">
        <v>0.021085225597168977</v>
      </c>
    </row>
    <row r="83" spans="1:7" ht="12.75">
      <c r="A83" s="247" t="s">
        <v>11</v>
      </c>
      <c r="B83" s="154"/>
      <c r="C83" s="155"/>
      <c r="D83" s="154"/>
      <c r="E83" s="155"/>
      <c r="F83" s="156"/>
      <c r="G83" s="156"/>
    </row>
    <row r="84" spans="1:7" ht="12.75">
      <c r="A84" s="249" t="s">
        <v>43</v>
      </c>
      <c r="B84" s="120">
        <v>112</v>
      </c>
      <c r="C84" s="121">
        <v>1154</v>
      </c>
      <c r="D84" s="160">
        <v>0.2727272727272727</v>
      </c>
      <c r="E84" s="144">
        <v>0.1715736040609137</v>
      </c>
      <c r="F84" s="111">
        <v>0.09705372616984402</v>
      </c>
      <c r="G84" s="111">
        <v>0.011874469889737066</v>
      </c>
    </row>
    <row r="85" spans="1:7" ht="12.75">
      <c r="A85" s="249" t="s">
        <v>44</v>
      </c>
      <c r="B85" s="112">
        <v>944</v>
      </c>
      <c r="C85" s="113">
        <v>7724</v>
      </c>
      <c r="D85" s="162">
        <v>0.14563106796116498</v>
      </c>
      <c r="E85" s="145">
        <v>0.07982664616244928</v>
      </c>
      <c r="F85" s="111">
        <v>0.12221646815121699</v>
      </c>
      <c r="G85" s="111">
        <v>0.023340915834239938</v>
      </c>
    </row>
    <row r="86" spans="1:7" ht="12.75">
      <c r="A86" s="249" t="s">
        <v>45</v>
      </c>
      <c r="B86" s="112">
        <v>710</v>
      </c>
      <c r="C86" s="113">
        <v>5663</v>
      </c>
      <c r="D86" s="161">
        <v>0.11635220125786172</v>
      </c>
      <c r="E86" s="147">
        <v>0.09472259810554795</v>
      </c>
      <c r="F86" s="111">
        <v>0.1253752428041674</v>
      </c>
      <c r="G86" s="111">
        <v>0.026214739329493426</v>
      </c>
    </row>
    <row r="87" spans="1:7" ht="12.75">
      <c r="A87" s="247" t="s">
        <v>12</v>
      </c>
      <c r="B87" s="154"/>
      <c r="C87" s="155"/>
      <c r="D87" s="154"/>
      <c r="E87" s="155"/>
      <c r="F87" s="156"/>
      <c r="G87" s="156"/>
    </row>
    <row r="88" spans="1:7" ht="12.75">
      <c r="A88" s="249" t="s">
        <v>0</v>
      </c>
      <c r="B88" s="183">
        <v>33</v>
      </c>
      <c r="C88" s="113">
        <v>211</v>
      </c>
      <c r="D88" s="162">
        <v>0</v>
      </c>
      <c r="E88" s="145">
        <v>-0.018604651162790753</v>
      </c>
      <c r="F88" s="111">
        <v>0.15639810426540285</v>
      </c>
      <c r="G88" s="111">
        <v>0.03832752613240418</v>
      </c>
    </row>
    <row r="89" spans="1:7" ht="12.75">
      <c r="A89" s="249" t="s">
        <v>556</v>
      </c>
      <c r="B89" s="183">
        <v>271</v>
      </c>
      <c r="C89" s="113">
        <v>2201</v>
      </c>
      <c r="D89" s="162">
        <v>0.050387596899224896</v>
      </c>
      <c r="E89" s="145">
        <v>0.05361416945907127</v>
      </c>
      <c r="F89" s="111">
        <v>0.1231258518855066</v>
      </c>
      <c r="G89" s="111">
        <v>0.026408107581368155</v>
      </c>
    </row>
    <row r="90" spans="1:7" ht="12.75">
      <c r="A90" s="249" t="s">
        <v>3</v>
      </c>
      <c r="B90" s="183">
        <v>1314</v>
      </c>
      <c r="C90" s="113">
        <v>10970</v>
      </c>
      <c r="D90" s="162">
        <v>0.14459930313588854</v>
      </c>
      <c r="E90" s="145">
        <v>0.09491965265994606</v>
      </c>
      <c r="F90" s="111">
        <v>0.11978122151321786</v>
      </c>
      <c r="G90" s="111">
        <v>0.024064611834514586</v>
      </c>
    </row>
    <row r="91" spans="1:7" ht="12.75">
      <c r="A91" s="249" t="s">
        <v>4</v>
      </c>
      <c r="B91" s="183">
        <v>148</v>
      </c>
      <c r="C91" s="113">
        <v>1159</v>
      </c>
      <c r="D91" s="162">
        <v>0.35779816513761475</v>
      </c>
      <c r="E91" s="145">
        <v>0.17307692307692313</v>
      </c>
      <c r="F91" s="111">
        <v>0.1276962899050906</v>
      </c>
      <c r="G91" s="111">
        <v>0.013174292326864874</v>
      </c>
    </row>
    <row r="92" spans="1:7" ht="12.75">
      <c r="A92" s="261" t="s">
        <v>13</v>
      </c>
      <c r="B92" s="154"/>
      <c r="C92" s="155"/>
      <c r="D92" s="157"/>
      <c r="E92" s="155"/>
      <c r="F92" s="156"/>
      <c r="G92" s="156"/>
    </row>
    <row r="93" spans="1:7" ht="12.75">
      <c r="A93" s="249" t="s">
        <v>68</v>
      </c>
      <c r="B93" s="112">
        <v>87</v>
      </c>
      <c r="C93" s="113">
        <v>595</v>
      </c>
      <c r="D93" s="124">
        <v>0.17567567567567566</v>
      </c>
      <c r="E93" s="111">
        <v>0.19</v>
      </c>
      <c r="F93" s="110">
        <v>0.146218487394958</v>
      </c>
      <c r="G93" s="111">
        <v>0.01985847979913262</v>
      </c>
    </row>
    <row r="94" spans="1:7" ht="12.75">
      <c r="A94" s="249" t="s">
        <v>69</v>
      </c>
      <c r="B94" s="112">
        <v>134</v>
      </c>
      <c r="C94" s="113">
        <v>1178</v>
      </c>
      <c r="D94" s="124">
        <v>0.1964285714285714</v>
      </c>
      <c r="E94" s="111">
        <v>0.11237016052880078</v>
      </c>
      <c r="F94" s="110">
        <v>0.11375212224108659</v>
      </c>
      <c r="G94" s="111">
        <v>0.009894410396514805</v>
      </c>
    </row>
    <row r="95" spans="1:7" ht="12.75">
      <c r="A95" s="249" t="s">
        <v>70</v>
      </c>
      <c r="B95" s="120">
        <v>203</v>
      </c>
      <c r="C95" s="121">
        <v>1056</v>
      </c>
      <c r="D95" s="114">
        <v>0.18023255813953498</v>
      </c>
      <c r="E95" s="111">
        <v>0.06559031281533811</v>
      </c>
      <c r="F95" s="110">
        <v>0.19223484848484848</v>
      </c>
      <c r="G95" s="111">
        <v>0.019028871391076115</v>
      </c>
    </row>
    <row r="96" spans="1:7" ht="12.75">
      <c r="A96" s="249" t="s">
        <v>71</v>
      </c>
      <c r="B96" s="120">
        <v>982</v>
      </c>
      <c r="C96" s="121">
        <v>8638</v>
      </c>
      <c r="D96" s="114">
        <v>0.12873563218390816</v>
      </c>
      <c r="E96" s="111">
        <v>0.08069560865757541</v>
      </c>
      <c r="F96" s="110">
        <v>0.11368372308404723</v>
      </c>
      <c r="G96" s="111">
        <v>0.026468289264440312</v>
      </c>
    </row>
    <row r="97" spans="1:7" ht="12.75">
      <c r="A97" s="257" t="s">
        <v>54</v>
      </c>
      <c r="B97" s="125">
        <v>360</v>
      </c>
      <c r="C97" s="126">
        <v>3074</v>
      </c>
      <c r="D97" s="163">
        <v>0.125</v>
      </c>
      <c r="E97" s="164">
        <v>0.11054913294797686</v>
      </c>
      <c r="F97" s="129">
        <v>0.11711125569290826</v>
      </c>
      <c r="G97" s="111">
        <v>0.03195171740481051</v>
      </c>
    </row>
    <row r="98" spans="1:7" ht="12.75">
      <c r="A98" s="247" t="s">
        <v>560</v>
      </c>
      <c r="B98" s="154"/>
      <c r="C98" s="155"/>
      <c r="D98" s="154"/>
      <c r="E98" s="155"/>
      <c r="F98" s="156"/>
      <c r="G98" s="156"/>
    </row>
    <row r="99" spans="1:7" ht="12.75">
      <c r="A99" s="251" t="s">
        <v>58</v>
      </c>
      <c r="B99" s="183">
        <v>0</v>
      </c>
      <c r="C99" s="113">
        <v>5</v>
      </c>
      <c r="D99" s="287" t="s">
        <v>81</v>
      </c>
      <c r="E99" s="145">
        <v>-0.5</v>
      </c>
      <c r="F99" s="111">
        <v>0</v>
      </c>
      <c r="G99" s="111">
        <v>0</v>
      </c>
    </row>
    <row r="100" spans="1:7" ht="25.5">
      <c r="A100" s="249" t="s">
        <v>59</v>
      </c>
      <c r="B100" s="184">
        <v>3</v>
      </c>
      <c r="C100" s="113">
        <v>14</v>
      </c>
      <c r="D100" s="162">
        <v>2</v>
      </c>
      <c r="E100" s="145">
        <v>-0.17647058823529416</v>
      </c>
      <c r="F100" s="111">
        <v>0.21428571428571427</v>
      </c>
      <c r="G100" s="111">
        <v>0.009554140127388535</v>
      </c>
    </row>
    <row r="101" spans="1:7" ht="25.5">
      <c r="A101" s="249" t="s">
        <v>60</v>
      </c>
      <c r="B101" s="184">
        <v>40</v>
      </c>
      <c r="C101" s="113">
        <v>416</v>
      </c>
      <c r="D101" s="162">
        <v>0.17647058823529416</v>
      </c>
      <c r="E101" s="145">
        <v>0.15555555555555545</v>
      </c>
      <c r="F101" s="111">
        <v>0.09615384615384616</v>
      </c>
      <c r="G101" s="111">
        <v>0.009300162752848175</v>
      </c>
    </row>
    <row r="102" spans="1:7" ht="12.75">
      <c r="A102" s="249" t="s">
        <v>61</v>
      </c>
      <c r="B102" s="184">
        <v>67</v>
      </c>
      <c r="C102" s="113">
        <v>663</v>
      </c>
      <c r="D102" s="162">
        <v>0.1964285714285714</v>
      </c>
      <c r="E102" s="145">
        <v>0.11804384485666097</v>
      </c>
      <c r="F102" s="111">
        <v>0.10105580693815988</v>
      </c>
      <c r="G102" s="111">
        <v>0.012109163202602566</v>
      </c>
    </row>
    <row r="103" spans="1:7" ht="12.75">
      <c r="A103" s="249" t="s">
        <v>62</v>
      </c>
      <c r="B103" s="183">
        <v>266</v>
      </c>
      <c r="C103" s="113">
        <v>2219</v>
      </c>
      <c r="D103" s="162">
        <v>0.19819819819819817</v>
      </c>
      <c r="E103" s="145">
        <v>0.07718446601941742</v>
      </c>
      <c r="F103" s="111">
        <v>0.11987381703470032</v>
      </c>
      <c r="G103" s="111">
        <v>0.0321256038647343</v>
      </c>
    </row>
    <row r="104" spans="1:7" ht="38.25">
      <c r="A104" s="249" t="s">
        <v>67</v>
      </c>
      <c r="B104" s="183">
        <v>259</v>
      </c>
      <c r="C104" s="113">
        <v>2347</v>
      </c>
      <c r="D104" s="162">
        <v>0.17727272727272725</v>
      </c>
      <c r="E104" s="145">
        <v>0.09826860084230238</v>
      </c>
      <c r="F104" s="111">
        <v>0.11035364294844482</v>
      </c>
      <c r="G104" s="111">
        <v>0.01774094116035345</v>
      </c>
    </row>
    <row r="105" spans="1:7" ht="27.75" customHeight="1">
      <c r="A105" s="249" t="s">
        <v>63</v>
      </c>
      <c r="B105" s="183">
        <v>132</v>
      </c>
      <c r="C105" s="113">
        <v>826</v>
      </c>
      <c r="D105" s="162">
        <v>0.05600000000000005</v>
      </c>
      <c r="E105" s="145">
        <v>0.11621621621621614</v>
      </c>
      <c r="F105" s="111">
        <v>0.15980629539951574</v>
      </c>
      <c r="G105" s="111">
        <v>0.03136136849607983</v>
      </c>
    </row>
    <row r="106" spans="1:7" ht="63.75">
      <c r="A106" s="249" t="s">
        <v>66</v>
      </c>
      <c r="B106" s="184">
        <v>251</v>
      </c>
      <c r="C106" s="113">
        <v>1576</v>
      </c>
      <c r="D106" s="162">
        <v>0.1357466063348416</v>
      </c>
      <c r="E106" s="145">
        <v>0.08990318118948815</v>
      </c>
      <c r="F106" s="111">
        <v>0.15926395939086294</v>
      </c>
      <c r="G106" s="111">
        <v>0.0170481559464783</v>
      </c>
    </row>
    <row r="107" spans="1:7" ht="13.5" customHeight="1">
      <c r="A107" s="249" t="s">
        <v>65</v>
      </c>
      <c r="B107" s="184">
        <v>58</v>
      </c>
      <c r="C107" s="113">
        <v>413</v>
      </c>
      <c r="D107" s="162">
        <v>0.18367346938775508</v>
      </c>
      <c r="E107" s="145">
        <v>0.12841530054644812</v>
      </c>
      <c r="F107" s="111">
        <v>0.14043583535108958</v>
      </c>
      <c r="G107" s="111">
        <v>0.01341350601295097</v>
      </c>
    </row>
    <row r="108" spans="1:7" ht="12.75">
      <c r="A108" s="252" t="s">
        <v>64</v>
      </c>
      <c r="B108" s="184">
        <v>690</v>
      </c>
      <c r="C108" s="113">
        <v>6062</v>
      </c>
      <c r="D108" s="162">
        <v>0.11290322580645151</v>
      </c>
      <c r="E108" s="145">
        <v>0.08599068434252954</v>
      </c>
      <c r="F108" s="111">
        <v>0.11382382052128011</v>
      </c>
      <c r="G108" s="111">
        <v>0.033409189948191545</v>
      </c>
    </row>
    <row r="109" spans="1:7" ht="12.75">
      <c r="A109" s="247" t="s">
        <v>15</v>
      </c>
      <c r="B109" s="154"/>
      <c r="C109" s="155"/>
      <c r="D109" s="154"/>
      <c r="E109" s="155"/>
      <c r="F109" s="156"/>
      <c r="G109" s="156"/>
    </row>
    <row r="110" spans="1:7" ht="12.75">
      <c r="A110" s="249" t="s">
        <v>6</v>
      </c>
      <c r="B110" s="183">
        <v>264</v>
      </c>
      <c r="C110" s="113">
        <v>2336</v>
      </c>
      <c r="D110" s="162">
        <v>0.07317073170731714</v>
      </c>
      <c r="E110" s="145">
        <v>0.05225225225225216</v>
      </c>
      <c r="F110" s="111">
        <v>0.11301369863013698</v>
      </c>
      <c r="G110" s="111">
        <v>0.012069674941708956</v>
      </c>
    </row>
    <row r="111" spans="1:7" ht="12.75">
      <c r="A111" s="249" t="s">
        <v>7</v>
      </c>
      <c r="B111" s="183">
        <v>201</v>
      </c>
      <c r="C111" s="113">
        <v>1621</v>
      </c>
      <c r="D111" s="162">
        <v>0.05235602094240832</v>
      </c>
      <c r="E111" s="145">
        <v>0.05740378343118069</v>
      </c>
      <c r="F111" s="111">
        <v>0.12399753238741518</v>
      </c>
      <c r="G111" s="111">
        <v>0.016944865958523014</v>
      </c>
    </row>
    <row r="112" spans="1:7" ht="12.75">
      <c r="A112" s="249" t="s">
        <v>8</v>
      </c>
      <c r="B112" s="183">
        <v>155</v>
      </c>
      <c r="C112" s="113">
        <v>1141</v>
      </c>
      <c r="D112" s="162">
        <v>0.16541353383458657</v>
      </c>
      <c r="E112" s="145">
        <v>0.07641509433962268</v>
      </c>
      <c r="F112" s="111">
        <v>0.13584574934268187</v>
      </c>
      <c r="G112" s="111">
        <v>0.020489094514210177</v>
      </c>
    </row>
    <row r="113" spans="1:7" ht="12.75">
      <c r="A113" s="249" t="s">
        <v>9</v>
      </c>
      <c r="B113" s="183">
        <v>139</v>
      </c>
      <c r="C113" s="113">
        <v>1067</v>
      </c>
      <c r="D113" s="162">
        <v>0.2192982456140351</v>
      </c>
      <c r="E113" s="145">
        <v>-0.04986642920747997</v>
      </c>
      <c r="F113" s="111">
        <v>0.1302717900656045</v>
      </c>
      <c r="G113" s="111">
        <v>0.02365554799183118</v>
      </c>
    </row>
    <row r="114" spans="1:7" ht="12.75">
      <c r="A114" s="253" t="s">
        <v>10</v>
      </c>
      <c r="B114" s="185">
        <v>1007</v>
      </c>
      <c r="C114" s="166">
        <v>8376</v>
      </c>
      <c r="D114" s="167">
        <v>0.1655092592592593</v>
      </c>
      <c r="E114" s="168">
        <v>0.13572881355932198</v>
      </c>
      <c r="F114" s="130">
        <v>0.12022445081184337</v>
      </c>
      <c r="G114" s="130">
        <v>0.03381009938221864</v>
      </c>
    </row>
    <row r="115" spans="1:8" ht="12.75">
      <c r="A115" s="264" t="s">
        <v>543</v>
      </c>
      <c r="B115" s="185">
        <v>5</v>
      </c>
      <c r="C115" s="166">
        <v>258</v>
      </c>
      <c r="D115" s="158">
        <v>-0.2857142857142857</v>
      </c>
      <c r="E115" s="159">
        <v>0.33678756476683946</v>
      </c>
      <c r="F115" s="134">
        <v>0.01937984496124031</v>
      </c>
      <c r="G115" s="134">
        <v>0.002035830618892508</v>
      </c>
      <c r="H115" s="105"/>
    </row>
    <row r="120" spans="1:12" ht="31.5">
      <c r="A120" s="246" t="s">
        <v>110</v>
      </c>
      <c r="B120" s="170" t="s">
        <v>553</v>
      </c>
      <c r="C120" s="170" t="s">
        <v>554</v>
      </c>
      <c r="G120" s="244"/>
      <c r="L120" s="1"/>
    </row>
    <row r="121" spans="1:12" ht="12.75">
      <c r="A121" s="247" t="s">
        <v>1019</v>
      </c>
      <c r="B121" s="171">
        <v>3156</v>
      </c>
      <c r="C121" s="171">
        <v>1766</v>
      </c>
      <c r="G121" s="244"/>
      <c r="L121" s="1"/>
    </row>
    <row r="122" spans="1:12" ht="12.75">
      <c r="A122" s="258" t="s">
        <v>429</v>
      </c>
      <c r="B122" s="172">
        <v>21</v>
      </c>
      <c r="C122" s="173">
        <v>4</v>
      </c>
      <c r="G122" s="244"/>
      <c r="L122" s="1"/>
    </row>
    <row r="123" spans="1:12" ht="12.75">
      <c r="A123" s="259" t="s">
        <v>430</v>
      </c>
      <c r="B123" s="174">
        <v>72</v>
      </c>
      <c r="C123" s="175">
        <v>12</v>
      </c>
      <c r="G123" s="244"/>
      <c r="L123" s="1"/>
    </row>
    <row r="124" spans="1:12" ht="12.75">
      <c r="A124" s="259" t="s">
        <v>431</v>
      </c>
      <c r="B124" s="174">
        <v>3</v>
      </c>
      <c r="C124" s="175">
        <v>4</v>
      </c>
      <c r="G124" s="244"/>
      <c r="L124" s="1"/>
    </row>
    <row r="125" spans="1:12" ht="12.75">
      <c r="A125" s="259" t="s">
        <v>432</v>
      </c>
      <c r="B125" s="174">
        <v>12</v>
      </c>
      <c r="C125" s="175">
        <v>0</v>
      </c>
      <c r="G125" s="244"/>
      <c r="L125" s="1"/>
    </row>
    <row r="126" spans="1:12" ht="12.75">
      <c r="A126" s="259" t="s">
        <v>662</v>
      </c>
      <c r="B126" s="174">
        <v>27</v>
      </c>
      <c r="C126" s="175">
        <v>22</v>
      </c>
      <c r="G126" s="244"/>
      <c r="L126" s="1"/>
    </row>
    <row r="127" spans="1:12" ht="12.75">
      <c r="A127" s="259" t="s">
        <v>433</v>
      </c>
      <c r="B127" s="174">
        <v>1</v>
      </c>
      <c r="C127" s="175">
        <v>2</v>
      </c>
      <c r="G127" s="244"/>
      <c r="L127" s="1"/>
    </row>
    <row r="128" spans="1:12" ht="12.75">
      <c r="A128" s="259" t="s">
        <v>434</v>
      </c>
      <c r="B128" s="174">
        <v>92</v>
      </c>
      <c r="C128" s="175">
        <v>18</v>
      </c>
      <c r="G128" s="244"/>
      <c r="L128" s="1"/>
    </row>
    <row r="129" spans="1:12" ht="12.75">
      <c r="A129" s="259" t="s">
        <v>663</v>
      </c>
      <c r="B129" s="174">
        <v>6</v>
      </c>
      <c r="C129" s="175">
        <v>6</v>
      </c>
      <c r="G129" s="244"/>
      <c r="L129" s="1"/>
    </row>
    <row r="130" spans="1:12" ht="12.75">
      <c r="A130" s="259" t="s">
        <v>435</v>
      </c>
      <c r="B130" s="174">
        <v>4</v>
      </c>
      <c r="C130" s="175">
        <v>6</v>
      </c>
      <c r="G130" s="244"/>
      <c r="L130" s="1"/>
    </row>
    <row r="131" spans="1:12" ht="12.75">
      <c r="A131" s="259" t="s">
        <v>664</v>
      </c>
      <c r="B131" s="174">
        <v>7</v>
      </c>
      <c r="C131" s="175">
        <v>0</v>
      </c>
      <c r="G131" s="244"/>
      <c r="L131" s="1"/>
    </row>
    <row r="132" spans="1:12" ht="12.75">
      <c r="A132" s="259" t="s">
        <v>665</v>
      </c>
      <c r="B132" s="174">
        <v>9</v>
      </c>
      <c r="C132" s="175">
        <v>2</v>
      </c>
      <c r="G132" s="244"/>
      <c r="L132" s="1"/>
    </row>
    <row r="133" spans="1:12" ht="12.75">
      <c r="A133" s="259" t="s">
        <v>436</v>
      </c>
      <c r="B133" s="174">
        <v>30</v>
      </c>
      <c r="C133" s="175">
        <v>6</v>
      </c>
      <c r="G133" s="244"/>
      <c r="L133" s="1"/>
    </row>
    <row r="134" spans="1:12" ht="12.75">
      <c r="A134" s="259" t="s">
        <v>437</v>
      </c>
      <c r="B134" s="174">
        <v>185</v>
      </c>
      <c r="C134" s="175">
        <v>60</v>
      </c>
      <c r="G134" s="244"/>
      <c r="L134" s="1"/>
    </row>
    <row r="135" spans="1:12" ht="12.75">
      <c r="A135" s="259" t="s">
        <v>666</v>
      </c>
      <c r="B135" s="174">
        <v>25</v>
      </c>
      <c r="C135" s="175">
        <v>3</v>
      </c>
      <c r="G135" s="244"/>
      <c r="L135" s="1"/>
    </row>
    <row r="136" spans="1:12" ht="12.75">
      <c r="A136" s="259" t="s">
        <v>438</v>
      </c>
      <c r="B136" s="174">
        <v>10</v>
      </c>
      <c r="C136" s="175">
        <v>4</v>
      </c>
      <c r="G136" s="244"/>
      <c r="L136" s="1"/>
    </row>
    <row r="137" spans="1:12" ht="12.75">
      <c r="A137" s="259" t="s">
        <v>439</v>
      </c>
      <c r="B137" s="174">
        <v>9</v>
      </c>
      <c r="C137" s="175">
        <v>0</v>
      </c>
      <c r="G137" s="244"/>
      <c r="L137" s="1"/>
    </row>
    <row r="138" spans="1:12" ht="12.75">
      <c r="A138" s="259" t="s">
        <v>667</v>
      </c>
      <c r="B138" s="174">
        <v>27</v>
      </c>
      <c r="C138" s="175">
        <v>18</v>
      </c>
      <c r="G138" s="244"/>
      <c r="L138" s="1"/>
    </row>
    <row r="139" spans="1:12" ht="12.75">
      <c r="A139" s="259" t="s">
        <v>668</v>
      </c>
      <c r="B139" s="174">
        <v>10</v>
      </c>
      <c r="C139" s="175">
        <v>2</v>
      </c>
      <c r="G139" s="244"/>
      <c r="L139" s="1"/>
    </row>
    <row r="140" spans="1:12" ht="12.75">
      <c r="A140" s="259" t="s">
        <v>669</v>
      </c>
      <c r="B140" s="174">
        <v>42</v>
      </c>
      <c r="C140" s="175">
        <v>5</v>
      </c>
      <c r="G140" s="244"/>
      <c r="L140" s="1"/>
    </row>
    <row r="141" spans="1:12" ht="12.75">
      <c r="A141" s="259" t="s">
        <v>440</v>
      </c>
      <c r="B141" s="174">
        <v>1</v>
      </c>
      <c r="C141" s="175">
        <v>0</v>
      </c>
      <c r="G141" s="244"/>
      <c r="L141" s="1"/>
    </row>
    <row r="142" spans="1:12" ht="12.75">
      <c r="A142" s="259" t="s">
        <v>670</v>
      </c>
      <c r="B142" s="174">
        <v>1354</v>
      </c>
      <c r="C142" s="175">
        <v>1011</v>
      </c>
      <c r="G142" s="244"/>
      <c r="L142" s="1"/>
    </row>
    <row r="143" spans="1:12" ht="12.75">
      <c r="A143" s="259" t="s">
        <v>671</v>
      </c>
      <c r="B143" s="174">
        <v>36</v>
      </c>
      <c r="C143" s="175">
        <v>9</v>
      </c>
      <c r="G143" s="244"/>
      <c r="L143" s="1"/>
    </row>
    <row r="144" spans="1:12" ht="12.75">
      <c r="A144" s="259" t="s">
        <v>672</v>
      </c>
      <c r="B144" s="174">
        <v>2</v>
      </c>
      <c r="C144" s="175">
        <v>1</v>
      </c>
      <c r="G144" s="244"/>
      <c r="L144" s="1"/>
    </row>
    <row r="145" spans="1:12" ht="12.75">
      <c r="A145" s="259" t="s">
        <v>673</v>
      </c>
      <c r="B145" s="174">
        <v>9</v>
      </c>
      <c r="C145" s="175">
        <v>3</v>
      </c>
      <c r="G145" s="244"/>
      <c r="L145" s="1"/>
    </row>
    <row r="146" spans="1:12" ht="12.75">
      <c r="A146" s="259" t="s">
        <v>441</v>
      </c>
      <c r="B146" s="174">
        <v>17</v>
      </c>
      <c r="C146" s="175">
        <v>1</v>
      </c>
      <c r="G146" s="244"/>
      <c r="L146" s="1"/>
    </row>
    <row r="147" spans="1:12" ht="12.75">
      <c r="A147" s="259" t="s">
        <v>442</v>
      </c>
      <c r="B147" s="174">
        <v>6</v>
      </c>
      <c r="C147" s="175">
        <v>7</v>
      </c>
      <c r="G147" s="244"/>
      <c r="L147" s="1"/>
    </row>
    <row r="148" spans="1:12" ht="12.75">
      <c r="A148" s="259" t="s">
        <v>674</v>
      </c>
      <c r="B148" s="174">
        <v>35</v>
      </c>
      <c r="C148" s="175">
        <v>16</v>
      </c>
      <c r="G148" s="244"/>
      <c r="L148" s="1"/>
    </row>
    <row r="149" spans="1:12" ht="12.75">
      <c r="A149" s="259" t="s">
        <v>675</v>
      </c>
      <c r="B149" s="174">
        <v>5</v>
      </c>
      <c r="C149" s="175">
        <v>3</v>
      </c>
      <c r="G149" s="244"/>
      <c r="L149" s="1"/>
    </row>
    <row r="150" spans="1:12" ht="12.75">
      <c r="A150" s="259" t="s">
        <v>676</v>
      </c>
      <c r="B150" s="174">
        <v>14</v>
      </c>
      <c r="C150" s="175">
        <v>12</v>
      </c>
      <c r="G150" s="244"/>
      <c r="L150" s="1"/>
    </row>
    <row r="151" spans="1:12" ht="12.75">
      <c r="A151" s="259" t="s">
        <v>677</v>
      </c>
      <c r="B151" s="174">
        <v>67</v>
      </c>
      <c r="C151" s="175">
        <v>12</v>
      </c>
      <c r="G151" s="244"/>
      <c r="L151" s="1"/>
    </row>
    <row r="152" spans="1:12" ht="12.75">
      <c r="A152" s="259" t="s">
        <v>678</v>
      </c>
      <c r="B152" s="174">
        <v>4</v>
      </c>
      <c r="C152" s="175">
        <v>1</v>
      </c>
      <c r="G152" s="244"/>
      <c r="L152" s="1"/>
    </row>
    <row r="153" spans="1:12" ht="12.75">
      <c r="A153" s="259" t="s">
        <v>679</v>
      </c>
      <c r="B153" s="174">
        <v>2</v>
      </c>
      <c r="C153" s="175">
        <v>3</v>
      </c>
      <c r="G153" s="244"/>
      <c r="L153" s="1"/>
    </row>
    <row r="154" spans="1:12" ht="12.75">
      <c r="A154" s="259" t="s">
        <v>680</v>
      </c>
      <c r="B154" s="174">
        <v>1</v>
      </c>
      <c r="C154" s="175">
        <v>4</v>
      </c>
      <c r="G154" s="244"/>
      <c r="L154" s="1"/>
    </row>
    <row r="155" spans="1:12" ht="12.75">
      <c r="A155" s="259" t="s">
        <v>681</v>
      </c>
      <c r="B155" s="174">
        <v>7</v>
      </c>
      <c r="C155" s="175">
        <v>2</v>
      </c>
      <c r="G155" s="244"/>
      <c r="L155" s="1"/>
    </row>
    <row r="156" spans="1:12" ht="12.75">
      <c r="A156" s="259" t="s">
        <v>682</v>
      </c>
      <c r="B156" s="174">
        <v>24</v>
      </c>
      <c r="C156" s="175">
        <v>25</v>
      </c>
      <c r="G156" s="244"/>
      <c r="L156" s="1"/>
    </row>
    <row r="157" spans="1:12" ht="12.75">
      <c r="A157" s="259" t="s">
        <v>443</v>
      </c>
      <c r="B157" s="174">
        <v>15</v>
      </c>
      <c r="C157" s="175">
        <v>1</v>
      </c>
      <c r="G157" s="244"/>
      <c r="L157" s="1"/>
    </row>
    <row r="158" spans="1:12" ht="12.75">
      <c r="A158" s="259" t="s">
        <v>683</v>
      </c>
      <c r="B158" s="174">
        <v>3</v>
      </c>
      <c r="C158" s="175">
        <v>2</v>
      </c>
      <c r="G158" s="244"/>
      <c r="L158" s="1"/>
    </row>
    <row r="159" spans="1:12" ht="12.75">
      <c r="A159" s="259" t="s">
        <v>444</v>
      </c>
      <c r="B159" s="174">
        <v>111</v>
      </c>
      <c r="C159" s="175">
        <v>73</v>
      </c>
      <c r="G159" s="244"/>
      <c r="L159" s="1"/>
    </row>
    <row r="160" spans="1:12" ht="12.75">
      <c r="A160" s="259" t="s">
        <v>445</v>
      </c>
      <c r="B160" s="174">
        <v>7</v>
      </c>
      <c r="C160" s="175">
        <v>1</v>
      </c>
      <c r="G160" s="244"/>
      <c r="L160" s="1"/>
    </row>
    <row r="161" spans="1:12" ht="12.75">
      <c r="A161" s="259" t="s">
        <v>684</v>
      </c>
      <c r="B161" s="174">
        <v>27</v>
      </c>
      <c r="C161" s="175">
        <v>3</v>
      </c>
      <c r="G161" s="244"/>
      <c r="L161" s="1"/>
    </row>
    <row r="162" spans="1:12" ht="12.75">
      <c r="A162" s="259" t="s">
        <v>446</v>
      </c>
      <c r="B162" s="174">
        <v>16</v>
      </c>
      <c r="C162" s="175">
        <v>5</v>
      </c>
      <c r="G162" s="244"/>
      <c r="L162" s="1"/>
    </row>
    <row r="163" spans="1:12" ht="12.75">
      <c r="A163" s="259" t="s">
        <v>447</v>
      </c>
      <c r="B163" s="174">
        <v>66</v>
      </c>
      <c r="C163" s="175">
        <v>51</v>
      </c>
      <c r="G163" s="244"/>
      <c r="L163" s="1"/>
    </row>
    <row r="164" spans="1:12" ht="12.75">
      <c r="A164" s="259" t="s">
        <v>448</v>
      </c>
      <c r="B164" s="174">
        <v>42</v>
      </c>
      <c r="C164" s="175">
        <v>14</v>
      </c>
      <c r="G164" s="244"/>
      <c r="L164" s="1"/>
    </row>
    <row r="165" spans="1:12" ht="12.75">
      <c r="A165" s="259" t="s">
        <v>449</v>
      </c>
      <c r="B165" s="174">
        <v>6</v>
      </c>
      <c r="C165" s="175">
        <v>0</v>
      </c>
      <c r="G165" s="244"/>
      <c r="L165" s="1"/>
    </row>
    <row r="166" spans="1:12" ht="12.75">
      <c r="A166" s="259" t="s">
        <v>450</v>
      </c>
      <c r="B166" s="174">
        <v>14</v>
      </c>
      <c r="C166" s="175">
        <v>5</v>
      </c>
      <c r="G166" s="244"/>
      <c r="L166" s="1"/>
    </row>
    <row r="167" spans="1:12" ht="12.75">
      <c r="A167" s="259" t="s">
        <v>685</v>
      </c>
      <c r="B167" s="174">
        <v>41</v>
      </c>
      <c r="C167" s="175">
        <v>4</v>
      </c>
      <c r="G167" s="244"/>
      <c r="L167" s="1"/>
    </row>
    <row r="168" spans="1:12" ht="12.75">
      <c r="A168" s="259" t="s">
        <v>451</v>
      </c>
      <c r="B168" s="174">
        <v>2</v>
      </c>
      <c r="C168" s="175">
        <v>1</v>
      </c>
      <c r="G168" s="244"/>
      <c r="L168" s="1"/>
    </row>
    <row r="169" spans="1:12" ht="12.75">
      <c r="A169" s="259" t="s">
        <v>452</v>
      </c>
      <c r="B169" s="174">
        <v>3</v>
      </c>
      <c r="C169" s="175">
        <v>1</v>
      </c>
      <c r="G169" s="244"/>
      <c r="L169" s="1"/>
    </row>
    <row r="170" spans="1:12" ht="12.75">
      <c r="A170" s="259" t="s">
        <v>686</v>
      </c>
      <c r="B170" s="174">
        <v>97</v>
      </c>
      <c r="C170" s="175">
        <v>46</v>
      </c>
      <c r="G170" s="244"/>
      <c r="L170" s="1"/>
    </row>
    <row r="171" spans="1:12" ht="12.75">
      <c r="A171" s="259" t="s">
        <v>687</v>
      </c>
      <c r="B171" s="174">
        <v>3</v>
      </c>
      <c r="C171" s="175">
        <v>1</v>
      </c>
      <c r="G171" s="244"/>
      <c r="L171" s="1"/>
    </row>
    <row r="172" spans="1:12" ht="12.75">
      <c r="A172" s="259" t="s">
        <v>453</v>
      </c>
      <c r="B172" s="174">
        <v>9</v>
      </c>
      <c r="C172" s="175">
        <v>4</v>
      </c>
      <c r="G172" s="244"/>
      <c r="L172" s="1"/>
    </row>
    <row r="173" spans="1:12" ht="12.75">
      <c r="A173" s="259" t="s">
        <v>688</v>
      </c>
      <c r="B173" s="174">
        <v>23</v>
      </c>
      <c r="C173" s="175">
        <v>46</v>
      </c>
      <c r="G173" s="244"/>
      <c r="L173" s="1"/>
    </row>
    <row r="174" spans="1:12" ht="12.75">
      <c r="A174" s="259" t="s">
        <v>454</v>
      </c>
      <c r="B174" s="174">
        <v>31</v>
      </c>
      <c r="C174" s="175">
        <v>20</v>
      </c>
      <c r="G174" s="244"/>
      <c r="L174" s="1"/>
    </row>
    <row r="175" spans="1:12" ht="12.75">
      <c r="A175" s="259" t="s">
        <v>455</v>
      </c>
      <c r="B175" s="174">
        <v>132</v>
      </c>
      <c r="C175" s="175">
        <v>73</v>
      </c>
      <c r="G175" s="244"/>
      <c r="L175" s="1"/>
    </row>
    <row r="176" spans="1:12" ht="12.75">
      <c r="A176" s="259" t="s">
        <v>689</v>
      </c>
      <c r="B176" s="174">
        <v>63</v>
      </c>
      <c r="C176" s="175">
        <v>22</v>
      </c>
      <c r="G176" s="244"/>
      <c r="L176" s="1"/>
    </row>
    <row r="177" spans="1:12" ht="12.75">
      <c r="A177" s="259" t="s">
        <v>690</v>
      </c>
      <c r="B177" s="174">
        <v>82</v>
      </c>
      <c r="C177" s="175">
        <v>41</v>
      </c>
      <c r="G177" s="244"/>
      <c r="L177" s="1"/>
    </row>
    <row r="178" spans="1:12" ht="12.75">
      <c r="A178" s="259" t="s">
        <v>691</v>
      </c>
      <c r="B178" s="174">
        <v>36</v>
      </c>
      <c r="C178" s="175">
        <v>14</v>
      </c>
      <c r="G178" s="244"/>
      <c r="L178" s="1"/>
    </row>
    <row r="179" spans="1:12" ht="12.75">
      <c r="A179" s="259" t="s">
        <v>456</v>
      </c>
      <c r="B179" s="174">
        <v>39</v>
      </c>
      <c r="C179" s="175">
        <v>5</v>
      </c>
      <c r="G179" s="244"/>
      <c r="L179" s="1"/>
    </row>
    <row r="180" spans="1:12" ht="12.75">
      <c r="A180" s="259" t="s">
        <v>692</v>
      </c>
      <c r="B180" s="174">
        <v>2</v>
      </c>
      <c r="C180" s="175">
        <v>2</v>
      </c>
      <c r="G180" s="244"/>
      <c r="L180" s="1"/>
    </row>
    <row r="181" spans="1:12" ht="12.75">
      <c r="A181" s="259" t="s">
        <v>457</v>
      </c>
      <c r="B181" s="174">
        <v>20</v>
      </c>
      <c r="C181" s="175">
        <v>6</v>
      </c>
      <c r="G181" s="244"/>
      <c r="L181" s="1"/>
    </row>
    <row r="182" spans="1:12" ht="12.75">
      <c r="A182" s="259" t="s">
        <v>693</v>
      </c>
      <c r="B182" s="174">
        <v>5</v>
      </c>
      <c r="C182" s="175">
        <v>1</v>
      </c>
      <c r="G182" s="244"/>
      <c r="L182" s="1"/>
    </row>
    <row r="183" spans="1:12" ht="12.75">
      <c r="A183" s="259" t="s">
        <v>458</v>
      </c>
      <c r="B183" s="174">
        <v>0</v>
      </c>
      <c r="C183" s="175">
        <v>0</v>
      </c>
      <c r="G183" s="244"/>
      <c r="L183" s="1"/>
    </row>
    <row r="184" spans="1:12" ht="12.75">
      <c r="A184" s="259" t="s">
        <v>459</v>
      </c>
      <c r="B184" s="174">
        <v>2</v>
      </c>
      <c r="C184" s="175">
        <v>1</v>
      </c>
      <c r="G184" s="244"/>
      <c r="L184" s="1"/>
    </row>
    <row r="185" spans="1:12" ht="12.75">
      <c r="A185" s="259" t="s">
        <v>460</v>
      </c>
      <c r="B185" s="174">
        <v>0</v>
      </c>
      <c r="C185" s="175">
        <v>1</v>
      </c>
      <c r="G185" s="244"/>
      <c r="L185" s="1"/>
    </row>
    <row r="186" spans="1:12" ht="12.75">
      <c r="A186" s="259" t="s">
        <v>694</v>
      </c>
      <c r="B186" s="174">
        <v>4</v>
      </c>
      <c r="C186" s="175">
        <v>4</v>
      </c>
      <c r="G186" s="244"/>
      <c r="L186" s="1"/>
    </row>
    <row r="187" spans="1:12" ht="12.75">
      <c r="A187" s="259" t="s">
        <v>695</v>
      </c>
      <c r="B187" s="174">
        <v>19</v>
      </c>
      <c r="C187" s="175">
        <v>4</v>
      </c>
      <c r="G187" s="244"/>
      <c r="L187" s="1"/>
    </row>
    <row r="188" spans="1:12" ht="12.75">
      <c r="A188" s="259" t="s">
        <v>696</v>
      </c>
      <c r="B188" s="174">
        <v>13</v>
      </c>
      <c r="C188" s="175">
        <v>2</v>
      </c>
      <c r="G188" s="244"/>
      <c r="L188" s="1"/>
    </row>
    <row r="189" spans="1:12" ht="12.75">
      <c r="A189" s="259" t="s">
        <v>461</v>
      </c>
      <c r="B189" s="174">
        <v>1</v>
      </c>
      <c r="C189" s="175">
        <v>1</v>
      </c>
      <c r="G189" s="244"/>
      <c r="L189" s="1"/>
    </row>
    <row r="190" spans="1:12" ht="12.75">
      <c r="A190" s="259" t="s">
        <v>697</v>
      </c>
      <c r="B190" s="174">
        <v>13</v>
      </c>
      <c r="C190" s="175">
        <v>17</v>
      </c>
      <c r="G190" s="244"/>
      <c r="L190" s="1"/>
    </row>
    <row r="191" spans="1:12" ht="12.75">
      <c r="A191" s="259" t="s">
        <v>698</v>
      </c>
      <c r="B191" s="174">
        <v>7</v>
      </c>
      <c r="C191" s="175">
        <v>0</v>
      </c>
      <c r="G191" s="244"/>
      <c r="L191" s="1"/>
    </row>
    <row r="192" spans="1:12" ht="12.75">
      <c r="A192" s="259" t="s">
        <v>699</v>
      </c>
      <c r="B192" s="174">
        <v>4</v>
      </c>
      <c r="C192" s="175">
        <v>6</v>
      </c>
      <c r="G192" s="244"/>
      <c r="L192" s="1"/>
    </row>
    <row r="193" spans="1:12" ht="12.75">
      <c r="A193" s="259" t="s">
        <v>462</v>
      </c>
      <c r="B193" s="174">
        <v>1</v>
      </c>
      <c r="C193" s="175">
        <v>0</v>
      </c>
      <c r="G193" s="244"/>
      <c r="L193" s="1"/>
    </row>
    <row r="194" spans="1:12" ht="12.75">
      <c r="A194" s="259" t="s">
        <v>700</v>
      </c>
      <c r="B194" s="174">
        <v>10</v>
      </c>
      <c r="C194" s="175">
        <v>3</v>
      </c>
      <c r="G194" s="244"/>
      <c r="L194" s="1"/>
    </row>
    <row r="195" spans="1:12" ht="12.75">
      <c r="A195" s="259" t="s">
        <v>701</v>
      </c>
      <c r="B195" s="174">
        <v>6</v>
      </c>
      <c r="C195" s="175">
        <v>0</v>
      </c>
      <c r="G195" s="244"/>
      <c r="L195" s="1"/>
    </row>
    <row r="196" spans="1:12" ht="12.75">
      <c r="A196" s="260" t="s">
        <v>463</v>
      </c>
      <c r="B196" s="176">
        <v>5</v>
      </c>
      <c r="C196" s="177">
        <v>1</v>
      </c>
      <c r="G196" s="244"/>
      <c r="L196" s="1"/>
    </row>
  </sheetData>
  <mergeCells count="14">
    <mergeCell ref="D7:E7"/>
    <mergeCell ref="G7:G8"/>
    <mergeCell ref="F7:F8"/>
    <mergeCell ref="A7:A8"/>
    <mergeCell ref="B7:C7"/>
    <mergeCell ref="A45:A46"/>
    <mergeCell ref="B45:C45"/>
    <mergeCell ref="G77:G78"/>
    <mergeCell ref="A77:A78"/>
    <mergeCell ref="B77:C77"/>
    <mergeCell ref="D77:E77"/>
    <mergeCell ref="F77:F78"/>
    <mergeCell ref="A60:A61"/>
    <mergeCell ref="B60:C60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01"/>
  <sheetViews>
    <sheetView workbookViewId="0" topLeftCell="A1">
      <selection activeCell="A2" sqref="A2"/>
    </sheetView>
  </sheetViews>
  <sheetFormatPr defaultColWidth="11.421875" defaultRowHeight="12.75"/>
  <cols>
    <col min="1" max="1" width="37.00390625" style="186" customWidth="1"/>
    <col min="2" max="2" width="14.00390625" style="186" bestFit="1" customWidth="1"/>
    <col min="3" max="3" width="14.00390625" style="186" customWidth="1"/>
    <col min="4" max="4" width="10.57421875" style="186" customWidth="1"/>
    <col min="5" max="5" width="12.140625" style="186" customWidth="1"/>
    <col min="6" max="7" width="18.8515625" style="186" customWidth="1"/>
    <col min="8" max="12" width="11.421875" style="102" customWidth="1"/>
    <col min="13" max="16384" width="11.421875" style="1" customWidth="1"/>
  </cols>
  <sheetData>
    <row r="3" ht="15.75">
      <c r="A3" s="245" t="s">
        <v>464</v>
      </c>
    </row>
    <row r="4" spans="1:7" ht="12.75">
      <c r="A4" s="188"/>
      <c r="B4" s="187"/>
      <c r="C4" s="187"/>
      <c r="D4" s="188"/>
      <c r="E4" s="187"/>
      <c r="F4" s="187"/>
      <c r="G4" s="187"/>
    </row>
    <row r="5" spans="1:7" ht="12.75">
      <c r="A5" s="188"/>
      <c r="B5" s="187"/>
      <c r="C5" s="187"/>
      <c r="D5" s="188"/>
      <c r="E5" s="187"/>
      <c r="F5" s="187"/>
      <c r="G5" s="187"/>
    </row>
    <row r="6" spans="1:7" ht="12.75">
      <c r="A6" s="188"/>
      <c r="B6" s="187"/>
      <c r="C6" s="187"/>
      <c r="D6" s="188"/>
      <c r="E6" s="187"/>
      <c r="F6" s="187"/>
      <c r="G6" s="187"/>
    </row>
    <row r="7" spans="1:7" ht="24" customHeight="1">
      <c r="A7" s="296" t="s">
        <v>41</v>
      </c>
      <c r="B7" s="309" t="s">
        <v>555</v>
      </c>
      <c r="C7" s="310"/>
      <c r="D7" s="311" t="s">
        <v>18</v>
      </c>
      <c r="E7" s="312"/>
      <c r="F7" s="307" t="s">
        <v>535</v>
      </c>
      <c r="G7" s="307" t="s">
        <v>544</v>
      </c>
    </row>
    <row r="8" spans="1:12" s="23" customFormat="1" ht="23.25" customHeight="1">
      <c r="A8" s="303"/>
      <c r="B8" s="189" t="s">
        <v>465</v>
      </c>
      <c r="C8" s="190" t="s">
        <v>17</v>
      </c>
      <c r="D8" s="189" t="s">
        <v>465</v>
      </c>
      <c r="E8" s="191" t="s">
        <v>19</v>
      </c>
      <c r="F8" s="308"/>
      <c r="G8" s="308"/>
      <c r="H8" s="104"/>
      <c r="I8" s="104"/>
      <c r="J8" s="104"/>
      <c r="K8" s="104"/>
      <c r="L8" s="104"/>
    </row>
    <row r="9" spans="1:12" s="23" customFormat="1" ht="12.75">
      <c r="A9" s="247" t="s">
        <v>539</v>
      </c>
      <c r="B9" s="192">
        <v>2264</v>
      </c>
      <c r="C9" s="107">
        <v>28240</v>
      </c>
      <c r="D9" s="193">
        <v>0.03663003663003672</v>
      </c>
      <c r="E9" s="133">
        <v>0.06698908074205612</v>
      </c>
      <c r="F9" s="194">
        <v>0.0801699716713881</v>
      </c>
      <c r="G9" s="195">
        <v>0.006402316597949223</v>
      </c>
      <c r="H9" s="104"/>
      <c r="I9" s="104"/>
      <c r="J9" s="104"/>
      <c r="K9" s="104"/>
      <c r="L9" s="104"/>
    </row>
    <row r="10" spans="1:7" ht="12.75">
      <c r="A10" s="247" t="s">
        <v>536</v>
      </c>
      <c r="B10" s="196"/>
      <c r="C10" s="153"/>
      <c r="D10" s="196"/>
      <c r="E10" s="153"/>
      <c r="F10" s="197"/>
      <c r="G10" s="197"/>
    </row>
    <row r="11" spans="1:7" ht="12.75">
      <c r="A11" s="248" t="s">
        <v>537</v>
      </c>
      <c r="B11" s="198">
        <v>1398</v>
      </c>
      <c r="C11" s="113">
        <v>17427</v>
      </c>
      <c r="D11" s="200">
        <v>0.030213706705969123</v>
      </c>
      <c r="E11" s="115">
        <v>0.07880401139036763</v>
      </c>
      <c r="F11" s="195">
        <v>0.0802203477362713</v>
      </c>
      <c r="G11" s="195">
        <v>0.007334386099292269</v>
      </c>
    </row>
    <row r="12" spans="1:7" ht="12.75">
      <c r="A12" s="248" t="s">
        <v>538</v>
      </c>
      <c r="B12" s="201">
        <v>866</v>
      </c>
      <c r="C12" s="117">
        <v>10813</v>
      </c>
      <c r="D12" s="202">
        <v>0.047158403869407506</v>
      </c>
      <c r="E12" s="119">
        <v>0.04848249781828762</v>
      </c>
      <c r="F12" s="195">
        <v>0.08008878202164062</v>
      </c>
      <c r="G12" s="195">
        <v>0.005312459742474527</v>
      </c>
    </row>
    <row r="13" spans="1:7" ht="12.75">
      <c r="A13" s="247" t="s">
        <v>11</v>
      </c>
      <c r="B13" s="203"/>
      <c r="C13" s="155"/>
      <c r="D13" s="203"/>
      <c r="E13" s="155"/>
      <c r="F13" s="197"/>
      <c r="G13" s="197"/>
    </row>
    <row r="14" spans="1:7" ht="12.75">
      <c r="A14" s="249" t="s">
        <v>43</v>
      </c>
      <c r="B14" s="205">
        <v>123</v>
      </c>
      <c r="C14" s="121">
        <v>1733</v>
      </c>
      <c r="D14" s="200">
        <v>0.07894736842105265</v>
      </c>
      <c r="E14" s="115">
        <v>0.029097387173396605</v>
      </c>
      <c r="F14" s="194">
        <v>0.07097518753606463</v>
      </c>
      <c r="G14" s="195">
        <v>0.0018879508825786647</v>
      </c>
    </row>
    <row r="15" spans="1:7" ht="12.75">
      <c r="A15" s="249" t="s">
        <v>44</v>
      </c>
      <c r="B15" s="198">
        <v>1526</v>
      </c>
      <c r="C15" s="113">
        <v>16495</v>
      </c>
      <c r="D15" s="200">
        <v>0.058252427184465994</v>
      </c>
      <c r="E15" s="122">
        <v>0.04464851171627604</v>
      </c>
      <c r="F15" s="194">
        <v>0.09251288269172477</v>
      </c>
      <c r="G15" s="195">
        <v>0.007299409733184092</v>
      </c>
    </row>
    <row r="16" spans="1:7" ht="12.75">
      <c r="A16" s="249" t="s">
        <v>45</v>
      </c>
      <c r="B16" s="201">
        <v>615</v>
      </c>
      <c r="C16" s="117">
        <v>10012</v>
      </c>
      <c r="D16" s="200">
        <v>-0.02070063694267521</v>
      </c>
      <c r="E16" s="119">
        <v>0.1133103524963861</v>
      </c>
      <c r="F16" s="194">
        <v>0.06142628845385537</v>
      </c>
      <c r="G16" s="195">
        <v>0.007744226458810789</v>
      </c>
    </row>
    <row r="17" spans="1:7" ht="12.75">
      <c r="A17" s="247" t="s">
        <v>12</v>
      </c>
      <c r="B17" s="203"/>
      <c r="C17" s="155"/>
      <c r="D17" s="203"/>
      <c r="E17" s="155"/>
      <c r="F17" s="197"/>
      <c r="G17" s="197"/>
    </row>
    <row r="18" spans="1:7" ht="12.75">
      <c r="A18" s="250" t="s">
        <v>0</v>
      </c>
      <c r="B18" s="205">
        <v>109</v>
      </c>
      <c r="C18" s="121">
        <v>2421</v>
      </c>
      <c r="D18" s="207">
        <v>0.07920792079207928</v>
      </c>
      <c r="E18" s="122">
        <v>0.08225301743406344</v>
      </c>
      <c r="F18" s="194">
        <v>0.04502271788517142</v>
      </c>
      <c r="G18" s="195">
        <v>0.004100827689992476</v>
      </c>
    </row>
    <row r="19" spans="1:7" ht="12.75">
      <c r="A19" s="250" t="s">
        <v>1</v>
      </c>
      <c r="B19" s="198">
        <v>208</v>
      </c>
      <c r="C19" s="113">
        <v>3747</v>
      </c>
      <c r="D19" s="208">
        <v>0.368421052631579</v>
      </c>
      <c r="E19" s="122">
        <v>0.15826893353941274</v>
      </c>
      <c r="F19" s="194">
        <v>0.05551107552708834</v>
      </c>
      <c r="G19" s="195">
        <v>0.005232704402515723</v>
      </c>
    </row>
    <row r="20" spans="1:7" ht="12.75">
      <c r="A20" s="250" t="s">
        <v>3</v>
      </c>
      <c r="B20" s="198">
        <v>1719</v>
      </c>
      <c r="C20" s="113">
        <v>20334</v>
      </c>
      <c r="D20" s="208">
        <v>0.02626865671641787</v>
      </c>
      <c r="E20" s="122">
        <v>0.06238244514106572</v>
      </c>
      <c r="F20" s="194">
        <v>0.08453821186190617</v>
      </c>
      <c r="G20" s="195">
        <v>0.006705178863279102</v>
      </c>
    </row>
    <row r="21" spans="1:7" ht="12.75">
      <c r="A21" s="250" t="s">
        <v>4</v>
      </c>
      <c r="B21" s="209">
        <v>228</v>
      </c>
      <c r="C21" s="126">
        <v>1738</v>
      </c>
      <c r="D21" s="208">
        <v>-0.109375</v>
      </c>
      <c r="E21" s="122">
        <v>-0.06307277628032348</v>
      </c>
      <c r="F21" s="194">
        <v>0.13118527042577677</v>
      </c>
      <c r="G21" s="195">
        <v>0.007373152669534004</v>
      </c>
    </row>
    <row r="22" spans="1:7" ht="12.75">
      <c r="A22" s="261" t="s">
        <v>13</v>
      </c>
      <c r="B22" s="203"/>
      <c r="C22" s="155"/>
      <c r="D22" s="211"/>
      <c r="E22" s="155"/>
      <c r="F22" s="197"/>
      <c r="G22" s="197"/>
    </row>
    <row r="23" spans="1:7" ht="12.75">
      <c r="A23" s="249" t="s">
        <v>68</v>
      </c>
      <c r="B23" s="198">
        <v>348</v>
      </c>
      <c r="C23" s="113">
        <v>4247</v>
      </c>
      <c r="D23" s="208">
        <v>0.029585798816567976</v>
      </c>
      <c r="E23" s="111">
        <v>0.1610169491525424</v>
      </c>
      <c r="F23" s="212">
        <v>0.08194019307746644</v>
      </c>
      <c r="G23" s="195">
        <v>0.0030621403304999734</v>
      </c>
    </row>
    <row r="24" spans="1:7" ht="12.75">
      <c r="A24" s="249" t="s">
        <v>69</v>
      </c>
      <c r="B24" s="198">
        <v>195</v>
      </c>
      <c r="C24" s="113">
        <v>1826</v>
      </c>
      <c r="D24" s="208">
        <v>0.1206896551724137</v>
      </c>
      <c r="E24" s="111">
        <v>-0.012972972972972951</v>
      </c>
      <c r="F24" s="212">
        <v>0.10679079956188389</v>
      </c>
      <c r="G24" s="195">
        <v>0.004381234834187112</v>
      </c>
    </row>
    <row r="25" spans="1:7" ht="12.75">
      <c r="A25" s="249" t="s">
        <v>70</v>
      </c>
      <c r="B25" s="205">
        <v>107</v>
      </c>
      <c r="C25" s="121">
        <v>1267</v>
      </c>
      <c r="D25" s="200">
        <v>-0.29605263157894735</v>
      </c>
      <c r="E25" s="111">
        <v>0.1094570928196148</v>
      </c>
      <c r="F25" s="212">
        <v>0.08445146014206788</v>
      </c>
      <c r="G25" s="195">
        <v>0.007817066043249561</v>
      </c>
    </row>
    <row r="26" spans="1:7" ht="12.75">
      <c r="A26" s="249" t="s">
        <v>71</v>
      </c>
      <c r="B26" s="205">
        <v>1614</v>
      </c>
      <c r="C26" s="121">
        <v>20900</v>
      </c>
      <c r="D26" s="200">
        <v>0.06184210526315792</v>
      </c>
      <c r="E26" s="111">
        <v>0.05465004793863848</v>
      </c>
      <c r="F26" s="212">
        <v>0.07722488038277511</v>
      </c>
      <c r="G26" s="195">
        <v>0.008878864561557927</v>
      </c>
    </row>
    <row r="27" spans="1:7" ht="12.75">
      <c r="A27" s="247" t="s">
        <v>560</v>
      </c>
      <c r="B27" s="203"/>
      <c r="C27" s="155"/>
      <c r="D27" s="203"/>
      <c r="E27" s="155"/>
      <c r="F27" s="197"/>
      <c r="G27" s="197"/>
    </row>
    <row r="28" spans="1:7" ht="12.75">
      <c r="A28" s="251" t="s">
        <v>58</v>
      </c>
      <c r="B28" s="205">
        <v>0</v>
      </c>
      <c r="C28" s="121">
        <v>5</v>
      </c>
      <c r="D28" s="208">
        <v>-1</v>
      </c>
      <c r="E28" s="122">
        <v>-0.5833333333333333</v>
      </c>
      <c r="F28" s="194">
        <v>0</v>
      </c>
      <c r="G28" s="195">
        <v>0</v>
      </c>
    </row>
    <row r="29" spans="1:7" ht="25.5">
      <c r="A29" s="249" t="s">
        <v>59</v>
      </c>
      <c r="B29" s="198">
        <v>5</v>
      </c>
      <c r="C29" s="113">
        <v>35</v>
      </c>
      <c r="D29" s="208">
        <v>1.5</v>
      </c>
      <c r="E29" s="122">
        <v>0</v>
      </c>
      <c r="F29" s="194">
        <v>0.14285714285714285</v>
      </c>
      <c r="G29" s="195">
        <v>0.008291873963515755</v>
      </c>
    </row>
    <row r="30" spans="1:7" ht="25.5">
      <c r="A30" s="249" t="s">
        <v>60</v>
      </c>
      <c r="B30" s="198">
        <v>129</v>
      </c>
      <c r="C30" s="113">
        <v>836</v>
      </c>
      <c r="D30" s="208">
        <v>0.34375</v>
      </c>
      <c r="E30" s="122">
        <v>0.15469613259668513</v>
      </c>
      <c r="F30" s="194">
        <v>0.15430622009569378</v>
      </c>
      <c r="G30" s="195">
        <v>0.008871466886734063</v>
      </c>
    </row>
    <row r="31" spans="1:7" ht="12.75">
      <c r="A31" s="249" t="s">
        <v>61</v>
      </c>
      <c r="B31" s="205">
        <v>148</v>
      </c>
      <c r="C31" s="113">
        <v>1307</v>
      </c>
      <c r="D31" s="208">
        <v>0.08823529411764697</v>
      </c>
      <c r="E31" s="122">
        <v>0.029944838455476797</v>
      </c>
      <c r="F31" s="194">
        <v>0.11323641928079571</v>
      </c>
      <c r="G31" s="195">
        <v>0.006766951671162727</v>
      </c>
    </row>
    <row r="32" spans="1:7" ht="12.75">
      <c r="A32" s="249" t="s">
        <v>62</v>
      </c>
      <c r="B32" s="205">
        <v>282</v>
      </c>
      <c r="C32" s="113">
        <v>3216</v>
      </c>
      <c r="D32" s="208">
        <v>0.029197080291970767</v>
      </c>
      <c r="E32" s="122">
        <v>0.043139798897178006</v>
      </c>
      <c r="F32" s="194">
        <v>0.08768656716417911</v>
      </c>
      <c r="G32" s="195">
        <v>0.013704621664965739</v>
      </c>
    </row>
    <row r="33" spans="1:7" ht="24.75" customHeight="1">
      <c r="A33" s="249" t="s">
        <v>67</v>
      </c>
      <c r="B33" s="205">
        <v>266</v>
      </c>
      <c r="C33" s="113">
        <v>4001</v>
      </c>
      <c r="D33" s="208">
        <v>0.0390625</v>
      </c>
      <c r="E33" s="122">
        <v>0.06296493092454836</v>
      </c>
      <c r="F33" s="194">
        <v>0.0664833791552112</v>
      </c>
      <c r="G33" s="195">
        <v>0.004642395895144682</v>
      </c>
    </row>
    <row r="34" spans="1:7" ht="12.75" customHeight="1">
      <c r="A34" s="249" t="s">
        <v>63</v>
      </c>
      <c r="B34" s="198">
        <v>147</v>
      </c>
      <c r="C34" s="113">
        <v>1469</v>
      </c>
      <c r="D34" s="208">
        <v>0.042553191489361764</v>
      </c>
      <c r="E34" s="122">
        <v>0.008236101578586119</v>
      </c>
      <c r="F34" s="194">
        <v>0.10006807351940095</v>
      </c>
      <c r="G34" s="195">
        <v>0.003991203062637452</v>
      </c>
    </row>
    <row r="35" spans="1:7" ht="37.5" customHeight="1">
      <c r="A35" s="249" t="s">
        <v>66</v>
      </c>
      <c r="B35" s="198">
        <v>139</v>
      </c>
      <c r="C35" s="113">
        <v>1792</v>
      </c>
      <c r="D35" s="208">
        <v>0.007246376811594235</v>
      </c>
      <c r="E35" s="122">
        <v>0.032853025936599334</v>
      </c>
      <c r="F35" s="194">
        <v>0.07756696428571429</v>
      </c>
      <c r="G35" s="195">
        <v>0.004222613767543593</v>
      </c>
    </row>
    <row r="36" spans="1:7" ht="12.75" customHeight="1">
      <c r="A36" s="249" t="s">
        <v>65</v>
      </c>
      <c r="B36" s="205">
        <v>160</v>
      </c>
      <c r="C36" s="113">
        <v>1540</v>
      </c>
      <c r="D36" s="208">
        <v>0.18518518518518512</v>
      </c>
      <c r="E36" s="122">
        <v>0.3173652694610778</v>
      </c>
      <c r="F36" s="194">
        <v>0.1038961038961039</v>
      </c>
      <c r="G36" s="195">
        <v>0.009991881596203084</v>
      </c>
    </row>
    <row r="37" spans="1:7" ht="12.75">
      <c r="A37" s="252" t="s">
        <v>64</v>
      </c>
      <c r="B37" s="205">
        <v>988</v>
      </c>
      <c r="C37" s="117">
        <v>14039</v>
      </c>
      <c r="D37" s="208">
        <v>-0.013972055888223589</v>
      </c>
      <c r="E37" s="122">
        <v>0.0620319237461231</v>
      </c>
      <c r="F37" s="194">
        <v>0.07037538286202721</v>
      </c>
      <c r="G37" s="195">
        <v>0.006463176900030091</v>
      </c>
    </row>
    <row r="38" spans="1:7" ht="12.75">
      <c r="A38" s="247" t="s">
        <v>46</v>
      </c>
      <c r="B38" s="203"/>
      <c r="C38" s="155"/>
      <c r="D38" s="203"/>
      <c r="E38" s="155"/>
      <c r="F38" s="197"/>
      <c r="G38" s="197"/>
    </row>
    <row r="39" spans="1:7" ht="12.75">
      <c r="A39" s="251" t="s">
        <v>47</v>
      </c>
      <c r="B39" s="205">
        <v>190</v>
      </c>
      <c r="C39" s="113">
        <v>2650</v>
      </c>
      <c r="D39" s="208">
        <v>0.40740740740740744</v>
      </c>
      <c r="E39" s="122">
        <v>0.17464539007092195</v>
      </c>
      <c r="F39" s="194">
        <v>0.07169811320754717</v>
      </c>
      <c r="G39" s="195">
        <v>0.013641585295807007</v>
      </c>
    </row>
    <row r="40" spans="1:12" s="23" customFormat="1" ht="12.75">
      <c r="A40" s="253" t="s">
        <v>48</v>
      </c>
      <c r="B40" s="198">
        <v>2074</v>
      </c>
      <c r="C40" s="117">
        <v>25590</v>
      </c>
      <c r="D40" s="213">
        <v>0.012201073694485087</v>
      </c>
      <c r="E40" s="128">
        <v>0.056957581264714285</v>
      </c>
      <c r="F40" s="214">
        <v>0.08104728409534974</v>
      </c>
      <c r="G40" s="215">
        <v>0.0061054949454509054</v>
      </c>
      <c r="H40" s="104"/>
      <c r="I40" s="104"/>
      <c r="J40" s="104"/>
      <c r="K40" s="104"/>
      <c r="L40" s="104"/>
    </row>
    <row r="41" spans="1:12" s="23" customFormat="1" ht="25.5">
      <c r="A41" s="262" t="s">
        <v>540</v>
      </c>
      <c r="B41" s="192">
        <v>32</v>
      </c>
      <c r="C41" s="131">
        <v>329</v>
      </c>
      <c r="D41" s="216">
        <v>0.032258064516129004</v>
      </c>
      <c r="E41" s="133">
        <v>0.07868852459016384</v>
      </c>
      <c r="F41" s="217">
        <v>0.0972644376899696</v>
      </c>
      <c r="G41" s="217">
        <v>0.0007403123192596877</v>
      </c>
      <c r="H41" s="104"/>
      <c r="I41" s="104"/>
      <c r="J41" s="104"/>
      <c r="K41" s="104"/>
      <c r="L41" s="104"/>
    </row>
    <row r="42" spans="1:12" s="23" customFormat="1" ht="12.75">
      <c r="A42" s="188"/>
      <c r="B42" s="187"/>
      <c r="C42" s="187"/>
      <c r="D42" s="218"/>
      <c r="E42" s="218"/>
      <c r="F42" s="218"/>
      <c r="G42" s="218"/>
      <c r="H42" s="104"/>
      <c r="I42" s="104"/>
      <c r="J42" s="104"/>
      <c r="K42" s="104"/>
      <c r="L42" s="104"/>
    </row>
    <row r="43" spans="1:12" s="23" customFormat="1" ht="12.75">
      <c r="A43" s="188"/>
      <c r="B43" s="187"/>
      <c r="C43" s="187"/>
      <c r="D43" s="218"/>
      <c r="E43" s="218"/>
      <c r="F43" s="218"/>
      <c r="G43" s="218"/>
      <c r="H43" s="104"/>
      <c r="I43" s="104"/>
      <c r="J43" s="104"/>
      <c r="K43" s="104"/>
      <c r="L43" s="104"/>
    </row>
    <row r="44" spans="1:12" s="23" customFormat="1" ht="12.75">
      <c r="A44" s="188"/>
      <c r="B44" s="187"/>
      <c r="C44" s="187"/>
      <c r="D44" s="218"/>
      <c r="E44" s="218"/>
      <c r="F44" s="218"/>
      <c r="G44" s="218"/>
      <c r="H44" s="104"/>
      <c r="I44" s="104"/>
      <c r="J44" s="104"/>
      <c r="K44" s="104"/>
      <c r="L44" s="104"/>
    </row>
    <row r="45" spans="1:3" ht="23.25" customHeight="1">
      <c r="A45" s="296" t="s">
        <v>559</v>
      </c>
      <c r="B45" s="309" t="s">
        <v>555</v>
      </c>
      <c r="C45" s="310"/>
    </row>
    <row r="46" spans="1:3" ht="12.75">
      <c r="A46" s="297"/>
      <c r="B46" s="219" t="s">
        <v>52</v>
      </c>
      <c r="C46" s="190" t="s">
        <v>53</v>
      </c>
    </row>
    <row r="47" spans="1:3" ht="12.75">
      <c r="A47" s="275" t="s">
        <v>93</v>
      </c>
      <c r="B47" s="267">
        <v>280</v>
      </c>
      <c r="C47" s="144">
        <v>0.12367491166077739</v>
      </c>
    </row>
    <row r="48" spans="1:3" ht="38.25">
      <c r="A48" s="276" t="s">
        <v>84</v>
      </c>
      <c r="B48" s="268">
        <v>253</v>
      </c>
      <c r="C48" s="145">
        <v>0.11174911660777385</v>
      </c>
    </row>
    <row r="49" spans="1:3" ht="25.5">
      <c r="A49" s="276" t="s">
        <v>546</v>
      </c>
      <c r="B49" s="268">
        <v>112</v>
      </c>
      <c r="C49" s="145">
        <v>0.04946996466431095</v>
      </c>
    </row>
    <row r="50" spans="1:3" ht="12.75">
      <c r="A50" s="276" t="s">
        <v>103</v>
      </c>
      <c r="B50" s="269">
        <v>100</v>
      </c>
      <c r="C50" s="145">
        <v>0.044169611307420496</v>
      </c>
    </row>
    <row r="51" spans="1:3" ht="38.25">
      <c r="A51" s="276" t="s">
        <v>102</v>
      </c>
      <c r="B51" s="269">
        <v>92</v>
      </c>
      <c r="C51" s="145">
        <v>0.04063604240282685</v>
      </c>
    </row>
    <row r="52" spans="1:3" ht="12.75">
      <c r="A52" s="276" t="s">
        <v>548</v>
      </c>
      <c r="B52" s="269">
        <v>79</v>
      </c>
      <c r="C52" s="145">
        <v>0.03489399293286219</v>
      </c>
    </row>
    <row r="53" spans="1:3" ht="12.75">
      <c r="A53" s="276" t="s">
        <v>547</v>
      </c>
      <c r="B53" s="268">
        <v>72</v>
      </c>
      <c r="C53" s="145">
        <v>0.03180212014134275</v>
      </c>
    </row>
    <row r="54" spans="1:3" ht="25.5">
      <c r="A54" s="276" t="s">
        <v>566</v>
      </c>
      <c r="B54" s="268">
        <v>66</v>
      </c>
      <c r="C54" s="145">
        <v>0.029151943462897525</v>
      </c>
    </row>
    <row r="55" spans="1:3" ht="12.75">
      <c r="A55" s="276" t="s">
        <v>567</v>
      </c>
      <c r="B55" s="269">
        <v>62</v>
      </c>
      <c r="C55" s="145">
        <v>0.027385159010600707</v>
      </c>
    </row>
    <row r="56" spans="1:3" ht="12.75">
      <c r="A56" s="277" t="s">
        <v>91</v>
      </c>
      <c r="B56" s="270">
        <v>57</v>
      </c>
      <c r="C56" s="147">
        <v>0.02517667844522968</v>
      </c>
    </row>
    <row r="60" spans="1:12" ht="22.5" customHeight="1">
      <c r="A60" s="296" t="s">
        <v>558</v>
      </c>
      <c r="B60" s="298" t="s">
        <v>555</v>
      </c>
      <c r="C60" s="299"/>
      <c r="D60" s="136"/>
      <c r="E60" s="136"/>
      <c r="F60" s="136"/>
      <c r="G60" s="136"/>
      <c r="J60" s="1"/>
      <c r="K60" s="1"/>
      <c r="L60" s="1"/>
    </row>
    <row r="61" spans="1:12" ht="31.5">
      <c r="A61" s="303"/>
      <c r="B61" s="178" t="s">
        <v>83</v>
      </c>
      <c r="C61" s="150" t="s">
        <v>53</v>
      </c>
      <c r="D61" s="136" t="s">
        <v>1190</v>
      </c>
      <c r="E61" s="136"/>
      <c r="F61" s="136"/>
      <c r="G61" s="136"/>
      <c r="J61" s="1"/>
      <c r="K61" s="1"/>
      <c r="L61" s="1"/>
    </row>
    <row r="62" spans="1:12" ht="25.5">
      <c r="A62" s="275" t="s">
        <v>578</v>
      </c>
      <c r="B62" s="143">
        <v>34</v>
      </c>
      <c r="C62" s="144">
        <v>0.04946996466431095</v>
      </c>
      <c r="D62" s="136"/>
      <c r="E62" s="136"/>
      <c r="F62" s="136"/>
      <c r="G62" s="136"/>
      <c r="J62" s="1"/>
      <c r="K62" s="1"/>
      <c r="L62" s="1"/>
    </row>
    <row r="63" spans="1:12" ht="12.75">
      <c r="A63" s="276" t="s">
        <v>93</v>
      </c>
      <c r="B63" s="112">
        <v>31</v>
      </c>
      <c r="C63" s="145">
        <v>0.12367491166077739</v>
      </c>
      <c r="D63" s="136"/>
      <c r="E63" s="136"/>
      <c r="F63" s="136"/>
      <c r="G63" s="136"/>
      <c r="J63" s="1"/>
      <c r="K63" s="1"/>
      <c r="L63" s="1"/>
    </row>
    <row r="64" spans="1:12" ht="12.75">
      <c r="A64" s="276" t="s">
        <v>579</v>
      </c>
      <c r="B64" s="112">
        <v>24</v>
      </c>
      <c r="C64" s="145">
        <v>0.013692579505300354</v>
      </c>
      <c r="D64" s="136"/>
      <c r="E64" s="136"/>
      <c r="F64" s="136"/>
      <c r="G64" s="136"/>
      <c r="J64" s="1"/>
      <c r="K64" s="1"/>
      <c r="L64" s="1"/>
    </row>
    <row r="65" spans="1:12" ht="38.25">
      <c r="A65" s="276" t="s">
        <v>84</v>
      </c>
      <c r="B65" s="120">
        <v>24</v>
      </c>
      <c r="C65" s="145">
        <v>0.11174911660777385</v>
      </c>
      <c r="D65" s="136"/>
      <c r="E65" s="136"/>
      <c r="F65" s="136"/>
      <c r="G65" s="136"/>
      <c r="J65" s="1"/>
      <c r="K65" s="1"/>
      <c r="L65" s="1"/>
    </row>
    <row r="66" spans="1:12" ht="12.75">
      <c r="A66" s="276" t="s">
        <v>86</v>
      </c>
      <c r="B66" s="120">
        <v>19</v>
      </c>
      <c r="C66" s="145">
        <v>0.02075971731448763</v>
      </c>
      <c r="D66" s="136"/>
      <c r="E66" s="136"/>
      <c r="F66" s="136"/>
      <c r="G66" s="136"/>
      <c r="J66" s="1"/>
      <c r="K66" s="1"/>
      <c r="L66" s="1"/>
    </row>
    <row r="67" spans="1:12" ht="12.75">
      <c r="A67" s="276" t="s">
        <v>548</v>
      </c>
      <c r="B67" s="120">
        <v>13</v>
      </c>
      <c r="C67" s="145">
        <v>0.03489399293286219</v>
      </c>
      <c r="D67" s="136"/>
      <c r="E67" s="136"/>
      <c r="F67" s="182"/>
      <c r="G67" s="136"/>
      <c r="J67" s="1"/>
      <c r="K67" s="1"/>
      <c r="L67" s="1"/>
    </row>
    <row r="68" spans="1:12" ht="12.75">
      <c r="A68" s="276" t="s">
        <v>567</v>
      </c>
      <c r="B68" s="112">
        <v>13</v>
      </c>
      <c r="C68" s="145">
        <v>0.027385159010600707</v>
      </c>
      <c r="D68" s="136"/>
      <c r="E68" s="136"/>
      <c r="F68" s="136"/>
      <c r="G68" s="136"/>
      <c r="J68" s="1"/>
      <c r="K68" s="1"/>
      <c r="L68" s="1"/>
    </row>
    <row r="69" spans="1:12" ht="12.75">
      <c r="A69" s="276" t="s">
        <v>580</v>
      </c>
      <c r="B69" s="112">
        <v>12</v>
      </c>
      <c r="C69" s="145">
        <v>0.006183745583038869</v>
      </c>
      <c r="D69" s="136"/>
      <c r="E69" s="136"/>
      <c r="F69" s="136"/>
      <c r="G69" s="136"/>
      <c r="J69" s="1"/>
      <c r="K69" s="1"/>
      <c r="L69" s="1"/>
    </row>
    <row r="70" spans="1:12" ht="15" customHeight="1">
      <c r="A70" s="276" t="s">
        <v>563</v>
      </c>
      <c r="B70" s="120">
        <v>12</v>
      </c>
      <c r="C70" s="145">
        <v>0.013250883392226149</v>
      </c>
      <c r="D70" s="136"/>
      <c r="E70" s="136"/>
      <c r="F70" s="136"/>
      <c r="G70" s="136"/>
      <c r="J70" s="1"/>
      <c r="K70" s="1"/>
      <c r="L70" s="1"/>
    </row>
    <row r="71" spans="1:12" ht="25.5">
      <c r="A71" s="277" t="s">
        <v>562</v>
      </c>
      <c r="B71" s="146">
        <v>11</v>
      </c>
      <c r="C71" s="147">
        <v>0.01987632508833922</v>
      </c>
      <c r="D71" s="136"/>
      <c r="E71" s="136"/>
      <c r="F71" s="136"/>
      <c r="G71" s="136"/>
      <c r="J71" s="1"/>
      <c r="K71" s="1"/>
      <c r="L71" s="1"/>
    </row>
    <row r="72" ht="12.75">
      <c r="H72" s="104"/>
    </row>
    <row r="75" spans="1:7" ht="20.25" customHeight="1">
      <c r="A75" s="302" t="s">
        <v>51</v>
      </c>
      <c r="B75" s="309" t="s">
        <v>581</v>
      </c>
      <c r="C75" s="310"/>
      <c r="D75" s="311" t="s">
        <v>18</v>
      </c>
      <c r="E75" s="312"/>
      <c r="F75" s="307" t="s">
        <v>535</v>
      </c>
      <c r="G75" s="307" t="s">
        <v>544</v>
      </c>
    </row>
    <row r="76" spans="1:7" ht="20.25" customHeight="1">
      <c r="A76" s="306"/>
      <c r="B76" s="189" t="s">
        <v>465</v>
      </c>
      <c r="C76" s="190" t="s">
        <v>17</v>
      </c>
      <c r="D76" s="189" t="s">
        <v>465</v>
      </c>
      <c r="E76" s="190" t="s">
        <v>19</v>
      </c>
      <c r="F76" s="308"/>
      <c r="G76" s="308"/>
    </row>
    <row r="77" spans="1:7" ht="12.75">
      <c r="A77" s="247" t="s">
        <v>5</v>
      </c>
      <c r="B77" s="192">
        <v>1299</v>
      </c>
      <c r="C77" s="206">
        <v>14541</v>
      </c>
      <c r="D77" s="222">
        <v>0.09527824620573355</v>
      </c>
      <c r="E77" s="159">
        <v>0.09240477800315539</v>
      </c>
      <c r="F77" s="194">
        <v>0.08933360841757788</v>
      </c>
      <c r="G77" s="194">
        <v>0.01455152404530128</v>
      </c>
    </row>
    <row r="78" spans="1:7" ht="12.75">
      <c r="A78" s="247" t="s">
        <v>536</v>
      </c>
      <c r="B78" s="203"/>
      <c r="C78" s="204"/>
      <c r="D78" s="196"/>
      <c r="E78" s="153"/>
      <c r="F78" s="197"/>
      <c r="G78" s="197"/>
    </row>
    <row r="79" spans="1:9" ht="12.75">
      <c r="A79" s="248" t="s">
        <v>537</v>
      </c>
      <c r="B79" s="205">
        <v>717</v>
      </c>
      <c r="C79" s="206">
        <v>7088</v>
      </c>
      <c r="D79" s="223">
        <v>0.1327014218009479</v>
      </c>
      <c r="E79" s="144">
        <v>0.11097178683385578</v>
      </c>
      <c r="F79" s="194">
        <v>0.1011568848758465</v>
      </c>
      <c r="G79" s="194">
        <v>0.015098869164192305</v>
      </c>
      <c r="I79" s="103"/>
    </row>
    <row r="80" spans="1:9" ht="12.75">
      <c r="A80" s="248" t="s">
        <v>538</v>
      </c>
      <c r="B80" s="198">
        <v>582</v>
      </c>
      <c r="C80" s="199">
        <v>7453</v>
      </c>
      <c r="D80" s="224">
        <v>0.05244122965641962</v>
      </c>
      <c r="E80" s="147">
        <v>0.07531380753138084</v>
      </c>
      <c r="F80" s="194">
        <v>0.07808935998926607</v>
      </c>
      <c r="G80" s="194">
        <v>0.013929443300942989</v>
      </c>
      <c r="I80" s="103"/>
    </row>
    <row r="81" spans="1:7" ht="12.75">
      <c r="A81" s="247" t="s">
        <v>11</v>
      </c>
      <c r="B81" s="203"/>
      <c r="C81" s="204"/>
      <c r="D81" s="203"/>
      <c r="E81" s="155"/>
      <c r="F81" s="197"/>
      <c r="G81" s="197"/>
    </row>
    <row r="82" spans="1:9" ht="12.75">
      <c r="A82" s="249" t="s">
        <v>43</v>
      </c>
      <c r="B82" s="205">
        <v>141</v>
      </c>
      <c r="C82" s="206">
        <v>1154</v>
      </c>
      <c r="D82" s="223">
        <v>0.5</v>
      </c>
      <c r="E82" s="144">
        <v>0.1715736040609137</v>
      </c>
      <c r="F82" s="194">
        <v>0.12218370883882149</v>
      </c>
      <c r="G82" s="194">
        <v>0.013620556414219474</v>
      </c>
      <c r="I82" s="103"/>
    </row>
    <row r="83" spans="1:9" ht="12.75">
      <c r="A83" s="249" t="s">
        <v>44</v>
      </c>
      <c r="B83" s="198">
        <v>742</v>
      </c>
      <c r="C83" s="199">
        <v>7724</v>
      </c>
      <c r="D83" s="225">
        <v>0.052482269503546064</v>
      </c>
      <c r="E83" s="145">
        <v>0.07982664616244928</v>
      </c>
      <c r="F83" s="194">
        <v>0.09606421543241844</v>
      </c>
      <c r="G83" s="194">
        <v>0.014315756979413865</v>
      </c>
      <c r="I83" s="103"/>
    </row>
    <row r="84" spans="1:9" ht="12.75">
      <c r="A84" s="249" t="s">
        <v>45</v>
      </c>
      <c r="B84" s="198">
        <v>416</v>
      </c>
      <c r="C84" s="199">
        <v>5663</v>
      </c>
      <c r="D84" s="224">
        <v>0.07493540051679592</v>
      </c>
      <c r="E84" s="147">
        <v>0.09472259810554795</v>
      </c>
      <c r="F84" s="194">
        <v>0.0734592971923009</v>
      </c>
      <c r="G84" s="194">
        <v>0.01535848777966477</v>
      </c>
      <c r="I84" s="103"/>
    </row>
    <row r="85" spans="1:9" ht="12.75">
      <c r="A85" s="247" t="s">
        <v>12</v>
      </c>
      <c r="B85" s="203"/>
      <c r="C85" s="204"/>
      <c r="D85" s="203"/>
      <c r="E85" s="155"/>
      <c r="F85" s="197"/>
      <c r="G85" s="197"/>
      <c r="I85" s="104"/>
    </row>
    <row r="86" spans="1:9" ht="12.75">
      <c r="A86" s="249" t="s">
        <v>0</v>
      </c>
      <c r="B86" s="198">
        <v>19</v>
      </c>
      <c r="C86" s="199">
        <v>211</v>
      </c>
      <c r="D86" s="225">
        <v>-0.05</v>
      </c>
      <c r="E86" s="145">
        <v>-0.018604651162790753</v>
      </c>
      <c r="F86" s="194">
        <v>0.09004739336492891</v>
      </c>
      <c r="G86" s="194">
        <v>0.0173992673992674</v>
      </c>
      <c r="I86" s="104"/>
    </row>
    <row r="87" spans="1:7" ht="12.75">
      <c r="A87" s="249" t="s">
        <v>557</v>
      </c>
      <c r="B87" s="198">
        <v>169</v>
      </c>
      <c r="C87" s="199">
        <v>2201</v>
      </c>
      <c r="D87" s="225">
        <v>0.07643312101910826</v>
      </c>
      <c r="E87" s="145">
        <v>0.05361416945907127</v>
      </c>
      <c r="F87" s="194">
        <v>0.07678328032712403</v>
      </c>
      <c r="G87" s="194">
        <v>0.013515674984005119</v>
      </c>
    </row>
    <row r="88" spans="1:7" ht="12.75">
      <c r="A88" s="249" t="s">
        <v>3</v>
      </c>
      <c r="B88" s="198">
        <v>947</v>
      </c>
      <c r="C88" s="199">
        <v>10970</v>
      </c>
      <c r="D88" s="225">
        <v>0.10501750291715295</v>
      </c>
      <c r="E88" s="145">
        <v>0.09491965265994606</v>
      </c>
      <c r="F88" s="194">
        <v>0.08632634457611668</v>
      </c>
      <c r="G88" s="194">
        <v>0.015252299119006588</v>
      </c>
    </row>
    <row r="89" spans="1:7" ht="12.75">
      <c r="A89" s="249" t="s">
        <v>4</v>
      </c>
      <c r="B89" s="198">
        <v>164</v>
      </c>
      <c r="C89" s="199">
        <v>1159</v>
      </c>
      <c r="D89" s="225">
        <v>0.07894736842105265</v>
      </c>
      <c r="E89" s="145">
        <v>0.17307692307692313</v>
      </c>
      <c r="F89" s="194">
        <v>0.14150129421915444</v>
      </c>
      <c r="G89" s="194">
        <v>0.012073027090694936</v>
      </c>
    </row>
    <row r="90" spans="1:7" ht="12.75">
      <c r="A90" s="261" t="s">
        <v>13</v>
      </c>
      <c r="B90" s="203"/>
      <c r="C90" s="204"/>
      <c r="D90" s="211"/>
      <c r="E90" s="155"/>
      <c r="F90" s="197"/>
      <c r="G90" s="197"/>
    </row>
    <row r="91" spans="1:7" ht="12.75">
      <c r="A91" s="249" t="s">
        <v>68</v>
      </c>
      <c r="B91" s="198">
        <v>49</v>
      </c>
      <c r="C91" s="199">
        <v>595</v>
      </c>
      <c r="D91" s="208">
        <v>0.36111111111111116</v>
      </c>
      <c r="E91" s="111">
        <v>0.19</v>
      </c>
      <c r="F91" s="212">
        <v>0.08235294117647059</v>
      </c>
      <c r="G91" s="195">
        <v>0.011424574492888785</v>
      </c>
    </row>
    <row r="92" spans="1:7" ht="12.75">
      <c r="A92" s="249" t="s">
        <v>69</v>
      </c>
      <c r="B92" s="198">
        <v>125</v>
      </c>
      <c r="C92" s="199">
        <v>1178</v>
      </c>
      <c r="D92" s="208">
        <v>0.1160714285714286</v>
      </c>
      <c r="E92" s="111">
        <v>0.11237016052880078</v>
      </c>
      <c r="F92" s="212">
        <v>0.10611205432937182</v>
      </c>
      <c r="G92" s="195">
        <v>0.005697875831889871</v>
      </c>
    </row>
    <row r="93" spans="1:7" ht="12.75">
      <c r="A93" s="249" t="s">
        <v>70</v>
      </c>
      <c r="B93" s="205">
        <v>87</v>
      </c>
      <c r="C93" s="206">
        <v>1056</v>
      </c>
      <c r="D93" s="200">
        <v>0.27941176470588225</v>
      </c>
      <c r="E93" s="111">
        <v>0.06559031281533811</v>
      </c>
      <c r="F93" s="212">
        <v>0.08238636363636363</v>
      </c>
      <c r="G93" s="195">
        <v>0.0129695885509839</v>
      </c>
    </row>
    <row r="94" spans="1:7" ht="12.75">
      <c r="A94" s="249" t="s">
        <v>71</v>
      </c>
      <c r="B94" s="205">
        <v>750</v>
      </c>
      <c r="C94" s="206">
        <v>8638</v>
      </c>
      <c r="D94" s="200">
        <v>0.00536193029490617</v>
      </c>
      <c r="E94" s="111">
        <v>0.08069560865757541</v>
      </c>
      <c r="F94" s="212">
        <v>0.08682565408659412</v>
      </c>
      <c r="G94" s="195">
        <v>0.016448811299236775</v>
      </c>
    </row>
    <row r="95" spans="1:7" ht="12.75">
      <c r="A95" s="257" t="s">
        <v>54</v>
      </c>
      <c r="B95" s="209">
        <v>288</v>
      </c>
      <c r="C95" s="210">
        <v>3074</v>
      </c>
      <c r="D95" s="226">
        <v>0.2857142857142858</v>
      </c>
      <c r="E95" s="164">
        <v>0.11054913294797686</v>
      </c>
      <c r="F95" s="227">
        <v>0.0936890045543266</v>
      </c>
      <c r="G95" s="195">
        <v>0.026820636990128516</v>
      </c>
    </row>
    <row r="96" spans="1:7" ht="12.75">
      <c r="A96" s="247" t="s">
        <v>560</v>
      </c>
      <c r="B96" s="203"/>
      <c r="C96" s="204"/>
      <c r="D96" s="203"/>
      <c r="E96" s="155"/>
      <c r="F96" s="197"/>
      <c r="G96" s="197"/>
    </row>
    <row r="97" spans="1:7" ht="12.75">
      <c r="A97" s="251" t="s">
        <v>58</v>
      </c>
      <c r="B97" s="198">
        <v>3</v>
      </c>
      <c r="C97" s="199">
        <v>5</v>
      </c>
      <c r="D97" s="225">
        <v>-0.25</v>
      </c>
      <c r="E97" s="145">
        <v>-0.5</v>
      </c>
      <c r="F97" s="194">
        <v>0.6</v>
      </c>
      <c r="G97" s="194">
        <v>0.03260869565217391</v>
      </c>
    </row>
    <row r="98" spans="1:7" ht="25.5">
      <c r="A98" s="249" t="s">
        <v>59</v>
      </c>
      <c r="B98" s="205">
        <v>2</v>
      </c>
      <c r="C98" s="199">
        <v>14</v>
      </c>
      <c r="D98" s="225">
        <v>1</v>
      </c>
      <c r="E98" s="145">
        <v>-0.17647058823529416</v>
      </c>
      <c r="F98" s="194">
        <v>0.14285714285714285</v>
      </c>
      <c r="G98" s="194">
        <v>0.005917159763313609</v>
      </c>
    </row>
    <row r="99" spans="1:7" ht="25.5">
      <c r="A99" s="249" t="s">
        <v>60</v>
      </c>
      <c r="B99" s="205">
        <v>57</v>
      </c>
      <c r="C99" s="199">
        <v>416</v>
      </c>
      <c r="D99" s="225">
        <v>-0.13636363636363635</v>
      </c>
      <c r="E99" s="145">
        <v>0.15555555555555545</v>
      </c>
      <c r="F99" s="194">
        <v>0.13701923076923078</v>
      </c>
      <c r="G99" s="194">
        <v>0.009066327342134563</v>
      </c>
    </row>
    <row r="100" spans="1:7" ht="12.75">
      <c r="A100" s="249" t="s">
        <v>61</v>
      </c>
      <c r="B100" s="205">
        <v>86</v>
      </c>
      <c r="C100" s="199">
        <v>663</v>
      </c>
      <c r="D100" s="225">
        <v>0.075</v>
      </c>
      <c r="E100" s="145">
        <v>0.11804384485666097</v>
      </c>
      <c r="F100" s="194">
        <v>0.1297134238310709</v>
      </c>
      <c r="G100" s="194">
        <v>0.013441700531416068</v>
      </c>
    </row>
    <row r="101" spans="1:7" ht="12.75">
      <c r="A101" s="249" t="s">
        <v>62</v>
      </c>
      <c r="B101" s="198">
        <v>221</v>
      </c>
      <c r="C101" s="199">
        <v>2219</v>
      </c>
      <c r="D101" s="225">
        <v>0.0625</v>
      </c>
      <c r="E101" s="145">
        <v>0.07718446601941742</v>
      </c>
      <c r="F101" s="194">
        <v>0.09959441189725102</v>
      </c>
      <c r="G101" s="194">
        <v>0.024859392575928008</v>
      </c>
    </row>
    <row r="102" spans="1:7" ht="38.25">
      <c r="A102" s="249" t="s">
        <v>67</v>
      </c>
      <c r="B102" s="198">
        <v>190</v>
      </c>
      <c r="C102" s="199">
        <v>2347</v>
      </c>
      <c r="D102" s="225">
        <v>0.03825136612021862</v>
      </c>
      <c r="E102" s="145">
        <v>0.09826860084230238</v>
      </c>
      <c r="F102" s="194">
        <v>0.08095440988495953</v>
      </c>
      <c r="G102" s="194">
        <v>0.010487387536567864</v>
      </c>
    </row>
    <row r="103" spans="1:7" ht="27.75" customHeight="1">
      <c r="A103" s="249" t="s">
        <v>63</v>
      </c>
      <c r="B103" s="198">
        <v>68</v>
      </c>
      <c r="C103" s="199">
        <v>826</v>
      </c>
      <c r="D103" s="225">
        <v>0.04615384615384621</v>
      </c>
      <c r="E103" s="145">
        <v>0.11621621621621614</v>
      </c>
      <c r="F103" s="194">
        <v>0.08232445520581114</v>
      </c>
      <c r="G103" s="194">
        <v>0.019721577726218097</v>
      </c>
    </row>
    <row r="104" spans="1:7" ht="63.75">
      <c r="A104" s="249" t="s">
        <v>66</v>
      </c>
      <c r="B104" s="205">
        <v>185</v>
      </c>
      <c r="C104" s="199">
        <v>1576</v>
      </c>
      <c r="D104" s="225">
        <v>0.2171052631578947</v>
      </c>
      <c r="E104" s="145">
        <v>0.08990318118948815</v>
      </c>
      <c r="F104" s="194">
        <v>0.11738578680203046</v>
      </c>
      <c r="G104" s="194">
        <v>0.010852986037780125</v>
      </c>
    </row>
    <row r="105" spans="1:7" ht="13.5" customHeight="1">
      <c r="A105" s="249" t="s">
        <v>65</v>
      </c>
      <c r="B105" s="205">
        <v>32</v>
      </c>
      <c r="C105" s="199">
        <v>413</v>
      </c>
      <c r="D105" s="225">
        <v>0.1428571428571428</v>
      </c>
      <c r="E105" s="145">
        <v>0.12841530054644812</v>
      </c>
      <c r="F105" s="194">
        <v>0.0774818401937046</v>
      </c>
      <c r="G105" s="194">
        <v>0.006691760769552488</v>
      </c>
    </row>
    <row r="106" spans="1:7" ht="12.75">
      <c r="A106" s="252" t="s">
        <v>64</v>
      </c>
      <c r="B106" s="205">
        <v>455</v>
      </c>
      <c r="C106" s="199">
        <v>6062</v>
      </c>
      <c r="D106" s="225">
        <v>0.14035087719298245</v>
      </c>
      <c r="E106" s="145">
        <v>0.08599068434252954</v>
      </c>
      <c r="F106" s="194">
        <v>0.07505773672055427</v>
      </c>
      <c r="G106" s="194">
        <v>0.019060785052993173</v>
      </c>
    </row>
    <row r="107" spans="1:7" ht="12.75">
      <c r="A107" s="247" t="s">
        <v>15</v>
      </c>
      <c r="B107" s="203"/>
      <c r="C107" s="204"/>
      <c r="D107" s="203"/>
      <c r="E107" s="155"/>
      <c r="F107" s="197"/>
      <c r="G107" s="197"/>
    </row>
    <row r="108" spans="1:7" ht="12.75">
      <c r="A108" s="249" t="s">
        <v>6</v>
      </c>
      <c r="B108" s="198">
        <v>222</v>
      </c>
      <c r="C108" s="199">
        <v>2336</v>
      </c>
      <c r="D108" s="225">
        <v>0.07766990291262132</v>
      </c>
      <c r="E108" s="145">
        <v>0.05225225225225216</v>
      </c>
      <c r="F108" s="194">
        <v>0.09503424657534247</v>
      </c>
      <c r="G108" s="194">
        <v>0.008392242845801989</v>
      </c>
    </row>
    <row r="109" spans="1:7" ht="12.75">
      <c r="A109" s="249" t="s">
        <v>7</v>
      </c>
      <c r="B109" s="198">
        <v>157</v>
      </c>
      <c r="C109" s="199">
        <v>1621</v>
      </c>
      <c r="D109" s="225">
        <v>0.18939393939393945</v>
      </c>
      <c r="E109" s="145">
        <v>0.05740378343118069</v>
      </c>
      <c r="F109" s="194">
        <v>0.09685379395434916</v>
      </c>
      <c r="G109" s="194">
        <v>0.010527021590451924</v>
      </c>
    </row>
    <row r="110" spans="1:7" ht="12.75">
      <c r="A110" s="249" t="s">
        <v>8</v>
      </c>
      <c r="B110" s="198">
        <v>100</v>
      </c>
      <c r="C110" s="199">
        <v>1141</v>
      </c>
      <c r="D110" s="225">
        <v>-0.11504424778761058</v>
      </c>
      <c r="E110" s="145">
        <v>0.07641509433962268</v>
      </c>
      <c r="F110" s="194">
        <v>0.0876424189307625</v>
      </c>
      <c r="G110" s="194">
        <v>0.01125872551227201</v>
      </c>
    </row>
    <row r="111" spans="1:7" ht="12.75">
      <c r="A111" s="249" t="s">
        <v>9</v>
      </c>
      <c r="B111" s="198">
        <v>86</v>
      </c>
      <c r="C111" s="199">
        <v>1067</v>
      </c>
      <c r="D111" s="225">
        <v>-0.1568627450980392</v>
      </c>
      <c r="E111" s="145">
        <v>-0.04986642920747997</v>
      </c>
      <c r="F111" s="194">
        <v>0.08059981255857544</v>
      </c>
      <c r="G111" s="194">
        <v>0.012195121951219513</v>
      </c>
    </row>
    <row r="112" spans="1:7" ht="12.75">
      <c r="A112" s="253" t="s">
        <v>10</v>
      </c>
      <c r="B112" s="228">
        <v>734</v>
      </c>
      <c r="C112" s="229">
        <v>8376</v>
      </c>
      <c r="D112" s="230">
        <v>0.15955766192733023</v>
      </c>
      <c r="E112" s="168">
        <v>0.13572881355932198</v>
      </c>
      <c r="F112" s="214">
        <v>0.08763132760267431</v>
      </c>
      <c r="G112" s="214">
        <v>0.02296046046046046</v>
      </c>
    </row>
    <row r="113" spans="1:7" ht="12.75">
      <c r="A113" s="264" t="s">
        <v>543</v>
      </c>
      <c r="B113" s="228">
        <v>27</v>
      </c>
      <c r="C113" s="229">
        <v>258</v>
      </c>
      <c r="D113" s="222">
        <v>0.2857142857142858</v>
      </c>
      <c r="E113" s="159">
        <v>0.33678756476683946</v>
      </c>
      <c r="F113" s="217">
        <v>0.10465116279069768</v>
      </c>
      <c r="G113" s="217">
        <v>0.0034482758620689655</v>
      </c>
    </row>
    <row r="118" spans="1:12" ht="31.5">
      <c r="A118" s="246" t="s">
        <v>110</v>
      </c>
      <c r="B118" s="237" t="s">
        <v>553</v>
      </c>
      <c r="C118" s="237" t="s">
        <v>554</v>
      </c>
      <c r="G118" s="135"/>
      <c r="L118" s="1"/>
    </row>
    <row r="119" spans="1:12" ht="12.75">
      <c r="A119" s="247" t="s">
        <v>1019</v>
      </c>
      <c r="B119" s="231">
        <v>2264</v>
      </c>
      <c r="C119" s="231">
        <v>1299</v>
      </c>
      <c r="G119" s="135"/>
      <c r="L119" s="1"/>
    </row>
    <row r="120" spans="1:12" ht="12.75">
      <c r="A120" s="258" t="s">
        <v>702</v>
      </c>
      <c r="B120" s="232">
        <v>1</v>
      </c>
      <c r="C120" s="238">
        <v>0</v>
      </c>
      <c r="G120" s="135"/>
      <c r="L120" s="1"/>
    </row>
    <row r="121" spans="1:12" ht="12.75">
      <c r="A121" s="259" t="s">
        <v>466</v>
      </c>
      <c r="B121" s="233">
        <v>1</v>
      </c>
      <c r="C121" s="235">
        <v>0</v>
      </c>
      <c r="G121" s="135"/>
      <c r="L121" s="1"/>
    </row>
    <row r="122" spans="1:12" ht="12.75">
      <c r="A122" s="259" t="s">
        <v>467</v>
      </c>
      <c r="B122" s="233">
        <v>52</v>
      </c>
      <c r="C122" s="235">
        <v>19</v>
      </c>
      <c r="G122" s="135"/>
      <c r="L122" s="1"/>
    </row>
    <row r="123" spans="1:12" ht="12.75">
      <c r="A123" s="259" t="s">
        <v>703</v>
      </c>
      <c r="B123" s="233">
        <v>3</v>
      </c>
      <c r="C123" s="235">
        <v>1</v>
      </c>
      <c r="G123" s="135"/>
      <c r="L123" s="1"/>
    </row>
    <row r="124" spans="1:12" ht="12.75">
      <c r="A124" s="259" t="s">
        <v>704</v>
      </c>
      <c r="B124" s="233">
        <v>2</v>
      </c>
      <c r="C124" s="235">
        <v>0</v>
      </c>
      <c r="G124" s="135"/>
      <c r="L124" s="1"/>
    </row>
    <row r="125" spans="1:12" ht="12.75">
      <c r="A125" s="259" t="s">
        <v>468</v>
      </c>
      <c r="B125" s="233">
        <v>11</v>
      </c>
      <c r="C125" s="235">
        <v>11</v>
      </c>
      <c r="G125" s="135"/>
      <c r="L125" s="1"/>
    </row>
    <row r="126" spans="1:12" ht="12.75">
      <c r="A126" s="259" t="s">
        <v>469</v>
      </c>
      <c r="B126" s="233">
        <v>2</v>
      </c>
      <c r="C126" s="235">
        <v>0</v>
      </c>
      <c r="G126" s="135"/>
      <c r="L126" s="1"/>
    </row>
    <row r="127" spans="1:12" ht="12.75">
      <c r="A127" s="259" t="s">
        <v>470</v>
      </c>
      <c r="B127" s="233">
        <v>2</v>
      </c>
      <c r="C127" s="235">
        <v>1</v>
      </c>
      <c r="G127" s="135"/>
      <c r="L127" s="1"/>
    </row>
    <row r="128" spans="1:12" ht="12.75">
      <c r="A128" s="259" t="s">
        <v>471</v>
      </c>
      <c r="B128" s="233">
        <v>2</v>
      </c>
      <c r="C128" s="235">
        <v>10</v>
      </c>
      <c r="G128" s="135"/>
      <c r="L128" s="1"/>
    </row>
    <row r="129" spans="1:12" ht="12.75">
      <c r="A129" s="259" t="s">
        <v>472</v>
      </c>
      <c r="B129" s="233">
        <v>3</v>
      </c>
      <c r="C129" s="235">
        <v>1</v>
      </c>
      <c r="G129" s="135"/>
      <c r="L129" s="1"/>
    </row>
    <row r="130" spans="1:12" ht="12.75">
      <c r="A130" s="259" t="s">
        <v>705</v>
      </c>
      <c r="B130" s="233">
        <v>14</v>
      </c>
      <c r="C130" s="235">
        <v>5</v>
      </c>
      <c r="G130" s="135"/>
      <c r="L130" s="1"/>
    </row>
    <row r="131" spans="1:12" ht="12.75">
      <c r="A131" s="259" t="s">
        <v>706</v>
      </c>
      <c r="B131" s="233">
        <v>16</v>
      </c>
      <c r="C131" s="235">
        <v>12</v>
      </c>
      <c r="G131" s="135"/>
      <c r="L131" s="1"/>
    </row>
    <row r="132" spans="1:12" ht="12.75">
      <c r="A132" s="259" t="s">
        <v>707</v>
      </c>
      <c r="B132" s="233">
        <v>1</v>
      </c>
      <c r="C132" s="235">
        <v>0</v>
      </c>
      <c r="G132" s="135"/>
      <c r="L132" s="1"/>
    </row>
    <row r="133" spans="1:12" ht="12.75">
      <c r="A133" s="259" t="s">
        <v>708</v>
      </c>
      <c r="B133" s="233">
        <v>0</v>
      </c>
      <c r="C133" s="235">
        <v>1</v>
      </c>
      <c r="G133" s="135"/>
      <c r="L133" s="1"/>
    </row>
    <row r="134" spans="1:12" ht="12.75">
      <c r="A134" s="259" t="s">
        <v>709</v>
      </c>
      <c r="B134" s="233">
        <v>32</v>
      </c>
      <c r="C134" s="235">
        <v>50</v>
      </c>
      <c r="G134" s="135"/>
      <c r="L134" s="1"/>
    </row>
    <row r="135" spans="1:12" ht="12.75">
      <c r="A135" s="259" t="s">
        <v>473</v>
      </c>
      <c r="B135" s="233">
        <v>3</v>
      </c>
      <c r="C135" s="235">
        <v>1</v>
      </c>
      <c r="G135" s="135"/>
      <c r="L135" s="1"/>
    </row>
    <row r="136" spans="1:12" ht="12.75">
      <c r="A136" s="259" t="s">
        <v>710</v>
      </c>
      <c r="B136" s="233">
        <v>5</v>
      </c>
      <c r="C136" s="235">
        <v>0</v>
      </c>
      <c r="G136" s="135"/>
      <c r="L136" s="1"/>
    </row>
    <row r="137" spans="1:12" ht="12.75">
      <c r="A137" s="259" t="s">
        <v>474</v>
      </c>
      <c r="B137" s="233">
        <v>43</v>
      </c>
      <c r="C137" s="235">
        <v>37</v>
      </c>
      <c r="G137" s="135"/>
      <c r="L137" s="1"/>
    </row>
    <row r="138" spans="1:12" ht="12.75">
      <c r="A138" s="259" t="s">
        <v>475</v>
      </c>
      <c r="B138" s="233">
        <v>44</v>
      </c>
      <c r="C138" s="235">
        <v>17</v>
      </c>
      <c r="G138" s="135"/>
      <c r="L138" s="1"/>
    </row>
    <row r="139" spans="1:12" ht="12.75">
      <c r="A139" s="259" t="s">
        <v>476</v>
      </c>
      <c r="B139" s="233">
        <v>25</v>
      </c>
      <c r="C139" s="235">
        <v>35</v>
      </c>
      <c r="G139" s="135"/>
      <c r="L139" s="1"/>
    </row>
    <row r="140" spans="1:12" ht="12.75">
      <c r="A140" s="259" t="s">
        <v>711</v>
      </c>
      <c r="B140" s="233">
        <v>0</v>
      </c>
      <c r="C140" s="235">
        <v>0</v>
      </c>
      <c r="G140" s="135"/>
      <c r="L140" s="1"/>
    </row>
    <row r="141" spans="1:12" ht="12.75">
      <c r="A141" s="259" t="s">
        <v>712</v>
      </c>
      <c r="B141" s="233">
        <v>0</v>
      </c>
      <c r="C141" s="235">
        <v>0</v>
      </c>
      <c r="G141" s="135"/>
      <c r="L141" s="1"/>
    </row>
    <row r="142" spans="1:12" ht="12.75">
      <c r="A142" s="259" t="s">
        <v>713</v>
      </c>
      <c r="B142" s="233">
        <v>14</v>
      </c>
      <c r="C142" s="235">
        <v>5</v>
      </c>
      <c r="G142" s="135"/>
      <c r="L142" s="1"/>
    </row>
    <row r="143" spans="1:12" ht="12.75">
      <c r="A143" s="259" t="s">
        <v>714</v>
      </c>
      <c r="B143" s="233">
        <v>0</v>
      </c>
      <c r="C143" s="235">
        <v>0</v>
      </c>
      <c r="G143" s="135"/>
      <c r="L143" s="1"/>
    </row>
    <row r="144" spans="1:12" ht="12.75">
      <c r="A144" s="259" t="s">
        <v>477</v>
      </c>
      <c r="B144" s="233">
        <v>10</v>
      </c>
      <c r="C144" s="235">
        <v>0</v>
      </c>
      <c r="G144" s="135"/>
      <c r="L144" s="1"/>
    </row>
    <row r="145" spans="1:12" ht="12.75">
      <c r="A145" s="259" t="s">
        <v>715</v>
      </c>
      <c r="B145" s="233">
        <v>0</v>
      </c>
      <c r="C145" s="235">
        <v>0</v>
      </c>
      <c r="G145" s="135"/>
      <c r="L145" s="1"/>
    </row>
    <row r="146" spans="1:12" ht="12.75">
      <c r="A146" s="259" t="s">
        <v>716</v>
      </c>
      <c r="B146" s="233">
        <v>1</v>
      </c>
      <c r="C146" s="235">
        <v>0</v>
      </c>
      <c r="G146" s="135"/>
      <c r="L146" s="1"/>
    </row>
    <row r="147" spans="1:12" ht="12.75">
      <c r="A147" s="259" t="s">
        <v>717</v>
      </c>
      <c r="B147" s="233">
        <v>0</v>
      </c>
      <c r="C147" s="235">
        <v>0</v>
      </c>
      <c r="G147" s="135"/>
      <c r="L147" s="1"/>
    </row>
    <row r="148" spans="1:12" ht="12.75">
      <c r="A148" s="259" t="s">
        <v>718</v>
      </c>
      <c r="B148" s="233">
        <v>3</v>
      </c>
      <c r="C148" s="235">
        <v>0</v>
      </c>
      <c r="G148" s="135"/>
      <c r="L148" s="1"/>
    </row>
    <row r="149" spans="1:12" ht="12.75">
      <c r="A149" s="259" t="s">
        <v>719</v>
      </c>
      <c r="B149" s="233">
        <v>1</v>
      </c>
      <c r="C149" s="235">
        <v>1</v>
      </c>
      <c r="G149" s="135"/>
      <c r="L149" s="1"/>
    </row>
    <row r="150" spans="1:12" ht="12.75">
      <c r="A150" s="259" t="s">
        <v>720</v>
      </c>
      <c r="B150" s="233">
        <v>0</v>
      </c>
      <c r="C150" s="235">
        <v>5</v>
      </c>
      <c r="G150" s="135"/>
      <c r="L150" s="1"/>
    </row>
    <row r="151" spans="1:12" ht="12.75">
      <c r="A151" s="259" t="s">
        <v>478</v>
      </c>
      <c r="B151" s="233">
        <v>2</v>
      </c>
      <c r="C151" s="235">
        <v>1</v>
      </c>
      <c r="G151" s="135"/>
      <c r="L151" s="1"/>
    </row>
    <row r="152" spans="1:12" ht="12.75">
      <c r="A152" s="259" t="s">
        <v>721</v>
      </c>
      <c r="B152" s="233">
        <v>5</v>
      </c>
      <c r="C152" s="235">
        <v>0</v>
      </c>
      <c r="G152" s="135"/>
      <c r="L152" s="1"/>
    </row>
    <row r="153" spans="1:12" ht="12.75">
      <c r="A153" s="259" t="s">
        <v>479</v>
      </c>
      <c r="B153" s="233">
        <v>6</v>
      </c>
      <c r="C153" s="235">
        <v>4</v>
      </c>
      <c r="G153" s="135"/>
      <c r="L153" s="1"/>
    </row>
    <row r="154" spans="1:12" ht="12.75">
      <c r="A154" s="259" t="s">
        <v>722</v>
      </c>
      <c r="B154" s="233">
        <v>0</v>
      </c>
      <c r="C154" s="235">
        <v>0</v>
      </c>
      <c r="G154" s="135"/>
      <c r="L154" s="1"/>
    </row>
    <row r="155" spans="1:12" ht="12.75">
      <c r="A155" s="259" t="s">
        <v>480</v>
      </c>
      <c r="B155" s="233">
        <v>2</v>
      </c>
      <c r="C155" s="235">
        <v>1</v>
      </c>
      <c r="G155" s="135"/>
      <c r="L155" s="1"/>
    </row>
    <row r="156" spans="1:12" ht="12.75">
      <c r="A156" s="259" t="s">
        <v>481</v>
      </c>
      <c r="B156" s="233">
        <v>0</v>
      </c>
      <c r="C156" s="235">
        <v>1</v>
      </c>
      <c r="G156" s="135"/>
      <c r="L156" s="1"/>
    </row>
    <row r="157" spans="1:12" ht="12.75">
      <c r="A157" s="259" t="s">
        <v>723</v>
      </c>
      <c r="B157" s="233">
        <v>0</v>
      </c>
      <c r="C157" s="235">
        <v>0</v>
      </c>
      <c r="G157" s="135"/>
      <c r="L157" s="1"/>
    </row>
    <row r="158" spans="1:12" ht="12.75">
      <c r="A158" s="259" t="s">
        <v>724</v>
      </c>
      <c r="B158" s="233">
        <v>10</v>
      </c>
      <c r="C158" s="235">
        <v>2</v>
      </c>
      <c r="G158" s="135"/>
      <c r="L158" s="1"/>
    </row>
    <row r="159" spans="1:12" ht="12.75">
      <c r="A159" s="259" t="s">
        <v>482</v>
      </c>
      <c r="B159" s="233">
        <v>0</v>
      </c>
      <c r="C159" s="235">
        <v>2</v>
      </c>
      <c r="G159" s="135"/>
      <c r="L159" s="1"/>
    </row>
    <row r="160" spans="1:12" ht="12.75">
      <c r="A160" s="259" t="s">
        <v>725</v>
      </c>
      <c r="B160" s="233">
        <v>11</v>
      </c>
      <c r="C160" s="235">
        <v>19</v>
      </c>
      <c r="G160" s="135"/>
      <c r="L160" s="1"/>
    </row>
    <row r="161" spans="1:12" ht="12.75">
      <c r="A161" s="259" t="s">
        <v>483</v>
      </c>
      <c r="B161" s="233">
        <v>1</v>
      </c>
      <c r="C161" s="235">
        <v>1</v>
      </c>
      <c r="G161" s="135"/>
      <c r="L161" s="1"/>
    </row>
    <row r="162" spans="1:12" ht="12.75">
      <c r="A162" s="259" t="s">
        <v>726</v>
      </c>
      <c r="B162" s="233">
        <v>2</v>
      </c>
      <c r="C162" s="235">
        <v>1</v>
      </c>
      <c r="G162" s="135"/>
      <c r="L162" s="1"/>
    </row>
    <row r="163" spans="1:12" ht="12.75">
      <c r="A163" s="259" t="s">
        <v>727</v>
      </c>
      <c r="B163" s="233">
        <v>10</v>
      </c>
      <c r="C163" s="235">
        <v>3</v>
      </c>
      <c r="G163" s="135"/>
      <c r="L163" s="1"/>
    </row>
    <row r="164" spans="1:12" ht="12.75">
      <c r="A164" s="259" t="s">
        <v>484</v>
      </c>
      <c r="B164" s="233">
        <v>2</v>
      </c>
      <c r="C164" s="235">
        <v>0</v>
      </c>
      <c r="G164" s="135"/>
      <c r="L164" s="1"/>
    </row>
    <row r="165" spans="1:12" ht="12.75">
      <c r="A165" s="259" t="s">
        <v>728</v>
      </c>
      <c r="B165" s="233">
        <v>2</v>
      </c>
      <c r="C165" s="235">
        <v>3</v>
      </c>
      <c r="G165" s="135"/>
      <c r="L165" s="1"/>
    </row>
    <row r="166" spans="1:12" ht="12.75">
      <c r="A166" s="259" t="s">
        <v>729</v>
      </c>
      <c r="B166" s="233">
        <v>2</v>
      </c>
      <c r="C166" s="235">
        <v>0</v>
      </c>
      <c r="G166" s="135"/>
      <c r="L166" s="1"/>
    </row>
    <row r="167" spans="1:12" ht="12.75">
      <c r="A167" s="259" t="s">
        <v>730</v>
      </c>
      <c r="B167" s="233">
        <v>7</v>
      </c>
      <c r="C167" s="235">
        <v>5</v>
      </c>
      <c r="G167" s="135"/>
      <c r="L167" s="1"/>
    </row>
    <row r="168" spans="1:12" ht="12.75">
      <c r="A168" s="259" t="s">
        <v>731</v>
      </c>
      <c r="B168" s="233">
        <v>7</v>
      </c>
      <c r="C168" s="235">
        <v>7</v>
      </c>
      <c r="G168" s="135"/>
      <c r="L168" s="1"/>
    </row>
    <row r="169" spans="1:12" ht="12.75">
      <c r="A169" s="259" t="s">
        <v>485</v>
      </c>
      <c r="B169" s="233">
        <v>5</v>
      </c>
      <c r="C169" s="235">
        <v>4</v>
      </c>
      <c r="G169" s="135"/>
      <c r="L169" s="1"/>
    </row>
    <row r="170" spans="1:12" ht="12.75">
      <c r="A170" s="259" t="s">
        <v>486</v>
      </c>
      <c r="B170" s="233">
        <v>4</v>
      </c>
      <c r="C170" s="235">
        <v>1</v>
      </c>
      <c r="G170" s="135"/>
      <c r="L170" s="1"/>
    </row>
    <row r="171" spans="1:12" ht="12.75">
      <c r="A171" s="259" t="s">
        <v>732</v>
      </c>
      <c r="B171" s="233">
        <v>11</v>
      </c>
      <c r="C171" s="235">
        <v>14</v>
      </c>
      <c r="G171" s="135"/>
      <c r="L171" s="1"/>
    </row>
    <row r="172" spans="1:12" ht="12.75">
      <c r="A172" s="259" t="s">
        <v>487</v>
      </c>
      <c r="B172" s="233">
        <v>2</v>
      </c>
      <c r="C172" s="235">
        <v>1</v>
      </c>
      <c r="G172" s="135"/>
      <c r="L172" s="1"/>
    </row>
    <row r="173" spans="1:12" ht="12.75">
      <c r="A173" s="259" t="s">
        <v>733</v>
      </c>
      <c r="B173" s="233">
        <v>0</v>
      </c>
      <c r="C173" s="235">
        <v>0</v>
      </c>
      <c r="G173" s="135"/>
      <c r="L173" s="1"/>
    </row>
    <row r="174" spans="1:12" ht="12.75">
      <c r="A174" s="259" t="s">
        <v>488</v>
      </c>
      <c r="B174" s="233">
        <v>2</v>
      </c>
      <c r="C174" s="235">
        <v>3</v>
      </c>
      <c r="G174" s="135"/>
      <c r="L174" s="1"/>
    </row>
    <row r="175" spans="1:12" ht="12.75">
      <c r="A175" s="259" t="s">
        <v>489</v>
      </c>
      <c r="B175" s="233">
        <v>5</v>
      </c>
      <c r="C175" s="235">
        <v>0</v>
      </c>
      <c r="G175" s="135"/>
      <c r="L175" s="1"/>
    </row>
    <row r="176" spans="1:12" ht="12.75">
      <c r="A176" s="259" t="s">
        <v>734</v>
      </c>
      <c r="B176" s="233">
        <v>1</v>
      </c>
      <c r="C176" s="235">
        <v>0</v>
      </c>
      <c r="G176" s="135"/>
      <c r="L176" s="1"/>
    </row>
    <row r="177" spans="1:12" ht="12.75">
      <c r="A177" s="259" t="s">
        <v>735</v>
      </c>
      <c r="B177" s="233">
        <v>1</v>
      </c>
      <c r="C177" s="235">
        <v>1</v>
      </c>
      <c r="G177" s="135"/>
      <c r="L177" s="1"/>
    </row>
    <row r="178" spans="1:12" ht="12.75">
      <c r="A178" s="259" t="s">
        <v>736</v>
      </c>
      <c r="B178" s="233">
        <v>0</v>
      </c>
      <c r="C178" s="235">
        <v>1</v>
      </c>
      <c r="G178" s="135"/>
      <c r="L178" s="1"/>
    </row>
    <row r="179" spans="1:12" ht="12.75">
      <c r="A179" s="259" t="s">
        <v>737</v>
      </c>
      <c r="B179" s="233">
        <v>20</v>
      </c>
      <c r="C179" s="235">
        <v>11</v>
      </c>
      <c r="G179" s="135"/>
      <c r="L179" s="1"/>
    </row>
    <row r="180" spans="1:12" ht="12.75">
      <c r="A180" s="259" t="s">
        <v>738</v>
      </c>
      <c r="B180" s="233">
        <v>20</v>
      </c>
      <c r="C180" s="235">
        <v>0</v>
      </c>
      <c r="G180" s="135"/>
      <c r="L180" s="1"/>
    </row>
    <row r="181" spans="1:12" ht="12.75">
      <c r="A181" s="259" t="s">
        <v>490</v>
      </c>
      <c r="B181" s="233">
        <v>0</v>
      </c>
      <c r="C181" s="235">
        <v>0</v>
      </c>
      <c r="G181" s="135"/>
      <c r="L181" s="1"/>
    </row>
    <row r="182" spans="1:12" ht="12.75">
      <c r="A182" s="259" t="s">
        <v>491</v>
      </c>
      <c r="B182" s="233">
        <v>0</v>
      </c>
      <c r="C182" s="235">
        <v>1</v>
      </c>
      <c r="G182" s="135"/>
      <c r="L182" s="1"/>
    </row>
    <row r="183" spans="1:12" ht="12.75">
      <c r="A183" s="259" t="s">
        <v>492</v>
      </c>
      <c r="B183" s="233">
        <v>11</v>
      </c>
      <c r="C183" s="235">
        <v>1</v>
      </c>
      <c r="G183" s="135"/>
      <c r="L183" s="1"/>
    </row>
    <row r="184" spans="1:12" ht="12.75">
      <c r="A184" s="259" t="s">
        <v>739</v>
      </c>
      <c r="B184" s="233">
        <v>11</v>
      </c>
      <c r="C184" s="235">
        <v>7</v>
      </c>
      <c r="G184" s="135"/>
      <c r="L184" s="1"/>
    </row>
    <row r="185" spans="1:12" ht="12.75">
      <c r="A185" s="259" t="s">
        <v>493</v>
      </c>
      <c r="B185" s="233">
        <v>6</v>
      </c>
      <c r="C185" s="235">
        <v>2</v>
      </c>
      <c r="G185" s="135"/>
      <c r="L185" s="1"/>
    </row>
    <row r="186" spans="1:12" ht="12.75">
      <c r="A186" s="259" t="s">
        <v>494</v>
      </c>
      <c r="B186" s="233">
        <v>1</v>
      </c>
      <c r="C186" s="235">
        <v>1</v>
      </c>
      <c r="G186" s="135"/>
      <c r="L186" s="1"/>
    </row>
    <row r="187" spans="1:12" ht="12.75">
      <c r="A187" s="259" t="s">
        <v>740</v>
      </c>
      <c r="B187" s="233">
        <v>5</v>
      </c>
      <c r="C187" s="235">
        <v>10</v>
      </c>
      <c r="G187" s="135"/>
      <c r="L187" s="1"/>
    </row>
    <row r="188" spans="1:12" ht="12.75">
      <c r="A188" s="259" t="s">
        <v>495</v>
      </c>
      <c r="B188" s="233">
        <v>3</v>
      </c>
      <c r="C188" s="235">
        <v>0</v>
      </c>
      <c r="G188" s="135"/>
      <c r="L188" s="1"/>
    </row>
    <row r="189" spans="1:12" ht="12.75">
      <c r="A189" s="259" t="s">
        <v>496</v>
      </c>
      <c r="B189" s="233">
        <v>1</v>
      </c>
      <c r="C189" s="235">
        <v>0</v>
      </c>
      <c r="G189" s="135"/>
      <c r="L189" s="1"/>
    </row>
    <row r="190" spans="1:12" ht="12.75">
      <c r="A190" s="259" t="s">
        <v>497</v>
      </c>
      <c r="B190" s="233">
        <v>1062</v>
      </c>
      <c r="C190" s="235">
        <v>539</v>
      </c>
      <c r="G190" s="135"/>
      <c r="L190" s="1"/>
    </row>
    <row r="191" spans="1:12" ht="12.75">
      <c r="A191" s="259" t="s">
        <v>498</v>
      </c>
      <c r="B191" s="233">
        <v>3</v>
      </c>
      <c r="C191" s="235">
        <v>0</v>
      </c>
      <c r="G191" s="135"/>
      <c r="L191" s="1"/>
    </row>
    <row r="192" spans="1:12" ht="12.75">
      <c r="A192" s="259" t="s">
        <v>499</v>
      </c>
      <c r="B192" s="233">
        <v>25</v>
      </c>
      <c r="C192" s="235">
        <v>19</v>
      </c>
      <c r="G192" s="135"/>
      <c r="L192" s="1"/>
    </row>
    <row r="193" spans="1:12" ht="12.75">
      <c r="A193" s="259" t="s">
        <v>500</v>
      </c>
      <c r="B193" s="233">
        <v>3</v>
      </c>
      <c r="C193" s="235">
        <v>1</v>
      </c>
      <c r="G193" s="135"/>
      <c r="L193" s="1"/>
    </row>
    <row r="194" spans="1:12" ht="12.75">
      <c r="A194" s="259" t="s">
        <v>741</v>
      </c>
      <c r="B194" s="233">
        <v>3</v>
      </c>
      <c r="C194" s="235">
        <v>2</v>
      </c>
      <c r="G194" s="135"/>
      <c r="L194" s="1"/>
    </row>
    <row r="195" spans="1:12" ht="12.75">
      <c r="A195" s="259" t="s">
        <v>742</v>
      </c>
      <c r="B195" s="233">
        <v>3</v>
      </c>
      <c r="C195" s="235">
        <v>9</v>
      </c>
      <c r="G195" s="135"/>
      <c r="L195" s="1"/>
    </row>
    <row r="196" spans="1:12" ht="12.75">
      <c r="A196" s="259" t="s">
        <v>743</v>
      </c>
      <c r="B196" s="233">
        <v>0</v>
      </c>
      <c r="C196" s="235">
        <v>1</v>
      </c>
      <c r="G196" s="135"/>
      <c r="L196" s="1"/>
    </row>
    <row r="197" spans="1:12" ht="12.75">
      <c r="A197" s="259" t="s">
        <v>744</v>
      </c>
      <c r="B197" s="233">
        <v>3</v>
      </c>
      <c r="C197" s="235">
        <v>0</v>
      </c>
      <c r="G197" s="135"/>
      <c r="L197" s="1"/>
    </row>
    <row r="198" spans="1:12" ht="12.75">
      <c r="A198" s="259" t="s">
        <v>745</v>
      </c>
      <c r="B198" s="233">
        <v>28</v>
      </c>
      <c r="C198" s="235">
        <v>15</v>
      </c>
      <c r="G198" s="135"/>
      <c r="L198" s="1"/>
    </row>
    <row r="199" spans="1:12" ht="12.75">
      <c r="A199" s="259" t="s">
        <v>746</v>
      </c>
      <c r="B199" s="233">
        <v>7</v>
      </c>
      <c r="C199" s="235">
        <v>1</v>
      </c>
      <c r="G199" s="135"/>
      <c r="L199" s="1"/>
    </row>
    <row r="200" spans="1:12" ht="12.75">
      <c r="A200" s="259" t="s">
        <v>747</v>
      </c>
      <c r="B200" s="233">
        <v>20</v>
      </c>
      <c r="C200" s="235">
        <v>1</v>
      </c>
      <c r="G200" s="135"/>
      <c r="L200" s="1"/>
    </row>
    <row r="201" spans="1:12" ht="12.75">
      <c r="A201" s="259" t="s">
        <v>748</v>
      </c>
      <c r="B201" s="233">
        <v>5</v>
      </c>
      <c r="C201" s="235">
        <v>15</v>
      </c>
      <c r="G201" s="135"/>
      <c r="L201" s="1"/>
    </row>
    <row r="202" spans="1:12" ht="12.75">
      <c r="A202" s="259" t="s">
        <v>501</v>
      </c>
      <c r="B202" s="233">
        <v>31</v>
      </c>
      <c r="C202" s="235">
        <v>7</v>
      </c>
      <c r="G202" s="135"/>
      <c r="L202" s="1"/>
    </row>
    <row r="203" spans="1:12" ht="12.75">
      <c r="A203" s="259" t="s">
        <v>502</v>
      </c>
      <c r="B203" s="233">
        <v>0</v>
      </c>
      <c r="C203" s="235">
        <v>0</v>
      </c>
      <c r="G203" s="135"/>
      <c r="L203" s="1"/>
    </row>
    <row r="204" spans="1:12" ht="12.75">
      <c r="A204" s="259" t="s">
        <v>503</v>
      </c>
      <c r="B204" s="233">
        <v>21</v>
      </c>
      <c r="C204" s="235">
        <v>5</v>
      </c>
      <c r="G204" s="135"/>
      <c r="L204" s="1"/>
    </row>
    <row r="205" spans="1:12" ht="12.75">
      <c r="A205" s="259" t="s">
        <v>504</v>
      </c>
      <c r="B205" s="233">
        <v>13</v>
      </c>
      <c r="C205" s="235">
        <v>1</v>
      </c>
      <c r="G205" s="135"/>
      <c r="L205" s="1"/>
    </row>
    <row r="206" spans="1:12" ht="12.75">
      <c r="A206" s="259" t="s">
        <v>749</v>
      </c>
      <c r="B206" s="233">
        <v>1</v>
      </c>
      <c r="C206" s="235">
        <v>1</v>
      </c>
      <c r="G206" s="135"/>
      <c r="L206" s="1"/>
    </row>
    <row r="207" spans="1:12" ht="12.75">
      <c r="A207" s="259" t="s">
        <v>505</v>
      </c>
      <c r="B207" s="233">
        <v>0</v>
      </c>
      <c r="C207" s="235">
        <v>1</v>
      </c>
      <c r="G207" s="135"/>
      <c r="L207" s="1"/>
    </row>
    <row r="208" spans="1:12" ht="12.75">
      <c r="A208" s="259" t="s">
        <v>506</v>
      </c>
      <c r="B208" s="233">
        <v>0</v>
      </c>
      <c r="C208" s="235">
        <v>5</v>
      </c>
      <c r="G208" s="135"/>
      <c r="L208" s="1"/>
    </row>
    <row r="209" spans="1:12" ht="12.75">
      <c r="A209" s="259" t="s">
        <v>507</v>
      </c>
      <c r="B209" s="233">
        <v>0</v>
      </c>
      <c r="C209" s="235">
        <v>0</v>
      </c>
      <c r="G209" s="135"/>
      <c r="L209" s="1"/>
    </row>
    <row r="210" spans="1:12" ht="12.75">
      <c r="A210" s="259" t="s">
        <v>750</v>
      </c>
      <c r="B210" s="233">
        <v>2</v>
      </c>
      <c r="C210" s="235">
        <v>4</v>
      </c>
      <c r="G210" s="135"/>
      <c r="L210" s="1"/>
    </row>
    <row r="211" spans="1:12" ht="12.75">
      <c r="A211" s="259" t="s">
        <v>751</v>
      </c>
      <c r="B211" s="233">
        <v>3</v>
      </c>
      <c r="C211" s="235">
        <v>6</v>
      </c>
      <c r="G211" s="135"/>
      <c r="L211" s="1"/>
    </row>
    <row r="212" spans="1:12" ht="12.75">
      <c r="A212" s="259" t="s">
        <v>752</v>
      </c>
      <c r="B212" s="233">
        <v>6</v>
      </c>
      <c r="C212" s="235">
        <v>4</v>
      </c>
      <c r="G212" s="135"/>
      <c r="L212" s="1"/>
    </row>
    <row r="213" spans="1:12" ht="12.75">
      <c r="A213" s="259" t="s">
        <v>508</v>
      </c>
      <c r="B213" s="233">
        <v>1</v>
      </c>
      <c r="C213" s="235">
        <v>0</v>
      </c>
      <c r="G213" s="135"/>
      <c r="L213" s="1"/>
    </row>
    <row r="214" spans="1:12" ht="12.75">
      <c r="A214" s="259" t="s">
        <v>753</v>
      </c>
      <c r="B214" s="233">
        <v>6</v>
      </c>
      <c r="C214" s="235">
        <v>2</v>
      </c>
      <c r="G214" s="135"/>
      <c r="L214" s="1"/>
    </row>
    <row r="215" spans="1:12" ht="12.75">
      <c r="A215" s="259" t="s">
        <v>754</v>
      </c>
      <c r="B215" s="233">
        <v>0</v>
      </c>
      <c r="C215" s="235">
        <v>0</v>
      </c>
      <c r="G215" s="135"/>
      <c r="L215" s="1"/>
    </row>
    <row r="216" spans="1:12" ht="12.75">
      <c r="A216" s="259" t="s">
        <v>509</v>
      </c>
      <c r="B216" s="233">
        <v>0</v>
      </c>
      <c r="C216" s="235">
        <v>0</v>
      </c>
      <c r="G216" s="135"/>
      <c r="L216" s="1"/>
    </row>
    <row r="217" spans="1:12" ht="12.75">
      <c r="A217" s="259" t="s">
        <v>510</v>
      </c>
      <c r="B217" s="233">
        <v>47</v>
      </c>
      <c r="C217" s="235">
        <v>13</v>
      </c>
      <c r="G217" s="135"/>
      <c r="L217" s="1"/>
    </row>
    <row r="218" spans="1:12" ht="12.75">
      <c r="A218" s="259" t="s">
        <v>511</v>
      </c>
      <c r="B218" s="233">
        <v>0</v>
      </c>
      <c r="C218" s="235">
        <v>1</v>
      </c>
      <c r="G218" s="135"/>
      <c r="L218" s="1"/>
    </row>
    <row r="219" spans="1:12" ht="12.75">
      <c r="A219" s="259" t="s">
        <v>755</v>
      </c>
      <c r="B219" s="233">
        <v>1</v>
      </c>
      <c r="C219" s="235">
        <v>0</v>
      </c>
      <c r="G219" s="135"/>
      <c r="L219" s="1"/>
    </row>
    <row r="220" spans="1:12" ht="12.75">
      <c r="A220" s="259" t="s">
        <v>756</v>
      </c>
      <c r="B220" s="233">
        <v>2</v>
      </c>
      <c r="C220" s="234">
        <v>0</v>
      </c>
      <c r="G220" s="135"/>
      <c r="L220" s="1"/>
    </row>
    <row r="221" spans="1:12" ht="12.75">
      <c r="A221" s="259" t="s">
        <v>512</v>
      </c>
      <c r="B221" s="233">
        <v>25</v>
      </c>
      <c r="C221" s="234">
        <v>38</v>
      </c>
      <c r="G221" s="135"/>
      <c r="L221" s="1"/>
    </row>
    <row r="222" spans="1:12" ht="12.75">
      <c r="A222" s="259" t="s">
        <v>513</v>
      </c>
      <c r="B222" s="235">
        <v>0</v>
      </c>
      <c r="C222" s="234">
        <v>0</v>
      </c>
      <c r="D222" s="218"/>
      <c r="G222" s="135"/>
      <c r="L222" s="1"/>
    </row>
    <row r="223" spans="1:12" ht="12.75">
      <c r="A223" s="259" t="s">
        <v>757</v>
      </c>
      <c r="B223" s="235">
        <v>9</v>
      </c>
      <c r="C223" s="234">
        <v>0</v>
      </c>
      <c r="D223" s="218"/>
      <c r="G223" s="135"/>
      <c r="L223" s="1"/>
    </row>
    <row r="224" spans="1:12" ht="12.75">
      <c r="A224" s="259" t="s">
        <v>758</v>
      </c>
      <c r="B224" s="235">
        <v>3</v>
      </c>
      <c r="C224" s="234">
        <v>2</v>
      </c>
      <c r="D224" s="218"/>
      <c r="G224" s="135"/>
      <c r="L224" s="1"/>
    </row>
    <row r="225" spans="1:12" ht="12.75">
      <c r="A225" s="259" t="s">
        <v>514</v>
      </c>
      <c r="B225" s="235">
        <v>11</v>
      </c>
      <c r="C225" s="234">
        <v>12</v>
      </c>
      <c r="D225" s="218"/>
      <c r="G225" s="135"/>
      <c r="L225" s="1"/>
    </row>
    <row r="226" spans="1:12" ht="12.75">
      <c r="A226" s="259" t="s">
        <v>759</v>
      </c>
      <c r="B226" s="235">
        <v>37</v>
      </c>
      <c r="C226" s="234">
        <v>5</v>
      </c>
      <c r="D226" s="218"/>
      <c r="G226" s="135"/>
      <c r="L226" s="1"/>
    </row>
    <row r="227" spans="1:12" ht="12.75">
      <c r="A227" s="259" t="s">
        <v>760</v>
      </c>
      <c r="B227" s="235">
        <v>5</v>
      </c>
      <c r="C227" s="234">
        <v>0</v>
      </c>
      <c r="D227" s="218"/>
      <c r="G227" s="135"/>
      <c r="L227" s="1"/>
    </row>
    <row r="228" spans="1:12" ht="12.75">
      <c r="A228" s="259" t="s">
        <v>515</v>
      </c>
      <c r="B228" s="235">
        <v>2</v>
      </c>
      <c r="C228" s="234">
        <v>1</v>
      </c>
      <c r="D228" s="218"/>
      <c r="G228" s="135"/>
      <c r="L228" s="1"/>
    </row>
    <row r="229" spans="1:12" ht="12.75">
      <c r="A229" s="259" t="s">
        <v>761</v>
      </c>
      <c r="B229" s="235">
        <v>6</v>
      </c>
      <c r="C229" s="234">
        <v>2</v>
      </c>
      <c r="D229" s="218"/>
      <c r="G229" s="135"/>
      <c r="L229" s="1"/>
    </row>
    <row r="230" spans="1:12" ht="12.75">
      <c r="A230" s="259" t="s">
        <v>516</v>
      </c>
      <c r="B230" s="235">
        <v>71</v>
      </c>
      <c r="C230" s="234">
        <v>64</v>
      </c>
      <c r="D230" s="218"/>
      <c r="G230" s="135"/>
      <c r="L230" s="1"/>
    </row>
    <row r="231" spans="1:12" ht="12.75">
      <c r="A231" s="259" t="s">
        <v>517</v>
      </c>
      <c r="B231" s="235">
        <v>0</v>
      </c>
      <c r="C231" s="234">
        <v>0</v>
      </c>
      <c r="D231" s="218"/>
      <c r="G231" s="135"/>
      <c r="L231" s="1"/>
    </row>
    <row r="232" spans="1:12" ht="12.75">
      <c r="A232" s="259" t="s">
        <v>518</v>
      </c>
      <c r="B232" s="235">
        <v>0</v>
      </c>
      <c r="C232" s="234">
        <v>2</v>
      </c>
      <c r="D232" s="218"/>
      <c r="G232" s="135"/>
      <c r="L232" s="1"/>
    </row>
    <row r="233" spans="1:12" ht="12.75">
      <c r="A233" s="259" t="s">
        <v>762</v>
      </c>
      <c r="B233" s="235">
        <v>0</v>
      </c>
      <c r="C233" s="234">
        <v>1</v>
      </c>
      <c r="D233" s="218"/>
      <c r="G233" s="135"/>
      <c r="L233" s="1"/>
    </row>
    <row r="234" spans="1:12" ht="12.75">
      <c r="A234" s="259" t="s">
        <v>763</v>
      </c>
      <c r="B234" s="235">
        <v>20</v>
      </c>
      <c r="C234" s="233">
        <v>12</v>
      </c>
      <c r="D234" s="218"/>
      <c r="G234" s="135"/>
      <c r="L234" s="1"/>
    </row>
    <row r="235" spans="1:12" ht="12.75">
      <c r="A235" s="259" t="s">
        <v>519</v>
      </c>
      <c r="B235" s="235">
        <v>2</v>
      </c>
      <c r="C235" s="233">
        <v>0</v>
      </c>
      <c r="D235" s="218"/>
      <c r="G235" s="135"/>
      <c r="L235" s="1"/>
    </row>
    <row r="236" spans="1:12" ht="12.75">
      <c r="A236" s="259" t="s">
        <v>764</v>
      </c>
      <c r="B236" s="235">
        <v>14</v>
      </c>
      <c r="C236" s="233">
        <v>9</v>
      </c>
      <c r="D236" s="218"/>
      <c r="G236" s="135"/>
      <c r="L236" s="1"/>
    </row>
    <row r="237" spans="1:12" ht="12.75">
      <c r="A237" s="259" t="s">
        <v>765</v>
      </c>
      <c r="B237" s="235">
        <v>0</v>
      </c>
      <c r="C237" s="233">
        <v>0</v>
      </c>
      <c r="D237" s="218"/>
      <c r="G237" s="135"/>
      <c r="L237" s="1"/>
    </row>
    <row r="238" spans="1:12" ht="12.75">
      <c r="A238" s="259" t="s">
        <v>520</v>
      </c>
      <c r="B238" s="235">
        <v>18</v>
      </c>
      <c r="C238" s="233">
        <v>4</v>
      </c>
      <c r="D238" s="218"/>
      <c r="G238" s="135"/>
      <c r="L238" s="1"/>
    </row>
    <row r="239" spans="1:12" ht="12.75">
      <c r="A239" s="259" t="s">
        <v>521</v>
      </c>
      <c r="B239" s="235">
        <v>10</v>
      </c>
      <c r="C239" s="233">
        <v>5</v>
      </c>
      <c r="D239" s="218"/>
      <c r="G239" s="135"/>
      <c r="L239" s="1"/>
    </row>
    <row r="240" spans="1:12" ht="12.75">
      <c r="A240" s="259" t="s">
        <v>522</v>
      </c>
      <c r="B240" s="235">
        <v>0</v>
      </c>
      <c r="C240" s="233">
        <v>0</v>
      </c>
      <c r="D240" s="218"/>
      <c r="G240" s="135"/>
      <c r="L240" s="1"/>
    </row>
    <row r="241" spans="1:12" ht="12.75">
      <c r="A241" s="259" t="s">
        <v>766</v>
      </c>
      <c r="B241" s="235">
        <v>3</v>
      </c>
      <c r="C241" s="233">
        <v>1</v>
      </c>
      <c r="D241" s="218"/>
      <c r="G241" s="135"/>
      <c r="L241" s="1"/>
    </row>
    <row r="242" spans="1:12" ht="12.75">
      <c r="A242" s="259" t="s">
        <v>523</v>
      </c>
      <c r="B242" s="235">
        <v>20</v>
      </c>
      <c r="C242" s="233">
        <v>14</v>
      </c>
      <c r="D242" s="218"/>
      <c r="G242" s="135"/>
      <c r="L242" s="1"/>
    </row>
    <row r="243" spans="1:12" ht="12.75">
      <c r="A243" s="259" t="s">
        <v>767</v>
      </c>
      <c r="B243" s="235">
        <v>2</v>
      </c>
      <c r="C243" s="233">
        <v>2</v>
      </c>
      <c r="D243" s="218"/>
      <c r="G243" s="135"/>
      <c r="L243" s="1"/>
    </row>
    <row r="244" spans="1:12" ht="12.75">
      <c r="A244" s="259" t="s">
        <v>768</v>
      </c>
      <c r="B244" s="235">
        <v>1</v>
      </c>
      <c r="C244" s="233">
        <v>1</v>
      </c>
      <c r="D244" s="218"/>
      <c r="G244" s="135"/>
      <c r="L244" s="1"/>
    </row>
    <row r="245" spans="1:12" ht="12.75">
      <c r="A245" s="259" t="s">
        <v>769</v>
      </c>
      <c r="B245" s="235">
        <v>44</v>
      </c>
      <c r="C245" s="233">
        <v>11</v>
      </c>
      <c r="D245" s="218"/>
      <c r="G245" s="135"/>
      <c r="L245" s="1"/>
    </row>
    <row r="246" spans="1:12" ht="12.75">
      <c r="A246" s="259" t="s">
        <v>770</v>
      </c>
      <c r="B246" s="235">
        <v>1</v>
      </c>
      <c r="C246" s="233">
        <v>2</v>
      </c>
      <c r="D246" s="218"/>
      <c r="G246" s="135"/>
      <c r="L246" s="1"/>
    </row>
    <row r="247" spans="1:12" ht="12.75">
      <c r="A247" s="259" t="s">
        <v>771</v>
      </c>
      <c r="B247" s="235">
        <v>0</v>
      </c>
      <c r="C247" s="233">
        <v>0</v>
      </c>
      <c r="D247" s="218"/>
      <c r="G247" s="135"/>
      <c r="L247" s="1"/>
    </row>
    <row r="248" spans="1:12" ht="12.75">
      <c r="A248" s="259" t="s">
        <v>524</v>
      </c>
      <c r="B248" s="235">
        <v>4</v>
      </c>
      <c r="C248" s="233">
        <v>0</v>
      </c>
      <c r="D248" s="218"/>
      <c r="G248" s="135"/>
      <c r="L248" s="1"/>
    </row>
    <row r="249" spans="1:12" ht="12.75">
      <c r="A249" s="259" t="s">
        <v>772</v>
      </c>
      <c r="B249" s="235">
        <v>0</v>
      </c>
      <c r="C249" s="233">
        <v>0</v>
      </c>
      <c r="D249" s="218"/>
      <c r="G249" s="135"/>
      <c r="L249" s="1"/>
    </row>
    <row r="250" spans="1:12" ht="12.75">
      <c r="A250" s="259" t="s">
        <v>773</v>
      </c>
      <c r="B250" s="235">
        <v>6</v>
      </c>
      <c r="C250" s="233">
        <v>1</v>
      </c>
      <c r="D250" s="218"/>
      <c r="G250" s="135"/>
      <c r="L250" s="1"/>
    </row>
    <row r="251" spans="1:12" ht="12.75">
      <c r="A251" s="259" t="s">
        <v>525</v>
      </c>
      <c r="B251" s="235">
        <v>7</v>
      </c>
      <c r="C251" s="233">
        <v>11</v>
      </c>
      <c r="D251" s="218"/>
      <c r="G251" s="135"/>
      <c r="L251" s="1"/>
    </row>
    <row r="252" spans="1:12" ht="12.75">
      <c r="A252" s="259" t="s">
        <v>526</v>
      </c>
      <c r="B252" s="235">
        <v>3</v>
      </c>
      <c r="C252" s="233">
        <v>6</v>
      </c>
      <c r="D252" s="218"/>
      <c r="G252" s="135"/>
      <c r="L252" s="1"/>
    </row>
    <row r="253" spans="1:12" ht="12.75">
      <c r="A253" s="259" t="s">
        <v>774</v>
      </c>
      <c r="B253" s="235">
        <v>3</v>
      </c>
      <c r="C253" s="233">
        <v>2</v>
      </c>
      <c r="D253" s="218"/>
      <c r="G253" s="135"/>
      <c r="L253" s="1"/>
    </row>
    <row r="254" spans="1:12" ht="12.75">
      <c r="A254" s="259" t="s">
        <v>527</v>
      </c>
      <c r="B254" s="235">
        <v>2</v>
      </c>
      <c r="C254" s="233">
        <v>1</v>
      </c>
      <c r="D254" s="218"/>
      <c r="G254" s="135"/>
      <c r="L254" s="1"/>
    </row>
    <row r="255" spans="1:12" ht="12.75">
      <c r="A255" s="259" t="s">
        <v>528</v>
      </c>
      <c r="B255" s="235">
        <v>9</v>
      </c>
      <c r="C255" s="233">
        <v>2</v>
      </c>
      <c r="D255" s="218"/>
      <c r="G255" s="135"/>
      <c r="L255" s="1"/>
    </row>
    <row r="256" spans="1:12" ht="12.75">
      <c r="A256" s="259" t="s">
        <v>529</v>
      </c>
      <c r="B256" s="235">
        <v>6</v>
      </c>
      <c r="C256" s="233">
        <v>12</v>
      </c>
      <c r="D256" s="218"/>
      <c r="G256" s="135"/>
      <c r="L256" s="1"/>
    </row>
    <row r="257" spans="1:12" ht="12.75">
      <c r="A257" s="259" t="s">
        <v>775</v>
      </c>
      <c r="B257" s="235">
        <v>0</v>
      </c>
      <c r="C257" s="233">
        <v>1</v>
      </c>
      <c r="D257" s="218"/>
      <c r="G257" s="135"/>
      <c r="L257" s="1"/>
    </row>
    <row r="258" spans="1:12" ht="12.75">
      <c r="A258" s="259" t="s">
        <v>776</v>
      </c>
      <c r="B258" s="235">
        <v>29</v>
      </c>
      <c r="C258" s="233">
        <v>18</v>
      </c>
      <c r="D258" s="218"/>
      <c r="G258" s="135"/>
      <c r="L258" s="1"/>
    </row>
    <row r="259" spans="1:12" ht="12.75">
      <c r="A259" s="259" t="s">
        <v>777</v>
      </c>
      <c r="B259" s="235">
        <v>0</v>
      </c>
      <c r="C259" s="233">
        <v>0</v>
      </c>
      <c r="D259" s="218"/>
      <c r="G259" s="135"/>
      <c r="L259" s="1"/>
    </row>
    <row r="260" spans="1:12" ht="12.75">
      <c r="A260" s="259" t="s">
        <v>778</v>
      </c>
      <c r="B260" s="235">
        <v>9</v>
      </c>
      <c r="C260" s="233">
        <v>0</v>
      </c>
      <c r="D260" s="218"/>
      <c r="G260" s="135"/>
      <c r="L260" s="1"/>
    </row>
    <row r="261" spans="1:12" ht="12.75">
      <c r="A261" s="259" t="s">
        <v>779</v>
      </c>
      <c r="B261" s="235">
        <v>0</v>
      </c>
      <c r="C261" s="233">
        <v>0</v>
      </c>
      <c r="D261" s="218"/>
      <c r="G261" s="135"/>
      <c r="L261" s="1"/>
    </row>
    <row r="262" spans="1:12" ht="12.75">
      <c r="A262" s="259" t="s">
        <v>780</v>
      </c>
      <c r="B262" s="235">
        <v>4</v>
      </c>
      <c r="C262" s="233">
        <v>3</v>
      </c>
      <c r="D262" s="218"/>
      <c r="G262" s="135"/>
      <c r="L262" s="1"/>
    </row>
    <row r="263" spans="1:12" ht="12.75">
      <c r="A263" s="259" t="s">
        <v>781</v>
      </c>
      <c r="B263" s="235">
        <v>0</v>
      </c>
      <c r="C263" s="233">
        <v>0</v>
      </c>
      <c r="D263" s="218"/>
      <c r="G263" s="135"/>
      <c r="L263" s="1"/>
    </row>
    <row r="264" spans="1:12" ht="12.75">
      <c r="A264" s="259" t="s">
        <v>782</v>
      </c>
      <c r="B264" s="235">
        <v>0</v>
      </c>
      <c r="C264" s="233">
        <v>0</v>
      </c>
      <c r="D264" s="218"/>
      <c r="G264" s="135"/>
      <c r="L264" s="1"/>
    </row>
    <row r="265" spans="1:12" ht="12.75">
      <c r="A265" s="259" t="s">
        <v>783</v>
      </c>
      <c r="B265" s="235">
        <v>3</v>
      </c>
      <c r="C265" s="233">
        <v>2</v>
      </c>
      <c r="D265" s="218"/>
      <c r="G265" s="135"/>
      <c r="L265" s="1"/>
    </row>
    <row r="266" spans="1:12" ht="12.75">
      <c r="A266" s="259" t="s">
        <v>784</v>
      </c>
      <c r="B266" s="235">
        <v>0</v>
      </c>
      <c r="C266" s="233">
        <v>0</v>
      </c>
      <c r="D266" s="218"/>
      <c r="G266" s="135"/>
      <c r="L266" s="1"/>
    </row>
    <row r="267" spans="1:12" ht="12.75">
      <c r="A267" s="259" t="s">
        <v>785</v>
      </c>
      <c r="B267" s="235">
        <v>5</v>
      </c>
      <c r="C267" s="233">
        <v>0</v>
      </c>
      <c r="D267" s="218"/>
      <c r="G267" s="135"/>
      <c r="L267" s="1"/>
    </row>
    <row r="268" spans="1:12" ht="12.75">
      <c r="A268" s="259" t="s">
        <v>786</v>
      </c>
      <c r="B268" s="235">
        <v>4</v>
      </c>
      <c r="C268" s="233">
        <v>0</v>
      </c>
      <c r="D268" s="218"/>
      <c r="G268" s="135"/>
      <c r="L268" s="1"/>
    </row>
    <row r="269" spans="1:12" ht="12.75">
      <c r="A269" s="259" t="s">
        <v>787</v>
      </c>
      <c r="B269" s="235">
        <v>4</v>
      </c>
      <c r="C269" s="233">
        <v>1</v>
      </c>
      <c r="D269" s="218"/>
      <c r="G269" s="135"/>
      <c r="L269" s="1"/>
    </row>
    <row r="270" spans="1:12" ht="12.75">
      <c r="A270" s="259" t="s">
        <v>788</v>
      </c>
      <c r="B270" s="235">
        <v>3</v>
      </c>
      <c r="C270" s="233">
        <v>0</v>
      </c>
      <c r="D270" s="218"/>
      <c r="G270" s="135"/>
      <c r="L270" s="1"/>
    </row>
    <row r="271" spans="1:12" ht="12.75">
      <c r="A271" s="259" t="s">
        <v>789</v>
      </c>
      <c r="B271" s="235">
        <v>0</v>
      </c>
      <c r="C271" s="233">
        <v>2</v>
      </c>
      <c r="D271" s="218"/>
      <c r="G271" s="135"/>
      <c r="L271" s="1"/>
    </row>
    <row r="272" spans="1:12" ht="12.75">
      <c r="A272" s="259" t="s">
        <v>530</v>
      </c>
      <c r="B272" s="235">
        <v>9</v>
      </c>
      <c r="C272" s="233">
        <v>0</v>
      </c>
      <c r="D272" s="218"/>
      <c r="G272" s="135"/>
      <c r="L272" s="1"/>
    </row>
    <row r="273" spans="1:12" ht="12.75">
      <c r="A273" s="259" t="s">
        <v>531</v>
      </c>
      <c r="B273" s="235">
        <v>6</v>
      </c>
      <c r="C273" s="233">
        <v>27</v>
      </c>
      <c r="D273" s="218"/>
      <c r="G273" s="135"/>
      <c r="L273" s="1"/>
    </row>
    <row r="274" spans="1:12" ht="12.75">
      <c r="A274" s="259" t="s">
        <v>790</v>
      </c>
      <c r="B274" s="235">
        <v>8</v>
      </c>
      <c r="C274" s="233">
        <v>3</v>
      </c>
      <c r="D274" s="218"/>
      <c r="G274" s="135"/>
      <c r="L274" s="1"/>
    </row>
    <row r="275" spans="1:12" ht="12.75">
      <c r="A275" s="259" t="s">
        <v>791</v>
      </c>
      <c r="B275" s="235">
        <v>7</v>
      </c>
      <c r="C275" s="233">
        <v>1</v>
      </c>
      <c r="D275" s="218"/>
      <c r="G275" s="135"/>
      <c r="L275" s="1"/>
    </row>
    <row r="276" spans="1:12" ht="12.75">
      <c r="A276" s="259" t="s">
        <v>792</v>
      </c>
      <c r="B276" s="235">
        <v>6</v>
      </c>
      <c r="C276" s="233">
        <v>0</v>
      </c>
      <c r="D276" s="218"/>
      <c r="G276" s="135"/>
      <c r="L276" s="1"/>
    </row>
    <row r="277" spans="1:12" ht="12.75">
      <c r="A277" s="259" t="s">
        <v>532</v>
      </c>
      <c r="B277" s="235">
        <v>0</v>
      </c>
      <c r="C277" s="233">
        <v>0</v>
      </c>
      <c r="D277" s="218"/>
      <c r="G277" s="135"/>
      <c r="L277" s="1"/>
    </row>
    <row r="278" spans="1:12" ht="12.75">
      <c r="A278" s="259" t="s">
        <v>793</v>
      </c>
      <c r="B278" s="235">
        <v>2</v>
      </c>
      <c r="C278" s="233">
        <v>1</v>
      </c>
      <c r="D278" s="218"/>
      <c r="G278" s="135"/>
      <c r="L278" s="1"/>
    </row>
    <row r="279" spans="1:12" ht="12.75">
      <c r="A279" s="259" t="s">
        <v>794</v>
      </c>
      <c r="B279" s="235">
        <v>16</v>
      </c>
      <c r="C279" s="233">
        <v>27</v>
      </c>
      <c r="D279" s="218"/>
      <c r="G279" s="135"/>
      <c r="L279" s="1"/>
    </row>
    <row r="280" spans="1:12" ht="12.75">
      <c r="A280" s="259" t="s">
        <v>795</v>
      </c>
      <c r="B280" s="235">
        <v>2</v>
      </c>
      <c r="C280" s="233">
        <v>1</v>
      </c>
      <c r="D280" s="218"/>
      <c r="G280" s="135"/>
      <c r="L280" s="1"/>
    </row>
    <row r="281" spans="1:12" ht="12.75">
      <c r="A281" s="259" t="s">
        <v>796</v>
      </c>
      <c r="B281" s="235">
        <v>2</v>
      </c>
      <c r="C281" s="233">
        <v>2</v>
      </c>
      <c r="D281" s="218"/>
      <c r="G281" s="135"/>
      <c r="L281" s="1"/>
    </row>
    <row r="282" spans="1:12" ht="12.75">
      <c r="A282" s="259" t="s">
        <v>533</v>
      </c>
      <c r="B282" s="235">
        <v>0</v>
      </c>
      <c r="C282" s="233">
        <v>1</v>
      </c>
      <c r="D282" s="218"/>
      <c r="G282" s="135"/>
      <c r="L282" s="1"/>
    </row>
    <row r="283" spans="1:12" ht="12.75">
      <c r="A283" s="259" t="s">
        <v>797</v>
      </c>
      <c r="B283" s="235">
        <v>0</v>
      </c>
      <c r="C283" s="233">
        <v>0</v>
      </c>
      <c r="D283" s="218"/>
      <c r="G283" s="135"/>
      <c r="L283" s="1"/>
    </row>
    <row r="284" spans="1:12" ht="12.75">
      <c r="A284" s="259" t="s">
        <v>798</v>
      </c>
      <c r="B284" s="235">
        <v>3</v>
      </c>
      <c r="C284" s="233">
        <v>0</v>
      </c>
      <c r="D284" s="218"/>
      <c r="G284" s="135"/>
      <c r="L284" s="1"/>
    </row>
    <row r="285" spans="1:12" ht="12.75">
      <c r="A285" s="259" t="s">
        <v>799</v>
      </c>
      <c r="B285" s="235">
        <v>28</v>
      </c>
      <c r="C285" s="233">
        <v>12</v>
      </c>
      <c r="D285" s="218"/>
      <c r="G285" s="135"/>
      <c r="L285" s="1"/>
    </row>
    <row r="286" spans="1:12" ht="12.75">
      <c r="A286" s="259" t="s">
        <v>800</v>
      </c>
      <c r="B286" s="235">
        <v>2</v>
      </c>
      <c r="C286" s="233">
        <v>0</v>
      </c>
      <c r="D286" s="218"/>
      <c r="G286" s="135"/>
      <c r="L286" s="1"/>
    </row>
    <row r="287" spans="1:12" ht="12.75">
      <c r="A287" s="260" t="s">
        <v>534</v>
      </c>
      <c r="B287" s="236">
        <v>3</v>
      </c>
      <c r="C287" s="239">
        <v>1</v>
      </c>
      <c r="D287" s="218"/>
      <c r="G287" s="135"/>
      <c r="L287" s="1"/>
    </row>
    <row r="288" spans="4:5" ht="12.75">
      <c r="D288" s="218"/>
      <c r="E288" s="218"/>
    </row>
    <row r="289" spans="4:5" ht="12.75">
      <c r="D289" s="218"/>
      <c r="E289" s="218"/>
    </row>
    <row r="290" spans="4:5" ht="12.75">
      <c r="D290" s="218"/>
      <c r="E290" s="218"/>
    </row>
    <row r="291" spans="4:5" ht="12.75">
      <c r="D291" s="218"/>
      <c r="E291" s="218"/>
    </row>
    <row r="292" spans="4:5" ht="12.75">
      <c r="D292" s="218"/>
      <c r="E292" s="218"/>
    </row>
    <row r="293" spans="4:5" ht="12.75">
      <c r="D293" s="218"/>
      <c r="E293" s="218"/>
    </row>
    <row r="294" spans="4:5" ht="12.75">
      <c r="D294" s="218"/>
      <c r="E294" s="218"/>
    </row>
    <row r="295" spans="4:5" ht="12.75">
      <c r="D295" s="218"/>
      <c r="E295" s="218"/>
    </row>
    <row r="296" spans="4:5" ht="12.75">
      <c r="D296" s="218"/>
      <c r="E296" s="218"/>
    </row>
    <row r="297" spans="4:5" ht="12.75">
      <c r="D297" s="218"/>
      <c r="E297" s="218"/>
    </row>
    <row r="298" spans="4:5" ht="12.75">
      <c r="D298" s="218"/>
      <c r="E298" s="218"/>
    </row>
    <row r="299" spans="4:5" ht="12.75">
      <c r="D299" s="218"/>
      <c r="E299" s="218"/>
    </row>
    <row r="300" spans="4:5" ht="12.75">
      <c r="D300" s="218"/>
      <c r="E300" s="218"/>
    </row>
    <row r="301" spans="4:5" ht="12.75">
      <c r="D301" s="218"/>
      <c r="E301" s="218"/>
    </row>
  </sheetData>
  <mergeCells count="14">
    <mergeCell ref="G7:G8"/>
    <mergeCell ref="A7:A8"/>
    <mergeCell ref="B7:C7"/>
    <mergeCell ref="D7:E7"/>
    <mergeCell ref="F7:F8"/>
    <mergeCell ref="G75:G76"/>
    <mergeCell ref="A45:A46"/>
    <mergeCell ref="B45:C45"/>
    <mergeCell ref="A75:A76"/>
    <mergeCell ref="B75:C75"/>
    <mergeCell ref="D75:E75"/>
    <mergeCell ref="F75:F76"/>
    <mergeCell ref="A60:A61"/>
    <mergeCell ref="B60:C60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98"/>
  <sheetViews>
    <sheetView workbookViewId="0" topLeftCell="C1">
      <selection activeCell="M15" sqref="M15"/>
    </sheetView>
  </sheetViews>
  <sheetFormatPr defaultColWidth="11.421875" defaultRowHeight="12.75"/>
  <cols>
    <col min="1" max="1" width="37.00390625" style="186" customWidth="1"/>
    <col min="2" max="2" width="14.00390625" style="186" bestFit="1" customWidth="1"/>
    <col min="3" max="3" width="12.57421875" style="186" customWidth="1"/>
    <col min="4" max="4" width="10.57421875" style="186" customWidth="1"/>
    <col min="5" max="5" width="12.140625" style="186" customWidth="1"/>
    <col min="6" max="7" width="18.8515625" style="186" customWidth="1"/>
    <col min="8" max="10" width="7.8515625" style="289" customWidth="1"/>
    <col min="11" max="15" width="11.421875" style="102" customWidth="1"/>
    <col min="16" max="16384" width="11.421875" style="1" customWidth="1"/>
  </cols>
  <sheetData>
    <row r="3" ht="15.75">
      <c r="A3" s="245" t="s">
        <v>23</v>
      </c>
    </row>
    <row r="4" spans="1:7" ht="12.75">
      <c r="A4" s="188"/>
      <c r="B4" s="187"/>
      <c r="C4" s="187"/>
      <c r="D4" s="188"/>
      <c r="E4" s="187"/>
      <c r="F4" s="187"/>
      <c r="G4" s="187"/>
    </row>
    <row r="5" spans="1:7" ht="12.75">
      <c r="A5" s="188"/>
      <c r="B5" s="187"/>
      <c r="C5" s="187"/>
      <c r="D5" s="188"/>
      <c r="E5" s="187"/>
      <c r="F5" s="187"/>
      <c r="G5" s="187"/>
    </row>
    <row r="6" spans="1:7" ht="12.75">
      <c r="A6" s="188"/>
      <c r="B6" s="187"/>
      <c r="C6" s="187"/>
      <c r="D6" s="188"/>
      <c r="E6" s="187"/>
      <c r="F6" s="187"/>
      <c r="G6" s="187"/>
    </row>
    <row r="7" spans="1:7" ht="24" customHeight="1">
      <c r="A7" s="296" t="s">
        <v>41</v>
      </c>
      <c r="B7" s="309" t="s">
        <v>555</v>
      </c>
      <c r="C7" s="310"/>
      <c r="D7" s="311" t="s">
        <v>18</v>
      </c>
      <c r="E7" s="312"/>
      <c r="F7" s="307" t="s">
        <v>535</v>
      </c>
      <c r="G7" s="307" t="s">
        <v>544</v>
      </c>
    </row>
    <row r="8" spans="1:15" s="23" customFormat="1" ht="23.25" customHeight="1">
      <c r="A8" s="303"/>
      <c r="B8" s="219" t="s">
        <v>16</v>
      </c>
      <c r="C8" s="190" t="s">
        <v>17</v>
      </c>
      <c r="D8" s="189" t="s">
        <v>16</v>
      </c>
      <c r="E8" s="191" t="s">
        <v>19</v>
      </c>
      <c r="F8" s="308"/>
      <c r="G8" s="308"/>
      <c r="H8" s="289"/>
      <c r="I8" s="289"/>
      <c r="J8" s="289"/>
      <c r="K8" s="104"/>
      <c r="L8" s="104"/>
      <c r="M8" s="104"/>
      <c r="N8" s="104"/>
      <c r="O8" s="104"/>
    </row>
    <row r="9" spans="1:15" s="23" customFormat="1" ht="12.75">
      <c r="A9" s="247" t="s">
        <v>539</v>
      </c>
      <c r="B9" s="192">
        <v>2104</v>
      </c>
      <c r="C9" s="107">
        <v>28240</v>
      </c>
      <c r="D9" s="193">
        <v>-0.073943661971831</v>
      </c>
      <c r="E9" s="133">
        <v>0.06698908074205612</v>
      </c>
      <c r="F9" s="195">
        <v>0.0745042492917847</v>
      </c>
      <c r="G9" s="195">
        <v>0.006955532855305742</v>
      </c>
      <c r="H9" s="103"/>
      <c r="I9" s="290"/>
      <c r="J9" s="290"/>
      <c r="K9" s="104"/>
      <c r="L9" s="104"/>
      <c r="M9" s="104"/>
      <c r="N9" s="104"/>
      <c r="O9" s="104"/>
    </row>
    <row r="10" spans="1:7" ht="12.75">
      <c r="A10" s="247" t="s">
        <v>536</v>
      </c>
      <c r="B10" s="196"/>
      <c r="C10" s="153"/>
      <c r="D10" s="196"/>
      <c r="E10" s="153"/>
      <c r="F10" s="197"/>
      <c r="G10" s="197"/>
    </row>
    <row r="11" spans="1:10" ht="12.75">
      <c r="A11" s="248" t="s">
        <v>537</v>
      </c>
      <c r="B11" s="198">
        <v>1235</v>
      </c>
      <c r="C11" s="113">
        <v>17427</v>
      </c>
      <c r="D11" s="200">
        <v>-0.022943037974683556</v>
      </c>
      <c r="E11" s="115">
        <v>0.07880401139036763</v>
      </c>
      <c r="F11" s="195">
        <v>0.07086704538933838</v>
      </c>
      <c r="G11" s="195">
        <v>0.00810176073893306</v>
      </c>
      <c r="H11" s="103"/>
      <c r="I11" s="290"/>
      <c r="J11" s="290"/>
    </row>
    <row r="12" spans="1:10" ht="12.75">
      <c r="A12" s="248" t="s">
        <v>538</v>
      </c>
      <c r="B12" s="201">
        <v>869</v>
      </c>
      <c r="C12" s="117">
        <v>10813</v>
      </c>
      <c r="D12" s="202">
        <v>-0.13789682539682535</v>
      </c>
      <c r="E12" s="119">
        <v>0.04848249781828762</v>
      </c>
      <c r="F12" s="195">
        <v>0.08036622583926754</v>
      </c>
      <c r="G12" s="195">
        <v>0.005791132702906229</v>
      </c>
      <c r="H12" s="103"/>
      <c r="I12" s="290"/>
      <c r="J12" s="290"/>
    </row>
    <row r="13" spans="1:7" ht="12.75">
      <c r="A13" s="247" t="s">
        <v>11</v>
      </c>
      <c r="B13" s="203"/>
      <c r="C13" s="155"/>
      <c r="D13" s="203"/>
      <c r="E13" s="155"/>
      <c r="F13" s="197"/>
      <c r="G13" s="197"/>
    </row>
    <row r="14" spans="1:10" ht="12.75">
      <c r="A14" s="249" t="s">
        <v>43</v>
      </c>
      <c r="B14" s="205">
        <v>111</v>
      </c>
      <c r="C14" s="121">
        <v>1733</v>
      </c>
      <c r="D14" s="200">
        <v>0.07766990291262132</v>
      </c>
      <c r="E14" s="115">
        <v>0.029097387173396605</v>
      </c>
      <c r="F14" s="195">
        <v>0.06405077899596076</v>
      </c>
      <c r="G14" s="195">
        <v>0.00212562236690923</v>
      </c>
      <c r="H14" s="103"/>
      <c r="I14" s="290"/>
      <c r="J14" s="290"/>
    </row>
    <row r="15" spans="1:10" ht="12.75">
      <c r="A15" s="249" t="s">
        <v>44</v>
      </c>
      <c r="B15" s="198">
        <v>1174</v>
      </c>
      <c r="C15" s="113">
        <v>16495</v>
      </c>
      <c r="D15" s="200">
        <v>-0.09831029185867901</v>
      </c>
      <c r="E15" s="122">
        <v>0.04464851171627604</v>
      </c>
      <c r="F15" s="194">
        <v>0.0711730827523492</v>
      </c>
      <c r="G15" s="195">
        <v>0.006046466113523174</v>
      </c>
      <c r="H15" s="103"/>
      <c r="I15" s="290"/>
      <c r="J15" s="290"/>
    </row>
    <row r="16" spans="1:10" ht="12.75">
      <c r="A16" s="249" t="s">
        <v>45</v>
      </c>
      <c r="B16" s="201">
        <v>819</v>
      </c>
      <c r="C16" s="117">
        <v>10012</v>
      </c>
      <c r="D16" s="200">
        <v>-0.05536332179930792</v>
      </c>
      <c r="E16" s="119">
        <v>0.1133103524963861</v>
      </c>
      <c r="F16" s="194">
        <v>0.08180183779464642</v>
      </c>
      <c r="G16" s="195">
        <v>0.014596328640171092</v>
      </c>
      <c r="H16" s="103"/>
      <c r="I16" s="290"/>
      <c r="J16" s="290"/>
    </row>
    <row r="17" spans="1:7" ht="12.75">
      <c r="A17" s="247" t="s">
        <v>12</v>
      </c>
      <c r="B17" s="203"/>
      <c r="C17" s="155"/>
      <c r="D17" s="203"/>
      <c r="E17" s="155"/>
      <c r="F17" s="197"/>
      <c r="G17" s="197"/>
    </row>
    <row r="18" spans="1:10" ht="12.75">
      <c r="A18" s="250" t="s">
        <v>0</v>
      </c>
      <c r="B18" s="205">
        <v>217</v>
      </c>
      <c r="C18" s="121">
        <v>2421</v>
      </c>
      <c r="D18" s="207">
        <v>-0.03982300884955747</v>
      </c>
      <c r="E18" s="122">
        <v>0.08225301743406344</v>
      </c>
      <c r="F18" s="195">
        <v>0.08963238331268071</v>
      </c>
      <c r="G18" s="195">
        <v>0.0028944525216417017</v>
      </c>
      <c r="H18" s="103"/>
      <c r="I18" s="290"/>
      <c r="J18" s="290"/>
    </row>
    <row r="19" spans="1:10" ht="12.75">
      <c r="A19" s="250" t="s">
        <v>1</v>
      </c>
      <c r="B19" s="198">
        <v>218</v>
      </c>
      <c r="C19" s="113">
        <v>3747</v>
      </c>
      <c r="D19" s="208">
        <v>0.08457711442786064</v>
      </c>
      <c r="E19" s="122">
        <v>0.15826893353941274</v>
      </c>
      <c r="F19" s="195">
        <v>0.05817987723512143</v>
      </c>
      <c r="G19" s="195">
        <v>0.005652500842689346</v>
      </c>
      <c r="H19" s="103"/>
      <c r="I19" s="290"/>
      <c r="J19" s="290"/>
    </row>
    <row r="20" spans="1:10" ht="12.75">
      <c r="A20" s="250" t="s">
        <v>3</v>
      </c>
      <c r="B20" s="198">
        <v>1532</v>
      </c>
      <c r="C20" s="113">
        <v>20334</v>
      </c>
      <c r="D20" s="208">
        <v>-0.11136890951276102</v>
      </c>
      <c r="E20" s="122">
        <v>0.06238244514106572</v>
      </c>
      <c r="F20" s="195">
        <v>0.07534179207239107</v>
      </c>
      <c r="G20" s="195">
        <v>0.009044431062779686</v>
      </c>
      <c r="H20" s="103"/>
      <c r="I20" s="290"/>
      <c r="J20" s="290"/>
    </row>
    <row r="21" spans="1:10" ht="12.75">
      <c r="A21" s="250" t="s">
        <v>4</v>
      </c>
      <c r="B21" s="209">
        <v>137</v>
      </c>
      <c r="C21" s="126">
        <v>1738</v>
      </c>
      <c r="D21" s="208">
        <v>0.1322314049586777</v>
      </c>
      <c r="E21" s="122">
        <v>-0.06307277628032348</v>
      </c>
      <c r="F21" s="195">
        <v>0.07882623705408516</v>
      </c>
      <c r="G21" s="195">
        <v>0.007000868720936175</v>
      </c>
      <c r="H21" s="103"/>
      <c r="I21" s="290"/>
      <c r="J21" s="290"/>
    </row>
    <row r="22" spans="1:7" ht="12.75">
      <c r="A22" s="261" t="s">
        <v>13</v>
      </c>
      <c r="B22" s="203"/>
      <c r="C22" s="155"/>
      <c r="D22" s="211"/>
      <c r="E22" s="155"/>
      <c r="F22" s="197"/>
      <c r="G22" s="197"/>
    </row>
    <row r="23" spans="1:10" ht="12.75">
      <c r="A23" s="249" t="s">
        <v>68</v>
      </c>
      <c r="B23" s="198">
        <v>353</v>
      </c>
      <c r="C23" s="113">
        <v>4247</v>
      </c>
      <c r="D23" s="208">
        <v>0.04747774480712175</v>
      </c>
      <c r="E23" s="111">
        <v>0.1610169491525424</v>
      </c>
      <c r="F23" s="212">
        <v>0.08311749470214269</v>
      </c>
      <c r="G23" s="195">
        <v>0.0027320501211234687</v>
      </c>
      <c r="H23" s="103"/>
      <c r="I23" s="103"/>
      <c r="J23" s="103"/>
    </row>
    <row r="24" spans="1:10" ht="12.75">
      <c r="A24" s="249" t="s">
        <v>69</v>
      </c>
      <c r="B24" s="198">
        <v>159</v>
      </c>
      <c r="C24" s="113">
        <v>1826</v>
      </c>
      <c r="D24" s="208">
        <v>-0.09142857142857141</v>
      </c>
      <c r="E24" s="111">
        <v>-0.012972972972972951</v>
      </c>
      <c r="F24" s="212">
        <v>0.08707557502738225</v>
      </c>
      <c r="G24" s="195">
        <v>0.005156812506081147</v>
      </c>
      <c r="H24" s="103"/>
      <c r="I24" s="103"/>
      <c r="J24" s="103"/>
    </row>
    <row r="25" spans="1:10" ht="12.75">
      <c r="A25" s="249" t="s">
        <v>70</v>
      </c>
      <c r="B25" s="205">
        <v>74</v>
      </c>
      <c r="C25" s="121">
        <v>1267</v>
      </c>
      <c r="D25" s="200">
        <v>-0.30841121495327106</v>
      </c>
      <c r="E25" s="111">
        <v>0.1094570928196148</v>
      </c>
      <c r="F25" s="212">
        <v>0.05840568271507498</v>
      </c>
      <c r="G25" s="195">
        <v>0.0059817314687575784</v>
      </c>
      <c r="H25" s="103"/>
      <c r="I25" s="103"/>
      <c r="J25" s="103"/>
    </row>
    <row r="26" spans="1:10" ht="12.75">
      <c r="A26" s="249" t="s">
        <v>71</v>
      </c>
      <c r="B26" s="205">
        <v>1518</v>
      </c>
      <c r="C26" s="121">
        <v>20900</v>
      </c>
      <c r="D26" s="200">
        <v>-0.08166969147005443</v>
      </c>
      <c r="E26" s="111">
        <v>0.05465004793863848</v>
      </c>
      <c r="F26" s="212">
        <v>0.07263157894736842</v>
      </c>
      <c r="G26" s="195">
        <v>0.011669562276102765</v>
      </c>
      <c r="H26" s="103"/>
      <c r="I26" s="103"/>
      <c r="J26" s="103"/>
    </row>
    <row r="27" spans="1:7" ht="12.75">
      <c r="A27" s="247" t="s">
        <v>560</v>
      </c>
      <c r="B27" s="203"/>
      <c r="C27" s="155"/>
      <c r="D27" s="203"/>
      <c r="E27" s="155"/>
      <c r="F27" s="197"/>
      <c r="G27" s="197"/>
    </row>
    <row r="28" spans="1:10" ht="12.75">
      <c r="A28" s="251" t="s">
        <v>58</v>
      </c>
      <c r="B28" s="205">
        <v>1</v>
      </c>
      <c r="C28" s="121">
        <v>5</v>
      </c>
      <c r="D28" s="283" t="s">
        <v>81</v>
      </c>
      <c r="E28" s="122">
        <v>-0.5833333333333333</v>
      </c>
      <c r="F28" s="195">
        <v>0.2</v>
      </c>
      <c r="G28" s="195">
        <v>0.01818181818181818</v>
      </c>
      <c r="H28" s="103"/>
      <c r="I28" s="290"/>
      <c r="J28" s="290"/>
    </row>
    <row r="29" spans="1:10" ht="25.5">
      <c r="A29" s="249" t="s">
        <v>59</v>
      </c>
      <c r="B29" s="198">
        <v>2</v>
      </c>
      <c r="C29" s="113">
        <v>35</v>
      </c>
      <c r="D29" s="283" t="s">
        <v>81</v>
      </c>
      <c r="E29" s="122">
        <v>0</v>
      </c>
      <c r="F29" s="195">
        <v>0.05714285714285714</v>
      </c>
      <c r="G29" s="195">
        <v>0.005780346820809248</v>
      </c>
      <c r="H29" s="103"/>
      <c r="I29" s="290"/>
      <c r="J29" s="290"/>
    </row>
    <row r="30" spans="1:10" ht="25.5">
      <c r="A30" s="249" t="s">
        <v>60</v>
      </c>
      <c r="B30" s="198">
        <v>39</v>
      </c>
      <c r="C30" s="113">
        <v>836</v>
      </c>
      <c r="D30" s="208">
        <v>0.18181818181818188</v>
      </c>
      <c r="E30" s="122">
        <v>0.15469613259668513</v>
      </c>
      <c r="F30" s="195">
        <v>0.04665071770334928</v>
      </c>
      <c r="G30" s="195">
        <v>0.0057134485789627895</v>
      </c>
      <c r="H30" s="103"/>
      <c r="I30" s="290"/>
      <c r="J30" s="290"/>
    </row>
    <row r="31" spans="1:10" ht="12.75">
      <c r="A31" s="249" t="s">
        <v>61</v>
      </c>
      <c r="B31" s="205">
        <v>69</v>
      </c>
      <c r="C31" s="113">
        <v>1307</v>
      </c>
      <c r="D31" s="208">
        <v>-0.3669724770642202</v>
      </c>
      <c r="E31" s="122">
        <v>0.029944838455476797</v>
      </c>
      <c r="F31" s="195">
        <v>0.05279265493496557</v>
      </c>
      <c r="G31" s="195">
        <v>0.006371191135734072</v>
      </c>
      <c r="H31" s="103"/>
      <c r="I31" s="290"/>
      <c r="J31" s="290"/>
    </row>
    <row r="32" spans="1:10" ht="12.75">
      <c r="A32" s="249" t="s">
        <v>62</v>
      </c>
      <c r="B32" s="205">
        <v>191</v>
      </c>
      <c r="C32" s="113">
        <v>3216</v>
      </c>
      <c r="D32" s="208">
        <v>-0.3054545454545454</v>
      </c>
      <c r="E32" s="122">
        <v>0.043139798897178006</v>
      </c>
      <c r="F32" s="195">
        <v>0.05939054726368159</v>
      </c>
      <c r="G32" s="195">
        <v>0.021482397930491507</v>
      </c>
      <c r="H32" s="103"/>
      <c r="I32" s="290"/>
      <c r="J32" s="290"/>
    </row>
    <row r="33" spans="1:10" ht="24.75" customHeight="1">
      <c r="A33" s="249" t="s">
        <v>67</v>
      </c>
      <c r="B33" s="205">
        <v>291</v>
      </c>
      <c r="C33" s="113">
        <v>4001</v>
      </c>
      <c r="D33" s="208">
        <v>0.0034482758620688614</v>
      </c>
      <c r="E33" s="122">
        <v>0.06296493092454836</v>
      </c>
      <c r="F33" s="195">
        <v>0.07273181704573857</v>
      </c>
      <c r="G33" s="195">
        <v>0.006594900849858357</v>
      </c>
      <c r="H33" s="103"/>
      <c r="I33" s="290"/>
      <c r="J33" s="290"/>
    </row>
    <row r="34" spans="1:10" ht="12.75" customHeight="1">
      <c r="A34" s="249" t="s">
        <v>63</v>
      </c>
      <c r="B34" s="198">
        <v>127</v>
      </c>
      <c r="C34" s="113">
        <v>1469</v>
      </c>
      <c r="D34" s="208">
        <v>-0.13605442176870752</v>
      </c>
      <c r="E34" s="122">
        <v>0.008236101578586119</v>
      </c>
      <c r="F34" s="195">
        <v>0.08645336963921035</v>
      </c>
      <c r="G34" s="195">
        <v>0.003399812608753848</v>
      </c>
      <c r="H34" s="103"/>
      <c r="I34" s="290"/>
      <c r="J34" s="290"/>
    </row>
    <row r="35" spans="1:10" ht="37.5" customHeight="1">
      <c r="A35" s="249" t="s">
        <v>66</v>
      </c>
      <c r="B35" s="198">
        <v>167</v>
      </c>
      <c r="C35" s="113">
        <v>1792</v>
      </c>
      <c r="D35" s="208">
        <v>0.018292682926829285</v>
      </c>
      <c r="E35" s="122">
        <v>0.032853025936599334</v>
      </c>
      <c r="F35" s="195">
        <v>0.09319196428571429</v>
      </c>
      <c r="G35" s="195">
        <v>0.005861500122845811</v>
      </c>
      <c r="H35" s="103"/>
      <c r="I35" s="290"/>
      <c r="J35" s="290"/>
    </row>
    <row r="36" spans="1:10" ht="12.75" customHeight="1">
      <c r="A36" s="249" t="s">
        <v>65</v>
      </c>
      <c r="B36" s="205">
        <v>80</v>
      </c>
      <c r="C36" s="113">
        <v>1540</v>
      </c>
      <c r="D36" s="208">
        <v>0.11111111111111116</v>
      </c>
      <c r="E36" s="122">
        <v>0.3173652694610778</v>
      </c>
      <c r="F36" s="195">
        <v>0.05194805194805195</v>
      </c>
      <c r="G36" s="195">
        <v>0.006534879921581441</v>
      </c>
      <c r="H36" s="103"/>
      <c r="I36" s="290"/>
      <c r="J36" s="290"/>
    </row>
    <row r="37" spans="1:10" ht="12.75">
      <c r="A37" s="252" t="s">
        <v>64</v>
      </c>
      <c r="B37" s="205">
        <v>1137</v>
      </c>
      <c r="C37" s="117">
        <v>14039</v>
      </c>
      <c r="D37" s="208">
        <v>-0.03807106598984766</v>
      </c>
      <c r="E37" s="122">
        <v>0.0620319237461231</v>
      </c>
      <c r="F37" s="195">
        <v>0.08098867440700905</v>
      </c>
      <c r="G37" s="195">
        <v>0.007415281872016279</v>
      </c>
      <c r="H37" s="103"/>
      <c r="I37" s="290"/>
      <c r="J37" s="290"/>
    </row>
    <row r="38" spans="1:7" ht="12.75">
      <c r="A38" s="247" t="s">
        <v>46</v>
      </c>
      <c r="B38" s="203"/>
      <c r="C38" s="155"/>
      <c r="D38" s="203"/>
      <c r="E38" s="155"/>
      <c r="F38" s="197"/>
      <c r="G38" s="197"/>
    </row>
    <row r="39" spans="1:11" ht="12.75">
      <c r="A39" s="251" t="s">
        <v>47</v>
      </c>
      <c r="B39" s="205">
        <v>131</v>
      </c>
      <c r="C39" s="113">
        <v>2650</v>
      </c>
      <c r="D39" s="208">
        <v>-0.17610062893081757</v>
      </c>
      <c r="E39" s="122">
        <v>0.17464539007092195</v>
      </c>
      <c r="F39" s="194">
        <v>0.04943396226415094</v>
      </c>
      <c r="G39" s="195">
        <v>0.017081757725909506</v>
      </c>
      <c r="H39" s="290"/>
      <c r="I39" s="290"/>
      <c r="J39" s="290"/>
      <c r="K39" s="104"/>
    </row>
    <row r="40" spans="1:15" s="23" customFormat="1" ht="12.75">
      <c r="A40" s="253" t="s">
        <v>48</v>
      </c>
      <c r="B40" s="198">
        <v>1973</v>
      </c>
      <c r="C40" s="117">
        <v>25590</v>
      </c>
      <c r="D40" s="213">
        <v>-0.06625650733554189</v>
      </c>
      <c r="E40" s="128">
        <v>0.056957581264714285</v>
      </c>
      <c r="F40" s="214">
        <v>0.07710042985541227</v>
      </c>
      <c r="G40" s="215">
        <v>0.006692128184951022</v>
      </c>
      <c r="H40" s="290"/>
      <c r="I40" s="290"/>
      <c r="J40" s="290"/>
      <c r="K40" s="104"/>
      <c r="L40" s="104"/>
      <c r="M40" s="104"/>
      <c r="N40" s="104"/>
      <c r="O40" s="104"/>
    </row>
    <row r="41" spans="1:15" s="23" customFormat="1" ht="25.5">
      <c r="A41" s="262" t="s">
        <v>540</v>
      </c>
      <c r="B41" s="192">
        <v>27</v>
      </c>
      <c r="C41" s="131">
        <v>329</v>
      </c>
      <c r="D41" s="216">
        <v>0.125</v>
      </c>
      <c r="E41" s="133">
        <v>0.07868852459016384</v>
      </c>
      <c r="F41" s="217">
        <v>0.08206686930091185</v>
      </c>
      <c r="G41" s="217">
        <v>0.0002896094562850615</v>
      </c>
      <c r="H41" s="293"/>
      <c r="I41" s="290"/>
      <c r="J41" s="290"/>
      <c r="K41" s="104"/>
      <c r="L41" s="104"/>
      <c r="M41" s="104"/>
      <c r="N41" s="104"/>
      <c r="O41" s="104"/>
    </row>
    <row r="42" spans="1:15" s="23" customFormat="1" ht="12.75">
      <c r="A42" s="188"/>
      <c r="B42" s="187"/>
      <c r="C42" s="187"/>
      <c r="D42" s="218"/>
      <c r="E42" s="218"/>
      <c r="F42" s="218"/>
      <c r="G42" s="218"/>
      <c r="H42" s="291"/>
      <c r="I42" s="291"/>
      <c r="J42" s="291"/>
      <c r="K42" s="104"/>
      <c r="L42" s="104"/>
      <c r="M42" s="104"/>
      <c r="N42" s="104"/>
      <c r="O42" s="104"/>
    </row>
    <row r="43" spans="1:15" s="23" customFormat="1" ht="12.75">
      <c r="A43" s="188"/>
      <c r="B43" s="187"/>
      <c r="C43" s="187"/>
      <c r="D43" s="218"/>
      <c r="E43" s="218"/>
      <c r="F43" s="218"/>
      <c r="G43" s="218"/>
      <c r="H43" s="291"/>
      <c r="I43" s="291"/>
      <c r="J43" s="291"/>
      <c r="K43" s="104"/>
      <c r="L43" s="104"/>
      <c r="M43" s="104"/>
      <c r="N43" s="104"/>
      <c r="O43" s="104"/>
    </row>
    <row r="44" spans="1:15" s="23" customFormat="1" ht="12.75">
      <c r="A44" s="188"/>
      <c r="B44" s="187"/>
      <c r="C44" s="187"/>
      <c r="D44" s="218"/>
      <c r="E44" s="218"/>
      <c r="F44" s="218"/>
      <c r="G44" s="218"/>
      <c r="H44" s="291"/>
      <c r="I44" s="291"/>
      <c r="J44" s="291"/>
      <c r="K44" s="104"/>
      <c r="L44" s="104"/>
      <c r="M44" s="104"/>
      <c r="N44" s="104"/>
      <c r="O44" s="104"/>
    </row>
    <row r="45" spans="1:3" ht="23.25" customHeight="1">
      <c r="A45" s="296" t="s">
        <v>559</v>
      </c>
      <c r="B45" s="309" t="s">
        <v>555</v>
      </c>
      <c r="C45" s="310"/>
    </row>
    <row r="46" spans="1:3" ht="12.75">
      <c r="A46" s="303"/>
      <c r="B46" s="219" t="s">
        <v>52</v>
      </c>
      <c r="C46" s="190" t="s">
        <v>53</v>
      </c>
    </row>
    <row r="47" spans="1:3" ht="38.25">
      <c r="A47" s="275" t="s">
        <v>84</v>
      </c>
      <c r="B47" s="220">
        <v>278</v>
      </c>
      <c r="C47" s="144">
        <v>0.13212927756653992</v>
      </c>
    </row>
    <row r="48" spans="1:3" ht="12.75">
      <c r="A48" s="276" t="s">
        <v>568</v>
      </c>
      <c r="B48" s="198">
        <v>247</v>
      </c>
      <c r="C48" s="145">
        <v>0.11739543726235742</v>
      </c>
    </row>
    <row r="49" spans="1:3" ht="12.75">
      <c r="A49" s="276" t="s">
        <v>542</v>
      </c>
      <c r="B49" s="198">
        <v>167</v>
      </c>
      <c r="C49" s="145">
        <v>0.07937262357414449</v>
      </c>
    </row>
    <row r="50" spans="1:3" ht="12.75">
      <c r="A50" s="276" t="s">
        <v>103</v>
      </c>
      <c r="B50" s="205">
        <v>81</v>
      </c>
      <c r="C50" s="145">
        <v>0.03849809885931559</v>
      </c>
    </row>
    <row r="51" spans="1:3" ht="12.75">
      <c r="A51" s="276" t="s">
        <v>91</v>
      </c>
      <c r="B51" s="205">
        <v>79</v>
      </c>
      <c r="C51" s="145">
        <v>0.03754752851711027</v>
      </c>
    </row>
    <row r="52" spans="1:3" ht="38.25">
      <c r="A52" s="276" t="s">
        <v>102</v>
      </c>
      <c r="B52" s="205">
        <v>75</v>
      </c>
      <c r="C52" s="145">
        <v>0.03564638783269962</v>
      </c>
    </row>
    <row r="53" spans="1:3" ht="12.75">
      <c r="A53" s="276" t="s">
        <v>547</v>
      </c>
      <c r="B53" s="198">
        <v>64</v>
      </c>
      <c r="C53" s="145">
        <v>0.030418250950570342</v>
      </c>
    </row>
    <row r="54" spans="1:3" ht="12.75">
      <c r="A54" s="276" t="s">
        <v>88</v>
      </c>
      <c r="B54" s="198">
        <v>63</v>
      </c>
      <c r="C54" s="145">
        <v>0.02994296577946768</v>
      </c>
    </row>
    <row r="55" spans="1:3" ht="38.25">
      <c r="A55" s="276" t="s">
        <v>95</v>
      </c>
      <c r="B55" s="205">
        <v>61</v>
      </c>
      <c r="C55" s="145">
        <v>0.02899239543726236</v>
      </c>
    </row>
    <row r="56" spans="1:3" ht="25.5">
      <c r="A56" s="277" t="s">
        <v>85</v>
      </c>
      <c r="B56" s="221">
        <v>58</v>
      </c>
      <c r="C56" s="147">
        <v>0.027566539923954372</v>
      </c>
    </row>
    <row r="60" spans="1:15" ht="22.5" customHeight="1">
      <c r="A60" s="296" t="s">
        <v>558</v>
      </c>
      <c r="B60" s="309" t="s">
        <v>555</v>
      </c>
      <c r="C60" s="310"/>
      <c r="H60" s="102"/>
      <c r="I60" s="102"/>
      <c r="J60" s="102"/>
      <c r="K60" s="63"/>
      <c r="L60" s="1"/>
      <c r="M60" s="1"/>
      <c r="N60" s="1"/>
      <c r="O60" s="1"/>
    </row>
    <row r="61" spans="1:15" ht="31.5">
      <c r="A61" s="303"/>
      <c r="B61" s="240" t="s">
        <v>83</v>
      </c>
      <c r="C61" s="190" t="s">
        <v>53</v>
      </c>
      <c r="D61" s="186" t="s">
        <v>1190</v>
      </c>
      <c r="H61" s="102"/>
      <c r="I61" s="102"/>
      <c r="J61" s="102"/>
      <c r="K61" s="63"/>
      <c r="L61" s="1"/>
      <c r="M61" s="1"/>
      <c r="N61" s="1"/>
      <c r="O61" s="1"/>
    </row>
    <row r="62" spans="1:15" ht="25.5">
      <c r="A62" s="275" t="s">
        <v>85</v>
      </c>
      <c r="B62" s="220">
        <v>21</v>
      </c>
      <c r="C62" s="144">
        <v>0.027566539923954372</v>
      </c>
      <c r="H62" s="102"/>
      <c r="I62" s="102"/>
      <c r="J62" s="102"/>
      <c r="K62" s="63"/>
      <c r="L62" s="1"/>
      <c r="M62" s="1"/>
      <c r="N62" s="1"/>
      <c r="O62" s="1"/>
    </row>
    <row r="63" spans="1:15" ht="12.75">
      <c r="A63" s="276" t="s">
        <v>103</v>
      </c>
      <c r="B63" s="198">
        <v>21</v>
      </c>
      <c r="C63" s="145">
        <v>0.03849809885931559</v>
      </c>
      <c r="H63" s="102"/>
      <c r="I63" s="102"/>
      <c r="J63" s="102"/>
      <c r="K63" s="63"/>
      <c r="L63" s="1"/>
      <c r="M63" s="1"/>
      <c r="N63" s="1"/>
      <c r="O63" s="1"/>
    </row>
    <row r="64" spans="1:15" ht="12.75">
      <c r="A64" s="276" t="s">
        <v>93</v>
      </c>
      <c r="B64" s="198">
        <v>20</v>
      </c>
      <c r="C64" s="145">
        <v>0.11739543726235742</v>
      </c>
      <c r="H64" s="102"/>
      <c r="I64" s="102"/>
      <c r="J64" s="102"/>
      <c r="K64" s="63"/>
      <c r="L64" s="1"/>
      <c r="M64" s="1"/>
      <c r="N64" s="1"/>
      <c r="O64" s="1"/>
    </row>
    <row r="65" spans="1:15" ht="12.75">
      <c r="A65" s="276" t="s">
        <v>549</v>
      </c>
      <c r="B65" s="205">
        <v>9</v>
      </c>
      <c r="C65" s="145">
        <v>0.005703422053231939</v>
      </c>
      <c r="H65" s="102"/>
      <c r="I65" s="102"/>
      <c r="J65" s="102"/>
      <c r="K65" s="63"/>
      <c r="L65" s="1"/>
      <c r="M65" s="1"/>
      <c r="N65" s="1"/>
      <c r="O65" s="1"/>
    </row>
    <row r="66" spans="1:15" ht="25.5">
      <c r="A66" s="276" t="s">
        <v>550</v>
      </c>
      <c r="B66" s="205">
        <v>8</v>
      </c>
      <c r="C66" s="145">
        <v>0.005703422053231939</v>
      </c>
      <c r="H66" s="102"/>
      <c r="I66" s="102"/>
      <c r="J66" s="102"/>
      <c r="K66" s="63"/>
      <c r="L66" s="1"/>
      <c r="M66" s="1"/>
      <c r="N66" s="1"/>
      <c r="O66" s="1"/>
    </row>
    <row r="67" spans="1:15" ht="25.5">
      <c r="A67" s="276" t="s">
        <v>1013</v>
      </c>
      <c r="B67" s="205">
        <v>8</v>
      </c>
      <c r="C67" s="145">
        <v>0.005703422053231939</v>
      </c>
      <c r="F67" s="241"/>
      <c r="H67" s="102"/>
      <c r="I67" s="102"/>
      <c r="J67" s="102"/>
      <c r="K67" s="63"/>
      <c r="L67" s="1"/>
      <c r="M67" s="1"/>
      <c r="N67" s="1"/>
      <c r="O67" s="1"/>
    </row>
    <row r="68" spans="1:15" ht="25.5">
      <c r="A68" s="276" t="s">
        <v>1014</v>
      </c>
      <c r="B68" s="198">
        <v>8</v>
      </c>
      <c r="C68" s="145">
        <v>0.004752851711026616</v>
      </c>
      <c r="H68" s="102"/>
      <c r="I68" s="102"/>
      <c r="J68" s="102"/>
      <c r="K68" s="63"/>
      <c r="L68" s="1"/>
      <c r="M68" s="1"/>
      <c r="N68" s="1"/>
      <c r="O68" s="1"/>
    </row>
    <row r="69" spans="1:15" ht="38.25">
      <c r="A69" s="276" t="s">
        <v>1015</v>
      </c>
      <c r="B69" s="198">
        <v>8</v>
      </c>
      <c r="C69" s="145">
        <v>0.0038022813688212928</v>
      </c>
      <c r="H69" s="102"/>
      <c r="I69" s="102"/>
      <c r="J69" s="102"/>
      <c r="K69" s="63"/>
      <c r="L69" s="1"/>
      <c r="M69" s="1"/>
      <c r="N69" s="1"/>
      <c r="O69" s="1"/>
    </row>
    <row r="70" spans="1:15" ht="12.75">
      <c r="A70" s="276" t="s">
        <v>1016</v>
      </c>
      <c r="B70" s="205">
        <v>8</v>
      </c>
      <c r="C70" s="145">
        <v>0.006653992395437262</v>
      </c>
      <c r="H70" s="102"/>
      <c r="I70" s="102"/>
      <c r="J70" s="102"/>
      <c r="K70" s="63"/>
      <c r="L70" s="1"/>
      <c r="M70" s="1"/>
      <c r="N70" s="1"/>
      <c r="O70" s="1"/>
    </row>
    <row r="71" spans="1:15" ht="12.75">
      <c r="A71" s="277" t="s">
        <v>1017</v>
      </c>
      <c r="B71" s="221">
        <v>8</v>
      </c>
      <c r="C71" s="147">
        <v>0.004752851711026616</v>
      </c>
      <c r="H71" s="102"/>
      <c r="I71" s="102"/>
      <c r="J71" s="102"/>
      <c r="K71" s="63"/>
      <c r="L71" s="1"/>
      <c r="M71" s="1"/>
      <c r="N71" s="1"/>
      <c r="O71" s="1"/>
    </row>
    <row r="72" spans="8:10" ht="12.75">
      <c r="H72" s="291"/>
      <c r="I72" s="291"/>
      <c r="J72" s="291"/>
    </row>
    <row r="75" spans="1:7" ht="20.25" customHeight="1">
      <c r="A75" s="302" t="s">
        <v>51</v>
      </c>
      <c r="B75" s="309" t="s">
        <v>581</v>
      </c>
      <c r="C75" s="310"/>
      <c r="D75" s="311" t="s">
        <v>18</v>
      </c>
      <c r="E75" s="312"/>
      <c r="F75" s="307" t="s">
        <v>535</v>
      </c>
      <c r="G75" s="307" t="s">
        <v>544</v>
      </c>
    </row>
    <row r="76" spans="1:7" ht="20.25" customHeight="1">
      <c r="A76" s="303"/>
      <c r="B76" s="219" t="s">
        <v>16</v>
      </c>
      <c r="C76" s="190" t="s">
        <v>17</v>
      </c>
      <c r="D76" s="219" t="s">
        <v>16</v>
      </c>
      <c r="E76" s="190" t="s">
        <v>19</v>
      </c>
      <c r="F76" s="308"/>
      <c r="G76" s="308"/>
    </row>
    <row r="77" spans="1:10" ht="12.75">
      <c r="A77" s="247" t="s">
        <v>5</v>
      </c>
      <c r="B77" s="192">
        <v>939</v>
      </c>
      <c r="C77" s="206">
        <v>14541</v>
      </c>
      <c r="D77" s="222">
        <v>0.11785714285714288</v>
      </c>
      <c r="E77" s="159">
        <v>0.09240477800315539</v>
      </c>
      <c r="F77" s="217">
        <v>0.06457602640808748</v>
      </c>
      <c r="G77" s="217">
        <v>0.01683580162799871</v>
      </c>
      <c r="H77" s="292"/>
      <c r="I77" s="292"/>
      <c r="J77" s="292"/>
    </row>
    <row r="78" spans="1:7" ht="12.75">
      <c r="A78" s="247" t="s">
        <v>536</v>
      </c>
      <c r="B78" s="203"/>
      <c r="C78" s="204"/>
      <c r="D78" s="196"/>
      <c r="E78" s="153"/>
      <c r="F78" s="197"/>
      <c r="G78" s="197"/>
    </row>
    <row r="79" spans="1:12" ht="12.75">
      <c r="A79" s="248" t="s">
        <v>537</v>
      </c>
      <c r="B79" s="205">
        <v>436</v>
      </c>
      <c r="C79" s="206">
        <v>7088</v>
      </c>
      <c r="D79" s="223">
        <v>0.1503957783641161</v>
      </c>
      <c r="E79" s="144">
        <v>0.11097178683385578</v>
      </c>
      <c r="F79" s="195">
        <v>0.061512415349887134</v>
      </c>
      <c r="G79" s="195">
        <v>0.014772650267669581</v>
      </c>
      <c r="H79" s="290"/>
      <c r="I79" s="290"/>
      <c r="J79" s="290"/>
      <c r="L79" s="103"/>
    </row>
    <row r="80" spans="1:12" ht="12.75">
      <c r="A80" s="248" t="s">
        <v>538</v>
      </c>
      <c r="B80" s="198">
        <v>503</v>
      </c>
      <c r="C80" s="199">
        <v>7453</v>
      </c>
      <c r="D80" s="224">
        <v>0.09110629067245113</v>
      </c>
      <c r="E80" s="147">
        <v>0.07531380753138084</v>
      </c>
      <c r="F80" s="195">
        <v>0.06748960150275057</v>
      </c>
      <c r="G80" s="195">
        <v>0.019154607768469153</v>
      </c>
      <c r="H80" s="290"/>
      <c r="I80" s="290"/>
      <c r="J80" s="290"/>
      <c r="L80" s="103"/>
    </row>
    <row r="81" spans="1:7" ht="12.75">
      <c r="A81" s="247" t="s">
        <v>11</v>
      </c>
      <c r="B81" s="203"/>
      <c r="C81" s="204"/>
      <c r="D81" s="203"/>
      <c r="E81" s="155"/>
      <c r="F81" s="197"/>
      <c r="G81" s="197"/>
    </row>
    <row r="82" spans="1:12" ht="12.75">
      <c r="A82" s="249" t="s">
        <v>43</v>
      </c>
      <c r="B82" s="205">
        <v>50</v>
      </c>
      <c r="C82" s="206">
        <v>1154</v>
      </c>
      <c r="D82" s="223">
        <v>0.16279069767441867</v>
      </c>
      <c r="E82" s="144">
        <v>0.1715736040609137</v>
      </c>
      <c r="F82" s="195">
        <v>0.043327556325823226</v>
      </c>
      <c r="G82" s="195">
        <v>0.008242664029014177</v>
      </c>
      <c r="H82" s="290"/>
      <c r="I82" s="290"/>
      <c r="J82" s="290"/>
      <c r="L82" s="103"/>
    </row>
    <row r="83" spans="1:12" ht="12.75">
      <c r="A83" s="249" t="s">
        <v>44</v>
      </c>
      <c r="B83" s="198">
        <v>469</v>
      </c>
      <c r="C83" s="199">
        <v>7724</v>
      </c>
      <c r="D83" s="225">
        <v>0.10093896713615025</v>
      </c>
      <c r="E83" s="145">
        <v>0.07982664616244928</v>
      </c>
      <c r="F83" s="195">
        <v>0.06071983428275505</v>
      </c>
      <c r="G83" s="195">
        <v>0.014803825636817019</v>
      </c>
      <c r="H83" s="290"/>
      <c r="I83" s="290"/>
      <c r="J83" s="290"/>
      <c r="L83" s="103"/>
    </row>
    <row r="84" spans="1:12" ht="12.75">
      <c r="A84" s="249" t="s">
        <v>45</v>
      </c>
      <c r="B84" s="198">
        <v>420</v>
      </c>
      <c r="C84" s="199">
        <v>5663</v>
      </c>
      <c r="D84" s="224">
        <v>0.13207547169811318</v>
      </c>
      <c r="E84" s="147">
        <v>0.09472259810554795</v>
      </c>
      <c r="F84" s="195">
        <v>0.07416563658838071</v>
      </c>
      <c r="G84" s="195">
        <v>0.023298385754701282</v>
      </c>
      <c r="H84" s="290"/>
      <c r="I84" s="290"/>
      <c r="J84" s="290"/>
      <c r="L84" s="103"/>
    </row>
    <row r="85" spans="1:12" ht="12.75">
      <c r="A85" s="247" t="s">
        <v>12</v>
      </c>
      <c r="B85" s="203"/>
      <c r="C85" s="204"/>
      <c r="D85" s="203"/>
      <c r="E85" s="155"/>
      <c r="F85" s="197"/>
      <c r="G85" s="197"/>
      <c r="L85" s="104"/>
    </row>
    <row r="86" spans="1:12" ht="12.75">
      <c r="A86" s="249" t="s">
        <v>0</v>
      </c>
      <c r="B86" s="198">
        <v>38</v>
      </c>
      <c r="C86" s="199">
        <v>211</v>
      </c>
      <c r="D86" s="225">
        <v>0</v>
      </c>
      <c r="E86" s="145">
        <v>-0.018604651162790753</v>
      </c>
      <c r="F86" s="195">
        <v>0.18009478672985782</v>
      </c>
      <c r="G86" s="195">
        <v>0.012402088772845953</v>
      </c>
      <c r="H86" s="290"/>
      <c r="I86" s="290"/>
      <c r="J86" s="290"/>
      <c r="L86" s="104"/>
    </row>
    <row r="87" spans="1:10" ht="12.75">
      <c r="A87" s="249" t="s">
        <v>557</v>
      </c>
      <c r="B87" s="198">
        <v>116</v>
      </c>
      <c r="C87" s="199">
        <v>2201</v>
      </c>
      <c r="D87" s="225">
        <v>-0.1145038167938931</v>
      </c>
      <c r="E87" s="145">
        <v>0.05361416945907127</v>
      </c>
      <c r="F87" s="195">
        <v>0.052703316674238984</v>
      </c>
      <c r="G87" s="195">
        <v>0.014948453608247423</v>
      </c>
      <c r="H87" s="290"/>
      <c r="I87" s="290"/>
      <c r="J87" s="290"/>
    </row>
    <row r="88" spans="1:10" ht="12.75">
      <c r="A88" s="249" t="s">
        <v>3</v>
      </c>
      <c r="B88" s="198">
        <v>690</v>
      </c>
      <c r="C88" s="199">
        <v>10970</v>
      </c>
      <c r="D88" s="225">
        <v>0.14238410596026485</v>
      </c>
      <c r="E88" s="145">
        <v>0.09491965265994606</v>
      </c>
      <c r="F88" s="195">
        <v>0.06289881494986327</v>
      </c>
      <c r="G88" s="195">
        <v>0.017830378830947336</v>
      </c>
      <c r="H88" s="290"/>
      <c r="I88" s="290"/>
      <c r="J88" s="290"/>
    </row>
    <row r="89" spans="1:10" ht="12.75">
      <c r="A89" s="249" t="s">
        <v>4</v>
      </c>
      <c r="B89" s="198">
        <v>95</v>
      </c>
      <c r="C89" s="199">
        <v>1159</v>
      </c>
      <c r="D89" s="225">
        <v>0.4179104477611941</v>
      </c>
      <c r="E89" s="145">
        <v>0.17307692307692313</v>
      </c>
      <c r="F89" s="195">
        <v>0.08196721311475409</v>
      </c>
      <c r="G89" s="195">
        <v>0.015195137555982086</v>
      </c>
      <c r="H89" s="290"/>
      <c r="I89" s="290"/>
      <c r="J89" s="290"/>
    </row>
    <row r="90" spans="1:7" ht="12.75">
      <c r="A90" s="261" t="s">
        <v>13</v>
      </c>
      <c r="B90" s="203"/>
      <c r="C90" s="204"/>
      <c r="D90" s="211"/>
      <c r="E90" s="155"/>
      <c r="F90" s="197"/>
      <c r="G90" s="197"/>
    </row>
    <row r="91" spans="1:10" ht="12.75">
      <c r="A91" s="249" t="s">
        <v>68</v>
      </c>
      <c r="B91" s="198">
        <v>106</v>
      </c>
      <c r="C91" s="199">
        <v>595</v>
      </c>
      <c r="D91" s="208">
        <v>0.24705882352941178</v>
      </c>
      <c r="E91" s="111">
        <v>0.19</v>
      </c>
      <c r="F91" s="212">
        <v>0.1781512605042017</v>
      </c>
      <c r="G91" s="195">
        <v>0.01444732179364863</v>
      </c>
      <c r="H91" s="103"/>
      <c r="I91" s="103"/>
      <c r="J91" s="103"/>
    </row>
    <row r="92" spans="1:10" ht="12.75">
      <c r="A92" s="249" t="s">
        <v>69</v>
      </c>
      <c r="B92" s="198">
        <v>81</v>
      </c>
      <c r="C92" s="199">
        <v>1178</v>
      </c>
      <c r="D92" s="208">
        <v>0.09459459459459452</v>
      </c>
      <c r="E92" s="111">
        <v>0.11237016052880078</v>
      </c>
      <c r="F92" s="212">
        <v>0.06876061120543293</v>
      </c>
      <c r="G92" s="195">
        <v>0.006217377955173473</v>
      </c>
      <c r="H92" s="103"/>
      <c r="I92" s="103"/>
      <c r="J92" s="103"/>
    </row>
    <row r="93" spans="1:10" ht="12.75">
      <c r="A93" s="249" t="s">
        <v>70</v>
      </c>
      <c r="B93" s="205">
        <v>63</v>
      </c>
      <c r="C93" s="206">
        <v>1056</v>
      </c>
      <c r="D93" s="200">
        <v>0.1454545454545455</v>
      </c>
      <c r="E93" s="111">
        <v>0.06559031281533811</v>
      </c>
      <c r="F93" s="212">
        <v>0.05965909090909091</v>
      </c>
      <c r="G93" s="195">
        <v>0.014705882352941176</v>
      </c>
      <c r="H93" s="103"/>
      <c r="I93" s="103"/>
      <c r="J93" s="103"/>
    </row>
    <row r="94" spans="1:10" ht="12.75">
      <c r="A94" s="249" t="s">
        <v>71</v>
      </c>
      <c r="B94" s="205">
        <v>543</v>
      </c>
      <c r="C94" s="206">
        <v>8638</v>
      </c>
      <c r="D94" s="200">
        <v>0.14799154334038045</v>
      </c>
      <c r="E94" s="111">
        <v>0.08069560865757541</v>
      </c>
      <c r="F94" s="212">
        <v>0.06286177355869414</v>
      </c>
      <c r="G94" s="195">
        <v>0.022243159102080943</v>
      </c>
      <c r="H94" s="103"/>
      <c r="I94" s="103"/>
      <c r="J94" s="103"/>
    </row>
    <row r="95" spans="1:10" ht="12.75">
      <c r="A95" s="257" t="s">
        <v>54</v>
      </c>
      <c r="B95" s="209">
        <v>146</v>
      </c>
      <c r="C95" s="210">
        <v>3074</v>
      </c>
      <c r="D95" s="226">
        <v>-0.04575163398692805</v>
      </c>
      <c r="E95" s="164">
        <v>0.11054913294797686</v>
      </c>
      <c r="F95" s="227">
        <v>0.04749512036434613</v>
      </c>
      <c r="G95" s="195">
        <v>0.021748845523610904</v>
      </c>
      <c r="H95" s="103"/>
      <c r="I95" s="103"/>
      <c r="J95" s="103"/>
    </row>
    <row r="96" spans="1:7" ht="12.75">
      <c r="A96" s="247" t="s">
        <v>560</v>
      </c>
      <c r="B96" s="203"/>
      <c r="C96" s="204"/>
      <c r="D96" s="203"/>
      <c r="E96" s="155"/>
      <c r="F96" s="197"/>
      <c r="G96" s="197"/>
    </row>
    <row r="97" spans="1:10" ht="12.75">
      <c r="A97" s="251" t="s">
        <v>58</v>
      </c>
      <c r="B97" s="198">
        <v>1</v>
      </c>
      <c r="C97" s="199">
        <v>5</v>
      </c>
      <c r="D97" s="225">
        <v>-0.75</v>
      </c>
      <c r="E97" s="145">
        <v>-0.5</v>
      </c>
      <c r="F97" s="195">
        <v>0.2</v>
      </c>
      <c r="G97" s="195">
        <v>0.01</v>
      </c>
      <c r="H97" s="290"/>
      <c r="I97" s="290"/>
      <c r="J97" s="290"/>
    </row>
    <row r="98" spans="1:10" ht="25.5">
      <c r="A98" s="249" t="s">
        <v>59</v>
      </c>
      <c r="B98" s="205">
        <v>0</v>
      </c>
      <c r="C98" s="199">
        <v>14</v>
      </c>
      <c r="D98" s="288" t="s">
        <v>81</v>
      </c>
      <c r="E98" s="145">
        <v>-0.17647058823529416</v>
      </c>
      <c r="F98" s="195">
        <v>0</v>
      </c>
      <c r="G98" s="195">
        <v>0</v>
      </c>
      <c r="H98" s="290"/>
      <c r="I98" s="290"/>
      <c r="J98" s="290"/>
    </row>
    <row r="99" spans="1:10" ht="25.5">
      <c r="A99" s="249" t="s">
        <v>60</v>
      </c>
      <c r="B99" s="205">
        <v>27</v>
      </c>
      <c r="C99" s="199">
        <v>416</v>
      </c>
      <c r="D99" s="225">
        <v>0.588235294117647</v>
      </c>
      <c r="E99" s="145">
        <v>0.15555555555555545</v>
      </c>
      <c r="F99" s="195">
        <v>0.06490384615384616</v>
      </c>
      <c r="G99" s="195">
        <v>0.010332950631458095</v>
      </c>
      <c r="H99" s="290"/>
      <c r="I99" s="290"/>
      <c r="J99" s="290"/>
    </row>
    <row r="100" spans="1:10" ht="12.75">
      <c r="A100" s="249" t="s">
        <v>61</v>
      </c>
      <c r="B100" s="205">
        <v>62</v>
      </c>
      <c r="C100" s="199">
        <v>663</v>
      </c>
      <c r="D100" s="225">
        <v>0.31914893617021267</v>
      </c>
      <c r="E100" s="145">
        <v>0.11804384485666097</v>
      </c>
      <c r="F100" s="195">
        <v>0.09351432880844646</v>
      </c>
      <c r="G100" s="195">
        <v>0.017568716350240862</v>
      </c>
      <c r="H100" s="290"/>
      <c r="I100" s="290"/>
      <c r="J100" s="290"/>
    </row>
    <row r="101" spans="1:10" ht="12.75">
      <c r="A101" s="249" t="s">
        <v>62</v>
      </c>
      <c r="B101" s="198">
        <v>152</v>
      </c>
      <c r="C101" s="199">
        <v>2219</v>
      </c>
      <c r="D101" s="225">
        <v>0.16030534351145032</v>
      </c>
      <c r="E101" s="145">
        <v>0.07718446601941742</v>
      </c>
      <c r="F101" s="195">
        <v>0.06849932401982875</v>
      </c>
      <c r="G101" s="195">
        <v>0.032936078006500544</v>
      </c>
      <c r="H101" s="290"/>
      <c r="I101" s="290"/>
      <c r="J101" s="290"/>
    </row>
    <row r="102" spans="1:10" ht="38.25">
      <c r="A102" s="249" t="s">
        <v>67</v>
      </c>
      <c r="B102" s="198">
        <v>139</v>
      </c>
      <c r="C102" s="199">
        <v>2347</v>
      </c>
      <c r="D102" s="225">
        <v>0.13008130081300817</v>
      </c>
      <c r="E102" s="145">
        <v>0.09826860084230238</v>
      </c>
      <c r="F102" s="195">
        <v>0.059224541968470386</v>
      </c>
      <c r="G102" s="195">
        <v>0.014887008675163328</v>
      </c>
      <c r="H102" s="290"/>
      <c r="I102" s="290"/>
      <c r="J102" s="290"/>
    </row>
    <row r="103" spans="1:10" ht="27.75" customHeight="1">
      <c r="A103" s="249" t="s">
        <v>63</v>
      </c>
      <c r="B103" s="198">
        <v>66</v>
      </c>
      <c r="C103" s="199">
        <v>826</v>
      </c>
      <c r="D103" s="225">
        <v>0.06451612903225801</v>
      </c>
      <c r="E103" s="145">
        <v>0.11621621621621614</v>
      </c>
      <c r="F103" s="195">
        <v>0.07990314769975787</v>
      </c>
      <c r="G103" s="195">
        <v>0.009705882352941177</v>
      </c>
      <c r="H103" s="290"/>
      <c r="I103" s="290"/>
      <c r="J103" s="290"/>
    </row>
    <row r="104" spans="1:10" ht="63.75">
      <c r="A104" s="249" t="s">
        <v>66</v>
      </c>
      <c r="B104" s="205">
        <v>87</v>
      </c>
      <c r="C104" s="199">
        <v>1576</v>
      </c>
      <c r="D104" s="225">
        <v>0.011627906976744207</v>
      </c>
      <c r="E104" s="145">
        <v>0.08990318118948815</v>
      </c>
      <c r="F104" s="195">
        <v>0.05520304568527919</v>
      </c>
      <c r="G104" s="195">
        <v>0.008412299361825566</v>
      </c>
      <c r="H104" s="290"/>
      <c r="I104" s="290"/>
      <c r="J104" s="290"/>
    </row>
    <row r="105" spans="1:10" ht="13.5" customHeight="1">
      <c r="A105" s="249" t="s">
        <v>65</v>
      </c>
      <c r="B105" s="205">
        <v>26</v>
      </c>
      <c r="C105" s="199">
        <v>413</v>
      </c>
      <c r="D105" s="225">
        <v>0.18181818181818188</v>
      </c>
      <c r="E105" s="145">
        <v>0.12841530054644812</v>
      </c>
      <c r="F105" s="195">
        <v>0.06295399515738499</v>
      </c>
      <c r="G105" s="195">
        <v>0.010961214165261383</v>
      </c>
      <c r="H105" s="290"/>
      <c r="I105" s="290"/>
      <c r="J105" s="290"/>
    </row>
    <row r="106" spans="1:10" ht="12.75">
      <c r="A106" s="252" t="s">
        <v>64</v>
      </c>
      <c r="B106" s="205">
        <v>379</v>
      </c>
      <c r="C106" s="199">
        <v>6062</v>
      </c>
      <c r="D106" s="225">
        <v>0.08908045977011492</v>
      </c>
      <c r="E106" s="145">
        <v>0.08599068434252954</v>
      </c>
      <c r="F106" s="195">
        <v>0.06252062025734081</v>
      </c>
      <c r="G106" s="195">
        <v>0.023871008376897398</v>
      </c>
      <c r="H106" s="290"/>
      <c r="I106" s="290"/>
      <c r="J106" s="290"/>
    </row>
    <row r="107" spans="1:7" ht="12.75">
      <c r="A107" s="247" t="s">
        <v>15</v>
      </c>
      <c r="B107" s="203"/>
      <c r="C107" s="204"/>
      <c r="D107" s="203"/>
      <c r="E107" s="155"/>
      <c r="F107" s="197"/>
      <c r="G107" s="197"/>
    </row>
    <row r="108" spans="1:10" ht="12.75">
      <c r="A108" s="249" t="s">
        <v>6</v>
      </c>
      <c r="B108" s="198">
        <v>161</v>
      </c>
      <c r="C108" s="199">
        <v>2336</v>
      </c>
      <c r="D108" s="225">
        <v>-0.05847953216374269</v>
      </c>
      <c r="E108" s="145">
        <v>0.05225225225225216</v>
      </c>
      <c r="F108" s="195">
        <v>0.06892123287671233</v>
      </c>
      <c r="G108" s="195">
        <v>0.00813747788728835</v>
      </c>
      <c r="H108" s="290"/>
      <c r="I108" s="290"/>
      <c r="J108" s="290"/>
    </row>
    <row r="109" spans="1:10" ht="12.75">
      <c r="A109" s="249" t="s">
        <v>7</v>
      </c>
      <c r="B109" s="198">
        <v>127</v>
      </c>
      <c r="C109" s="199">
        <v>1621</v>
      </c>
      <c r="D109" s="225">
        <v>0.08547008547008539</v>
      </c>
      <c r="E109" s="145">
        <v>0.05740378343118069</v>
      </c>
      <c r="F109" s="195">
        <v>0.0783466995681678</v>
      </c>
      <c r="G109" s="195">
        <v>0.012960506174099398</v>
      </c>
      <c r="H109" s="290"/>
      <c r="I109" s="290"/>
      <c r="J109" s="290"/>
    </row>
    <row r="110" spans="1:10" ht="12.75">
      <c r="A110" s="249" t="s">
        <v>8</v>
      </c>
      <c r="B110" s="198">
        <v>93</v>
      </c>
      <c r="C110" s="199">
        <v>1141</v>
      </c>
      <c r="D110" s="225">
        <v>0.3880597014925373</v>
      </c>
      <c r="E110" s="145">
        <v>0.07641509433962268</v>
      </c>
      <c r="F110" s="195">
        <v>0.08150744960560911</v>
      </c>
      <c r="G110" s="195">
        <v>0.015033947623666343</v>
      </c>
      <c r="H110" s="290"/>
      <c r="I110" s="290"/>
      <c r="J110" s="290"/>
    </row>
    <row r="111" spans="1:10" ht="12.75">
      <c r="A111" s="249" t="s">
        <v>9</v>
      </c>
      <c r="B111" s="198">
        <v>80</v>
      </c>
      <c r="C111" s="199">
        <v>1067</v>
      </c>
      <c r="D111" s="225">
        <v>0.1428571428571428</v>
      </c>
      <c r="E111" s="145">
        <v>-0.04986642920747997</v>
      </c>
      <c r="F111" s="195">
        <v>0.07497656982193064</v>
      </c>
      <c r="G111" s="195">
        <v>0.02042379371968343</v>
      </c>
      <c r="H111" s="290"/>
      <c r="I111" s="290"/>
      <c r="J111" s="290"/>
    </row>
    <row r="112" spans="1:10" ht="12.75">
      <c r="A112" s="253" t="s">
        <v>10</v>
      </c>
      <c r="B112" s="228">
        <v>478</v>
      </c>
      <c r="C112" s="229">
        <v>8376</v>
      </c>
      <c r="D112" s="230">
        <v>0.15180722891566267</v>
      </c>
      <c r="E112" s="168">
        <v>0.13572881355932198</v>
      </c>
      <c r="F112" s="215">
        <v>0.057067812798471826</v>
      </c>
      <c r="G112" s="215">
        <v>0.029713433206937277</v>
      </c>
      <c r="H112" s="290"/>
      <c r="I112" s="290"/>
      <c r="J112" s="290"/>
    </row>
    <row r="113" spans="1:10" ht="12.75">
      <c r="A113" s="264" t="s">
        <v>543</v>
      </c>
      <c r="B113" s="228">
        <v>16</v>
      </c>
      <c r="C113" s="229">
        <v>258</v>
      </c>
      <c r="D113" s="222">
        <v>0.6</v>
      </c>
      <c r="E113" s="159">
        <v>0.33678756476683946</v>
      </c>
      <c r="F113" s="217">
        <v>0.06201550387596899</v>
      </c>
      <c r="G113" s="217">
        <v>0.0029884198729921555</v>
      </c>
      <c r="H113" s="290"/>
      <c r="I113" s="290"/>
      <c r="J113" s="290"/>
    </row>
    <row r="118" spans="1:15" ht="31.5">
      <c r="A118" s="246" t="s">
        <v>110</v>
      </c>
      <c r="B118" s="237" t="s">
        <v>553</v>
      </c>
      <c r="C118" s="237" t="s">
        <v>554</v>
      </c>
      <c r="G118" s="244"/>
      <c r="J118" s="102"/>
      <c r="O118" s="1"/>
    </row>
    <row r="119" spans="1:15" ht="12.75">
      <c r="A119" s="247" t="s">
        <v>1019</v>
      </c>
      <c r="B119" s="231">
        <v>2104</v>
      </c>
      <c r="C119" s="231">
        <v>939</v>
      </c>
      <c r="G119" s="244"/>
      <c r="J119" s="102"/>
      <c r="O119" s="1"/>
    </row>
    <row r="120" spans="1:15" ht="12.75">
      <c r="A120" s="258" t="s">
        <v>801</v>
      </c>
      <c r="B120" s="232">
        <v>1</v>
      </c>
      <c r="C120" s="238">
        <v>1</v>
      </c>
      <c r="G120" s="244"/>
      <c r="J120" s="102"/>
      <c r="O120" s="1"/>
    </row>
    <row r="121" spans="1:15" ht="12.75">
      <c r="A121" s="259" t="s">
        <v>324</v>
      </c>
      <c r="B121" s="233">
        <v>28</v>
      </c>
      <c r="C121" s="235">
        <v>26</v>
      </c>
      <c r="G121" s="244"/>
      <c r="J121" s="102"/>
      <c r="O121" s="1"/>
    </row>
    <row r="122" spans="1:15" ht="12.75">
      <c r="A122" s="259" t="s">
        <v>802</v>
      </c>
      <c r="B122" s="233">
        <v>2</v>
      </c>
      <c r="C122" s="235">
        <v>0</v>
      </c>
      <c r="G122" s="244"/>
      <c r="J122" s="102"/>
      <c r="O122" s="1"/>
    </row>
    <row r="123" spans="1:15" ht="12.75">
      <c r="A123" s="259" t="s">
        <v>803</v>
      </c>
      <c r="B123" s="233">
        <v>14</v>
      </c>
      <c r="C123" s="235">
        <v>2</v>
      </c>
      <c r="G123" s="244"/>
      <c r="J123" s="102"/>
      <c r="O123" s="1"/>
    </row>
    <row r="124" spans="1:15" ht="12.75">
      <c r="A124" s="259" t="s">
        <v>325</v>
      </c>
      <c r="B124" s="233">
        <v>116</v>
      </c>
      <c r="C124" s="235">
        <v>20</v>
      </c>
      <c r="G124" s="244"/>
      <c r="J124" s="102"/>
      <c r="O124" s="1"/>
    </row>
    <row r="125" spans="1:15" ht="12.75">
      <c r="A125" s="259" t="s">
        <v>326</v>
      </c>
      <c r="B125" s="233">
        <v>4</v>
      </c>
      <c r="C125" s="235">
        <v>7</v>
      </c>
      <c r="G125" s="244"/>
      <c r="J125" s="102"/>
      <c r="O125" s="1"/>
    </row>
    <row r="126" spans="1:15" ht="12.75">
      <c r="A126" s="259" t="s">
        <v>327</v>
      </c>
      <c r="B126" s="233">
        <v>46</v>
      </c>
      <c r="C126" s="235">
        <v>15</v>
      </c>
      <c r="G126" s="244"/>
      <c r="J126" s="102"/>
      <c r="O126" s="1"/>
    </row>
    <row r="127" spans="1:15" ht="12.75">
      <c r="A127" s="259" t="s">
        <v>328</v>
      </c>
      <c r="B127" s="233">
        <v>8</v>
      </c>
      <c r="C127" s="235">
        <v>0</v>
      </c>
      <c r="G127" s="244"/>
      <c r="J127" s="102"/>
      <c r="O127" s="1"/>
    </row>
    <row r="128" spans="1:15" ht="12.75">
      <c r="A128" s="259" t="s">
        <v>804</v>
      </c>
      <c r="B128" s="233">
        <v>1</v>
      </c>
      <c r="C128" s="235">
        <v>1</v>
      </c>
      <c r="G128" s="244"/>
      <c r="J128" s="102"/>
      <c r="O128" s="1"/>
    </row>
    <row r="129" spans="1:15" ht="12.75">
      <c r="A129" s="259" t="s">
        <v>329</v>
      </c>
      <c r="B129" s="233">
        <v>38</v>
      </c>
      <c r="C129" s="235">
        <v>28</v>
      </c>
      <c r="G129" s="244"/>
      <c r="J129" s="102"/>
      <c r="O129" s="1"/>
    </row>
    <row r="130" spans="1:15" ht="12.75">
      <c r="A130" s="259" t="s">
        <v>330</v>
      </c>
      <c r="B130" s="233">
        <v>8</v>
      </c>
      <c r="C130" s="235">
        <v>4</v>
      </c>
      <c r="G130" s="244"/>
      <c r="J130" s="102"/>
      <c r="O130" s="1"/>
    </row>
    <row r="131" spans="1:15" ht="12.75">
      <c r="A131" s="259" t="s">
        <v>331</v>
      </c>
      <c r="B131" s="233">
        <v>0</v>
      </c>
      <c r="C131" s="235">
        <v>0</v>
      </c>
      <c r="G131" s="244"/>
      <c r="J131" s="102"/>
      <c r="O131" s="1"/>
    </row>
    <row r="132" spans="1:15" ht="12.75">
      <c r="A132" s="259" t="s">
        <v>805</v>
      </c>
      <c r="B132" s="233">
        <v>57</v>
      </c>
      <c r="C132" s="235">
        <v>9</v>
      </c>
      <c r="G132" s="244"/>
      <c r="J132" s="102"/>
      <c r="O132" s="1"/>
    </row>
    <row r="133" spans="1:15" ht="12.75">
      <c r="A133" s="259" t="s">
        <v>332</v>
      </c>
      <c r="B133" s="233">
        <v>9</v>
      </c>
      <c r="C133" s="235">
        <v>2</v>
      </c>
      <c r="G133" s="244"/>
      <c r="J133" s="102"/>
      <c r="O133" s="1"/>
    </row>
    <row r="134" spans="1:15" ht="12.75">
      <c r="A134" s="259" t="s">
        <v>806</v>
      </c>
      <c r="B134" s="233">
        <v>2</v>
      </c>
      <c r="C134" s="235">
        <v>0</v>
      </c>
      <c r="G134" s="244"/>
      <c r="J134" s="102"/>
      <c r="O134" s="1"/>
    </row>
    <row r="135" spans="1:15" ht="12.75">
      <c r="A135" s="259" t="s">
        <v>333</v>
      </c>
      <c r="B135" s="233">
        <v>2</v>
      </c>
      <c r="C135" s="235">
        <v>1</v>
      </c>
      <c r="G135" s="244"/>
      <c r="J135" s="102"/>
      <c r="O135" s="1"/>
    </row>
    <row r="136" spans="1:15" ht="12.75">
      <c r="A136" s="259" t="s">
        <v>334</v>
      </c>
      <c r="B136" s="233">
        <v>12</v>
      </c>
      <c r="C136" s="235">
        <v>3</v>
      </c>
      <c r="G136" s="244"/>
      <c r="J136" s="102"/>
      <c r="O136" s="1"/>
    </row>
    <row r="137" spans="1:15" ht="12.75">
      <c r="A137" s="259" t="s">
        <v>807</v>
      </c>
      <c r="B137" s="233">
        <v>35</v>
      </c>
      <c r="C137" s="235">
        <v>9</v>
      </c>
      <c r="G137" s="244"/>
      <c r="J137" s="102"/>
      <c r="O137" s="1"/>
    </row>
    <row r="138" spans="1:15" ht="12.75">
      <c r="A138" s="259" t="s">
        <v>808</v>
      </c>
      <c r="B138" s="233">
        <v>1</v>
      </c>
      <c r="C138" s="235">
        <v>0</v>
      </c>
      <c r="G138" s="244"/>
      <c r="J138" s="102"/>
      <c r="O138" s="1"/>
    </row>
    <row r="139" spans="1:15" ht="12.75">
      <c r="A139" s="259" t="s">
        <v>809</v>
      </c>
      <c r="B139" s="233">
        <v>2</v>
      </c>
      <c r="C139" s="235">
        <v>2</v>
      </c>
      <c r="G139" s="244"/>
      <c r="J139" s="102"/>
      <c r="O139" s="1"/>
    </row>
    <row r="140" spans="1:15" ht="12.75">
      <c r="A140" s="259" t="s">
        <v>335</v>
      </c>
      <c r="B140" s="233">
        <v>97</v>
      </c>
      <c r="C140" s="235">
        <v>19</v>
      </c>
      <c r="G140" s="244"/>
      <c r="J140" s="102"/>
      <c r="O140" s="1"/>
    </row>
    <row r="141" spans="1:15" ht="12.75">
      <c r="A141" s="259" t="s">
        <v>810</v>
      </c>
      <c r="B141" s="233">
        <v>0</v>
      </c>
      <c r="C141" s="235">
        <v>0</v>
      </c>
      <c r="G141" s="244"/>
      <c r="J141" s="102"/>
      <c r="O141" s="1"/>
    </row>
    <row r="142" spans="1:15" ht="12.75">
      <c r="A142" s="259" t="s">
        <v>811</v>
      </c>
      <c r="B142" s="233">
        <v>9</v>
      </c>
      <c r="C142" s="235">
        <v>6</v>
      </c>
      <c r="G142" s="244"/>
      <c r="J142" s="102"/>
      <c r="O142" s="1"/>
    </row>
    <row r="143" spans="1:15" ht="12.75">
      <c r="A143" s="259" t="s">
        <v>812</v>
      </c>
      <c r="B143" s="233">
        <v>2</v>
      </c>
      <c r="C143" s="235">
        <v>1</v>
      </c>
      <c r="G143" s="244"/>
      <c r="J143" s="102"/>
      <c r="O143" s="1"/>
    </row>
    <row r="144" spans="1:15" ht="12.75">
      <c r="A144" s="259" t="s">
        <v>336</v>
      </c>
      <c r="B144" s="233">
        <v>10</v>
      </c>
      <c r="C144" s="235">
        <v>9</v>
      </c>
      <c r="G144" s="244"/>
      <c r="J144" s="102"/>
      <c r="O144" s="1"/>
    </row>
    <row r="145" spans="1:15" ht="12.75">
      <c r="A145" s="259" t="s">
        <v>337</v>
      </c>
      <c r="B145" s="233">
        <v>0</v>
      </c>
      <c r="C145" s="235">
        <v>1</v>
      </c>
      <c r="G145" s="244"/>
      <c r="J145" s="102"/>
      <c r="O145" s="1"/>
    </row>
    <row r="146" spans="1:15" ht="12.75">
      <c r="A146" s="259" t="s">
        <v>813</v>
      </c>
      <c r="B146" s="233">
        <v>0</v>
      </c>
      <c r="C146" s="235">
        <v>0</v>
      </c>
      <c r="G146" s="244"/>
      <c r="J146" s="102"/>
      <c r="O146" s="1"/>
    </row>
    <row r="147" spans="1:15" ht="12.75">
      <c r="A147" s="259" t="s">
        <v>814</v>
      </c>
      <c r="B147" s="233">
        <v>1</v>
      </c>
      <c r="C147" s="235">
        <v>1</v>
      </c>
      <c r="G147" s="244"/>
      <c r="J147" s="102"/>
      <c r="O147" s="1"/>
    </row>
    <row r="148" spans="1:15" ht="12.75">
      <c r="A148" s="259" t="s">
        <v>815</v>
      </c>
      <c r="B148" s="233">
        <v>8</v>
      </c>
      <c r="C148" s="235">
        <v>3</v>
      </c>
      <c r="G148" s="244"/>
      <c r="J148" s="102"/>
      <c r="O148" s="1"/>
    </row>
    <row r="149" spans="1:15" ht="12.75">
      <c r="A149" s="259" t="s">
        <v>338</v>
      </c>
      <c r="B149" s="233">
        <v>6</v>
      </c>
      <c r="C149" s="235">
        <v>5</v>
      </c>
      <c r="G149" s="244"/>
      <c r="J149" s="102"/>
      <c r="O149" s="1"/>
    </row>
    <row r="150" spans="1:15" ht="12.75">
      <c r="A150" s="259" t="s">
        <v>339</v>
      </c>
      <c r="B150" s="233">
        <v>1</v>
      </c>
      <c r="C150" s="235">
        <v>2</v>
      </c>
      <c r="G150" s="244"/>
      <c r="J150" s="102"/>
      <c r="O150" s="1"/>
    </row>
    <row r="151" spans="1:15" ht="12.75">
      <c r="A151" s="259" t="s">
        <v>816</v>
      </c>
      <c r="B151" s="233">
        <v>6</v>
      </c>
      <c r="C151" s="235">
        <v>1</v>
      </c>
      <c r="G151" s="244"/>
      <c r="J151" s="102"/>
      <c r="O151" s="1"/>
    </row>
    <row r="152" spans="1:15" ht="12.75">
      <c r="A152" s="259" t="s">
        <v>340</v>
      </c>
      <c r="B152" s="233">
        <v>1</v>
      </c>
      <c r="C152" s="235">
        <v>1</v>
      </c>
      <c r="G152" s="244"/>
      <c r="J152" s="102"/>
      <c r="O152" s="1"/>
    </row>
    <row r="153" spans="1:15" ht="12.75">
      <c r="A153" s="259" t="s">
        <v>341</v>
      </c>
      <c r="B153" s="233">
        <v>8</v>
      </c>
      <c r="C153" s="235">
        <v>5</v>
      </c>
      <c r="G153" s="244"/>
      <c r="J153" s="102"/>
      <c r="O153" s="1"/>
    </row>
    <row r="154" spans="1:15" ht="12.75">
      <c r="A154" s="259" t="s">
        <v>817</v>
      </c>
      <c r="B154" s="233">
        <v>64</v>
      </c>
      <c r="C154" s="235">
        <v>16</v>
      </c>
      <c r="G154" s="244"/>
      <c r="J154" s="102"/>
      <c r="O154" s="1"/>
    </row>
    <row r="155" spans="1:15" ht="12.75">
      <c r="A155" s="259" t="s">
        <v>818</v>
      </c>
      <c r="B155" s="233">
        <v>0</v>
      </c>
      <c r="C155" s="235">
        <v>0</v>
      </c>
      <c r="G155" s="244"/>
      <c r="J155" s="102"/>
      <c r="O155" s="1"/>
    </row>
    <row r="156" spans="1:15" ht="12.75">
      <c r="A156" s="259" t="s">
        <v>819</v>
      </c>
      <c r="B156" s="233">
        <v>3</v>
      </c>
      <c r="C156" s="235">
        <v>0</v>
      </c>
      <c r="G156" s="244"/>
      <c r="J156" s="102"/>
      <c r="O156" s="1"/>
    </row>
    <row r="157" spans="1:15" ht="12.75">
      <c r="A157" s="259" t="s">
        <v>820</v>
      </c>
      <c r="B157" s="233">
        <v>18</v>
      </c>
      <c r="C157" s="235">
        <v>4</v>
      </c>
      <c r="G157" s="244"/>
      <c r="J157" s="102"/>
      <c r="O157" s="1"/>
    </row>
    <row r="158" spans="1:15" ht="12.75">
      <c r="A158" s="259" t="s">
        <v>342</v>
      </c>
      <c r="B158" s="233">
        <v>0</v>
      </c>
      <c r="C158" s="235">
        <v>1</v>
      </c>
      <c r="G158" s="244"/>
      <c r="J158" s="102"/>
      <c r="O158" s="1"/>
    </row>
    <row r="159" spans="1:15" ht="12.75">
      <c r="A159" s="259" t="s">
        <v>343</v>
      </c>
      <c r="B159" s="233">
        <v>39</v>
      </c>
      <c r="C159" s="235">
        <v>2</v>
      </c>
      <c r="G159" s="244"/>
      <c r="J159" s="102"/>
      <c r="O159" s="1"/>
    </row>
    <row r="160" spans="1:15" ht="12.75">
      <c r="A160" s="259" t="s">
        <v>344</v>
      </c>
      <c r="B160" s="233">
        <v>699</v>
      </c>
      <c r="C160" s="235">
        <v>428</v>
      </c>
      <c r="G160" s="244"/>
      <c r="J160" s="102"/>
      <c r="O160" s="1"/>
    </row>
    <row r="161" spans="1:15" ht="12.75">
      <c r="A161" s="259" t="s">
        <v>821</v>
      </c>
      <c r="B161" s="233">
        <v>88</v>
      </c>
      <c r="C161" s="235">
        <v>32</v>
      </c>
      <c r="G161" s="244"/>
      <c r="J161" s="102"/>
      <c r="O161" s="1"/>
    </row>
    <row r="162" spans="1:15" ht="12.75">
      <c r="A162" s="259" t="s">
        <v>345</v>
      </c>
      <c r="B162" s="233">
        <v>4</v>
      </c>
      <c r="C162" s="235">
        <v>3</v>
      </c>
      <c r="G162" s="244"/>
      <c r="J162" s="102"/>
      <c r="O162" s="1"/>
    </row>
    <row r="163" spans="1:15" ht="12.75">
      <c r="A163" s="259" t="s">
        <v>346</v>
      </c>
      <c r="B163" s="233">
        <v>75</v>
      </c>
      <c r="C163" s="235">
        <v>30</v>
      </c>
      <c r="G163" s="244"/>
      <c r="J163" s="102"/>
      <c r="O163" s="1"/>
    </row>
    <row r="164" spans="1:15" ht="12.75">
      <c r="A164" s="259" t="s">
        <v>822</v>
      </c>
      <c r="B164" s="233">
        <v>0</v>
      </c>
      <c r="C164" s="235">
        <v>1</v>
      </c>
      <c r="G164" s="244"/>
      <c r="J164" s="102"/>
      <c r="O164" s="1"/>
    </row>
    <row r="165" spans="1:15" ht="12.75">
      <c r="A165" s="259" t="s">
        <v>823</v>
      </c>
      <c r="B165" s="233">
        <v>20</v>
      </c>
      <c r="C165" s="235">
        <v>1</v>
      </c>
      <c r="G165" s="244"/>
      <c r="J165" s="102"/>
      <c r="O165" s="1"/>
    </row>
    <row r="166" spans="1:15" ht="12.75">
      <c r="A166" s="259" t="s">
        <v>347</v>
      </c>
      <c r="B166" s="233">
        <v>4</v>
      </c>
      <c r="C166" s="235">
        <v>3</v>
      </c>
      <c r="G166" s="244"/>
      <c r="J166" s="102"/>
      <c r="O166" s="1"/>
    </row>
    <row r="167" spans="1:15" ht="12.75">
      <c r="A167" s="259" t="s">
        <v>824</v>
      </c>
      <c r="B167" s="233">
        <v>4</v>
      </c>
      <c r="C167" s="235">
        <v>0</v>
      </c>
      <c r="G167" s="244"/>
      <c r="J167" s="102"/>
      <c r="O167" s="1"/>
    </row>
    <row r="168" spans="1:15" ht="12.75">
      <c r="A168" s="259" t="s">
        <v>825</v>
      </c>
      <c r="B168" s="233">
        <v>25</v>
      </c>
      <c r="C168" s="235">
        <v>9</v>
      </c>
      <c r="G168" s="244"/>
      <c r="J168" s="102"/>
      <c r="O168" s="1"/>
    </row>
    <row r="169" spans="1:15" ht="12.75">
      <c r="A169" s="259" t="s">
        <v>348</v>
      </c>
      <c r="B169" s="233">
        <v>65</v>
      </c>
      <c r="C169" s="235">
        <v>16</v>
      </c>
      <c r="G169" s="244"/>
      <c r="J169" s="102"/>
      <c r="O169" s="1"/>
    </row>
    <row r="170" spans="1:15" ht="12.75">
      <c r="A170" s="259" t="s">
        <v>826</v>
      </c>
      <c r="B170" s="233">
        <v>2</v>
      </c>
      <c r="C170" s="235">
        <v>1</v>
      </c>
      <c r="G170" s="244"/>
      <c r="J170" s="102"/>
      <c r="O170" s="1"/>
    </row>
    <row r="171" spans="1:15" ht="12.75">
      <c r="A171" s="259" t="s">
        <v>349</v>
      </c>
      <c r="B171" s="233">
        <v>10</v>
      </c>
      <c r="C171" s="235">
        <v>18</v>
      </c>
      <c r="G171" s="244"/>
      <c r="J171" s="102"/>
      <c r="O171" s="1"/>
    </row>
    <row r="172" spans="1:15" ht="12.75">
      <c r="A172" s="259" t="s">
        <v>350</v>
      </c>
      <c r="B172" s="233">
        <v>11</v>
      </c>
      <c r="C172" s="235">
        <v>6</v>
      </c>
      <c r="G172" s="244"/>
      <c r="J172" s="102"/>
      <c r="O172" s="1"/>
    </row>
    <row r="173" spans="1:15" ht="12.75">
      <c r="A173" s="259" t="s">
        <v>827</v>
      </c>
      <c r="B173" s="233">
        <v>49</v>
      </c>
      <c r="C173" s="235">
        <v>43</v>
      </c>
      <c r="G173" s="244"/>
      <c r="J173" s="102"/>
      <c r="O173" s="1"/>
    </row>
    <row r="174" spans="1:15" ht="12.75">
      <c r="A174" s="259" t="s">
        <v>828</v>
      </c>
      <c r="B174" s="233">
        <v>41</v>
      </c>
      <c r="C174" s="235">
        <v>12</v>
      </c>
      <c r="G174" s="244"/>
      <c r="J174" s="102"/>
      <c r="O174" s="1"/>
    </row>
    <row r="175" spans="1:15" ht="12.75">
      <c r="A175" s="259" t="s">
        <v>829</v>
      </c>
      <c r="B175" s="233">
        <v>21</v>
      </c>
      <c r="C175" s="235">
        <v>1</v>
      </c>
      <c r="G175" s="244"/>
      <c r="J175" s="102"/>
      <c r="O175" s="1"/>
    </row>
    <row r="176" spans="1:15" ht="12.75">
      <c r="A176" s="259" t="s">
        <v>351</v>
      </c>
      <c r="B176" s="233">
        <v>5</v>
      </c>
      <c r="C176" s="235">
        <v>1</v>
      </c>
      <c r="G176" s="244"/>
      <c r="J176" s="102"/>
      <c r="O176" s="1"/>
    </row>
    <row r="177" spans="1:15" ht="12.75">
      <c r="A177" s="259" t="s">
        <v>830</v>
      </c>
      <c r="B177" s="233">
        <v>13</v>
      </c>
      <c r="C177" s="235">
        <v>3</v>
      </c>
      <c r="G177" s="244"/>
      <c r="J177" s="102"/>
      <c r="O177" s="1"/>
    </row>
    <row r="178" spans="1:15" ht="12.75">
      <c r="A178" s="259" t="s">
        <v>831</v>
      </c>
      <c r="B178" s="233">
        <v>1</v>
      </c>
      <c r="C178" s="235">
        <v>2</v>
      </c>
      <c r="G178" s="244"/>
      <c r="J178" s="102"/>
      <c r="O178" s="1"/>
    </row>
    <row r="179" spans="1:15" ht="12.75">
      <c r="A179" s="259" t="s">
        <v>832</v>
      </c>
      <c r="B179" s="233">
        <v>53</v>
      </c>
      <c r="C179" s="235">
        <v>27</v>
      </c>
      <c r="G179" s="244"/>
      <c r="J179" s="102"/>
      <c r="O179" s="1"/>
    </row>
    <row r="180" spans="1:15" ht="12.75">
      <c r="A180" s="259" t="s">
        <v>833</v>
      </c>
      <c r="B180" s="233">
        <v>17</v>
      </c>
      <c r="C180" s="235">
        <v>8</v>
      </c>
      <c r="G180" s="244"/>
      <c r="J180" s="102"/>
      <c r="O180" s="1"/>
    </row>
    <row r="181" spans="1:15" ht="12.75">
      <c r="A181" s="259" t="s">
        <v>834</v>
      </c>
      <c r="B181" s="233">
        <v>7</v>
      </c>
      <c r="C181" s="235">
        <v>1</v>
      </c>
      <c r="G181" s="244"/>
      <c r="J181" s="102"/>
      <c r="O181" s="1"/>
    </row>
    <row r="182" spans="1:15" ht="12.75">
      <c r="A182" s="259" t="s">
        <v>835</v>
      </c>
      <c r="B182" s="233">
        <v>4</v>
      </c>
      <c r="C182" s="235">
        <v>2</v>
      </c>
      <c r="G182" s="244"/>
      <c r="J182" s="102"/>
      <c r="O182" s="1"/>
    </row>
    <row r="183" spans="1:15" ht="12.75">
      <c r="A183" s="259" t="s">
        <v>836</v>
      </c>
      <c r="B183" s="233">
        <v>21</v>
      </c>
      <c r="C183" s="235">
        <v>14</v>
      </c>
      <c r="G183" s="244"/>
      <c r="J183" s="102"/>
      <c r="O183" s="1"/>
    </row>
    <row r="184" spans="1:15" ht="12.75">
      <c r="A184" s="259" t="s">
        <v>837</v>
      </c>
      <c r="B184" s="233">
        <v>1</v>
      </c>
      <c r="C184" s="235">
        <v>2</v>
      </c>
      <c r="G184" s="244"/>
      <c r="J184" s="102"/>
      <c r="O184" s="1"/>
    </row>
    <row r="185" spans="1:15" ht="12.75">
      <c r="A185" s="259" t="s">
        <v>838</v>
      </c>
      <c r="B185" s="233">
        <v>4</v>
      </c>
      <c r="C185" s="235">
        <v>0</v>
      </c>
      <c r="G185" s="244"/>
      <c r="J185" s="102"/>
      <c r="O185" s="1"/>
    </row>
    <row r="186" spans="1:15" ht="12.75">
      <c r="A186" s="259" t="s">
        <v>839</v>
      </c>
      <c r="B186" s="233">
        <v>0</v>
      </c>
      <c r="C186" s="235">
        <v>1</v>
      </c>
      <c r="G186" s="244"/>
      <c r="J186" s="102"/>
      <c r="O186" s="1"/>
    </row>
    <row r="187" spans="1:15" ht="12.75">
      <c r="A187" s="259" t="s">
        <v>840</v>
      </c>
      <c r="B187" s="233">
        <v>5</v>
      </c>
      <c r="C187" s="235">
        <v>1</v>
      </c>
      <c r="G187" s="244"/>
      <c r="J187" s="102"/>
      <c r="O187" s="1"/>
    </row>
    <row r="188" spans="1:15" ht="12.75">
      <c r="A188" s="259" t="s">
        <v>841</v>
      </c>
      <c r="B188" s="233">
        <v>4</v>
      </c>
      <c r="C188" s="235">
        <v>2</v>
      </c>
      <c r="G188" s="244"/>
      <c r="J188" s="102"/>
      <c r="O188" s="1"/>
    </row>
    <row r="189" spans="1:15" ht="12.75">
      <c r="A189" s="259" t="s">
        <v>352</v>
      </c>
      <c r="B189" s="233">
        <v>26</v>
      </c>
      <c r="C189" s="235">
        <v>14</v>
      </c>
      <c r="G189" s="244"/>
      <c r="J189" s="102"/>
      <c r="O189" s="1"/>
    </row>
    <row r="190" spans="1:15" ht="12.75">
      <c r="A190" s="259" t="s">
        <v>353</v>
      </c>
      <c r="B190" s="233">
        <v>6</v>
      </c>
      <c r="C190" s="235">
        <v>0</v>
      </c>
      <c r="G190" s="244"/>
      <c r="J190" s="102"/>
      <c r="O190" s="1"/>
    </row>
    <row r="191" spans="1:15" ht="12.75">
      <c r="A191" s="259" t="s">
        <v>842</v>
      </c>
      <c r="B191" s="233">
        <v>54</v>
      </c>
      <c r="C191" s="235">
        <v>34</v>
      </c>
      <c r="G191" s="244"/>
      <c r="J191" s="102"/>
      <c r="O191" s="1"/>
    </row>
    <row r="192" spans="1:15" ht="12.75">
      <c r="A192" s="259" t="s">
        <v>354</v>
      </c>
      <c r="B192" s="233">
        <v>13</v>
      </c>
      <c r="C192" s="235">
        <v>1</v>
      </c>
      <c r="G192" s="244"/>
      <c r="J192" s="102"/>
      <c r="O192" s="1"/>
    </row>
    <row r="193" spans="1:15" ht="12.75">
      <c r="A193" s="259" t="s">
        <v>843</v>
      </c>
      <c r="B193" s="233">
        <v>9</v>
      </c>
      <c r="C193" s="235">
        <v>3</v>
      </c>
      <c r="G193" s="244"/>
      <c r="J193" s="102"/>
      <c r="O193" s="1"/>
    </row>
    <row r="194" spans="1:15" ht="12.75">
      <c r="A194" s="259" t="s">
        <v>844</v>
      </c>
      <c r="B194" s="233">
        <v>7</v>
      </c>
      <c r="C194" s="235">
        <v>2</v>
      </c>
      <c r="G194" s="244"/>
      <c r="J194" s="102"/>
      <c r="O194" s="1"/>
    </row>
    <row r="195" spans="1:15" ht="12.75">
      <c r="A195" s="259" t="s">
        <v>845</v>
      </c>
      <c r="B195" s="233">
        <v>43</v>
      </c>
      <c r="C195" s="235">
        <v>3</v>
      </c>
      <c r="G195" s="244"/>
      <c r="J195" s="102"/>
      <c r="O195" s="1"/>
    </row>
    <row r="196" spans="1:15" ht="12.75">
      <c r="A196" s="259" t="s">
        <v>355</v>
      </c>
      <c r="B196" s="233">
        <v>26</v>
      </c>
      <c r="C196" s="235">
        <v>2</v>
      </c>
      <c r="G196" s="244"/>
      <c r="J196" s="102"/>
      <c r="O196" s="1"/>
    </row>
    <row r="197" spans="1:15" ht="12.75">
      <c r="A197" s="259" t="s">
        <v>846</v>
      </c>
      <c r="B197" s="233">
        <v>7</v>
      </c>
      <c r="C197" s="235">
        <v>3</v>
      </c>
      <c r="G197" s="244"/>
      <c r="J197" s="102"/>
      <c r="O197" s="1"/>
    </row>
    <row r="198" spans="1:15" ht="12.75">
      <c r="A198" s="260" t="s">
        <v>356</v>
      </c>
      <c r="B198" s="239">
        <v>1</v>
      </c>
      <c r="C198" s="236">
        <v>2</v>
      </c>
      <c r="G198" s="244"/>
      <c r="J198" s="102"/>
      <c r="O198" s="1"/>
    </row>
  </sheetData>
  <mergeCells count="14">
    <mergeCell ref="G7:G8"/>
    <mergeCell ref="A7:A8"/>
    <mergeCell ref="B7:C7"/>
    <mergeCell ref="D7:E7"/>
    <mergeCell ref="F7:F8"/>
    <mergeCell ref="G75:G76"/>
    <mergeCell ref="A45:A46"/>
    <mergeCell ref="B45:C45"/>
    <mergeCell ref="A75:A76"/>
    <mergeCell ref="B75:C75"/>
    <mergeCell ref="D75:E75"/>
    <mergeCell ref="F75:F76"/>
    <mergeCell ref="A60:A61"/>
    <mergeCell ref="B60:C60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216"/>
  <sheetViews>
    <sheetView workbookViewId="0" topLeftCell="A1">
      <selection activeCell="M27" sqref="L27:M30"/>
    </sheetView>
  </sheetViews>
  <sheetFormatPr defaultColWidth="11.421875" defaultRowHeight="12.75"/>
  <cols>
    <col min="1" max="1" width="37.421875" style="186" customWidth="1"/>
    <col min="2" max="2" width="14.00390625" style="186" bestFit="1" customWidth="1"/>
    <col min="3" max="3" width="12.28125" style="186" customWidth="1"/>
    <col min="4" max="4" width="11.140625" style="186" customWidth="1"/>
    <col min="5" max="5" width="13.140625" style="186" bestFit="1" customWidth="1"/>
    <col min="6" max="6" width="17.7109375" style="186" customWidth="1"/>
    <col min="7" max="7" width="19.421875" style="186" customWidth="1"/>
    <col min="8" max="8" width="11.28125" style="289" customWidth="1"/>
    <col min="9" max="10" width="7.8515625" style="289" customWidth="1"/>
    <col min="11" max="15" width="11.421875" style="102" customWidth="1"/>
    <col min="16" max="16384" width="11.421875" style="1" customWidth="1"/>
  </cols>
  <sheetData>
    <row r="3" ht="15.75">
      <c r="A3" s="245" t="s">
        <v>104</v>
      </c>
    </row>
    <row r="4" spans="2:7" ht="12.75">
      <c r="B4" s="187"/>
      <c r="C4" s="187"/>
      <c r="D4" s="188"/>
      <c r="E4" s="187"/>
      <c r="F4" s="187"/>
      <c r="G4" s="187"/>
    </row>
    <row r="5" spans="1:7" ht="12.75">
      <c r="A5" s="188"/>
      <c r="B5" s="187"/>
      <c r="C5" s="187"/>
      <c r="D5" s="188"/>
      <c r="E5" s="187"/>
      <c r="F5" s="187"/>
      <c r="G5" s="187"/>
    </row>
    <row r="6" spans="1:7" ht="12.75">
      <c r="A6" s="188"/>
      <c r="B6" s="187"/>
      <c r="C6" s="187"/>
      <c r="D6" s="188"/>
      <c r="E6" s="187"/>
      <c r="F6" s="187"/>
      <c r="G6" s="187"/>
    </row>
    <row r="7" spans="1:7" ht="24" customHeight="1">
      <c r="A7" s="296" t="s">
        <v>41</v>
      </c>
      <c r="B7" s="309" t="s">
        <v>555</v>
      </c>
      <c r="C7" s="310"/>
      <c r="D7" s="311" t="s">
        <v>18</v>
      </c>
      <c r="E7" s="312"/>
      <c r="F7" s="307" t="s">
        <v>535</v>
      </c>
      <c r="G7" s="307" t="s">
        <v>544</v>
      </c>
    </row>
    <row r="8" spans="1:15" s="23" customFormat="1" ht="23.25" customHeight="1">
      <c r="A8" s="303"/>
      <c r="B8" s="219" t="s">
        <v>75</v>
      </c>
      <c r="C8" s="190" t="s">
        <v>17</v>
      </c>
      <c r="D8" s="189" t="s">
        <v>75</v>
      </c>
      <c r="E8" s="191" t="s">
        <v>19</v>
      </c>
      <c r="F8" s="308"/>
      <c r="G8" s="308"/>
      <c r="H8" s="289"/>
      <c r="I8" s="289"/>
      <c r="J8" s="289"/>
      <c r="K8" s="104"/>
      <c r="L8" s="104"/>
      <c r="M8" s="104"/>
      <c r="N8" s="104"/>
      <c r="O8" s="104"/>
    </row>
    <row r="9" spans="1:15" s="23" customFormat="1" ht="12.75">
      <c r="A9" s="247" t="s">
        <v>539</v>
      </c>
      <c r="B9" s="192">
        <v>3620</v>
      </c>
      <c r="C9" s="107">
        <v>28240</v>
      </c>
      <c r="D9" s="193">
        <v>0.27824858757062154</v>
      </c>
      <c r="E9" s="133">
        <v>0.06698908074205612</v>
      </c>
      <c r="F9" s="242">
        <v>0.1281869688385269</v>
      </c>
      <c r="G9" s="195">
        <v>0.007248016306034474</v>
      </c>
      <c r="H9" s="103"/>
      <c r="I9" s="292"/>
      <c r="J9" s="292"/>
      <c r="K9" s="104"/>
      <c r="L9" s="104"/>
      <c r="M9" s="104"/>
      <c r="N9" s="104"/>
      <c r="O9" s="104"/>
    </row>
    <row r="10" spans="1:10" ht="12.75">
      <c r="A10" s="247" t="s">
        <v>536</v>
      </c>
      <c r="B10" s="196"/>
      <c r="C10" s="153"/>
      <c r="D10" s="196"/>
      <c r="E10" s="153"/>
      <c r="F10" s="197"/>
      <c r="G10" s="197"/>
      <c r="H10" s="291"/>
      <c r="I10" s="291"/>
      <c r="J10" s="291"/>
    </row>
    <row r="11" spans="1:10" ht="12.75">
      <c r="A11" s="248" t="s">
        <v>537</v>
      </c>
      <c r="B11" s="198">
        <v>2512</v>
      </c>
      <c r="C11" s="113">
        <v>17427</v>
      </c>
      <c r="D11" s="200">
        <v>0.32699418911780254</v>
      </c>
      <c r="E11" s="115">
        <v>0.07880401139036763</v>
      </c>
      <c r="F11" s="195">
        <v>0.14414414414414414</v>
      </c>
      <c r="G11" s="195">
        <v>0.007537183337784032</v>
      </c>
      <c r="H11" s="103"/>
      <c r="I11" s="290"/>
      <c r="J11" s="290"/>
    </row>
    <row r="12" spans="1:10" ht="12.75">
      <c r="A12" s="248" t="s">
        <v>538</v>
      </c>
      <c r="B12" s="201">
        <v>1108</v>
      </c>
      <c r="C12" s="117">
        <v>10813</v>
      </c>
      <c r="D12" s="202">
        <v>0.17997870074547384</v>
      </c>
      <c r="E12" s="119">
        <v>0.04848249781828762</v>
      </c>
      <c r="F12" s="195">
        <v>0.10246924997687969</v>
      </c>
      <c r="G12" s="195">
        <v>0.006668030764416306</v>
      </c>
      <c r="H12" s="103"/>
      <c r="I12" s="290"/>
      <c r="J12" s="290"/>
    </row>
    <row r="13" spans="1:10" ht="12.75">
      <c r="A13" s="247" t="s">
        <v>11</v>
      </c>
      <c r="B13" s="203"/>
      <c r="C13" s="155"/>
      <c r="D13" s="203"/>
      <c r="E13" s="155"/>
      <c r="F13" s="197"/>
      <c r="G13" s="197"/>
      <c r="H13" s="291"/>
      <c r="I13" s="291"/>
      <c r="J13" s="291"/>
    </row>
    <row r="14" spans="1:10" ht="12.75">
      <c r="A14" s="249" t="s">
        <v>43</v>
      </c>
      <c r="B14" s="205">
        <v>217</v>
      </c>
      <c r="C14" s="121">
        <v>1733</v>
      </c>
      <c r="D14" s="200">
        <v>0.3395061728395061</v>
      </c>
      <c r="E14" s="115">
        <v>0.029097387173396605</v>
      </c>
      <c r="F14" s="195">
        <v>0.12521638776687824</v>
      </c>
      <c r="G14" s="195">
        <v>0.0025072212593876373</v>
      </c>
      <c r="H14" s="103"/>
      <c r="I14" s="290"/>
      <c r="J14" s="290"/>
    </row>
    <row r="15" spans="1:10" ht="12.75">
      <c r="A15" s="249" t="s">
        <v>44</v>
      </c>
      <c r="B15" s="198">
        <v>1973</v>
      </c>
      <c r="C15" s="113">
        <v>16495</v>
      </c>
      <c r="D15" s="200">
        <v>0.20304878048780495</v>
      </c>
      <c r="E15" s="122">
        <v>0.04464851171627604</v>
      </c>
      <c r="F15" s="194">
        <v>0.1196120036374659</v>
      </c>
      <c r="G15" s="195">
        <v>0.0070820411210659314</v>
      </c>
      <c r="H15" s="103"/>
      <c r="I15" s="290"/>
      <c r="J15" s="290"/>
    </row>
    <row r="16" spans="1:10" ht="12.75">
      <c r="A16" s="249" t="s">
        <v>45</v>
      </c>
      <c r="B16" s="201">
        <v>1430</v>
      </c>
      <c r="C16" s="117">
        <v>10012</v>
      </c>
      <c r="D16" s="200">
        <v>0.38834951456310685</v>
      </c>
      <c r="E16" s="119">
        <v>0.1133103524963861</v>
      </c>
      <c r="F16" s="194">
        <v>0.14282860567319217</v>
      </c>
      <c r="G16" s="195">
        <v>0.010647407021332043</v>
      </c>
      <c r="H16" s="103"/>
      <c r="I16" s="290"/>
      <c r="J16" s="290"/>
    </row>
    <row r="17" spans="1:7" ht="12.75">
      <c r="A17" s="247" t="s">
        <v>12</v>
      </c>
      <c r="B17" s="203"/>
      <c r="C17" s="155"/>
      <c r="D17" s="203"/>
      <c r="E17" s="155"/>
      <c r="F17" s="197"/>
      <c r="G17" s="197"/>
    </row>
    <row r="18" spans="1:10" ht="12.75">
      <c r="A18" s="250" t="s">
        <v>0</v>
      </c>
      <c r="B18" s="205">
        <v>365</v>
      </c>
      <c r="C18" s="121">
        <v>2421</v>
      </c>
      <c r="D18" s="207">
        <v>0.19281045751633985</v>
      </c>
      <c r="E18" s="122">
        <v>0.08225301743406344</v>
      </c>
      <c r="F18" s="195">
        <v>0.15076414704667493</v>
      </c>
      <c r="G18" s="195">
        <v>0.004208657150104928</v>
      </c>
      <c r="H18" s="103"/>
      <c r="I18" s="290"/>
      <c r="J18" s="290"/>
    </row>
    <row r="19" spans="1:10" ht="12.75">
      <c r="A19" s="250" t="s">
        <v>1</v>
      </c>
      <c r="B19" s="198">
        <v>721</v>
      </c>
      <c r="C19" s="113">
        <v>3747</v>
      </c>
      <c r="D19" s="208">
        <v>0.6202247191011236</v>
      </c>
      <c r="E19" s="122">
        <v>0.15826893353941274</v>
      </c>
      <c r="F19" s="195">
        <v>0.19242060314918602</v>
      </c>
      <c r="G19" s="195">
        <v>0.005961584574296558</v>
      </c>
      <c r="H19" s="103"/>
      <c r="I19" s="290"/>
      <c r="J19" s="290"/>
    </row>
    <row r="20" spans="1:10" ht="12.75">
      <c r="A20" s="250" t="s">
        <v>3</v>
      </c>
      <c r="B20" s="198">
        <v>2401</v>
      </c>
      <c r="C20" s="113">
        <v>20334</v>
      </c>
      <c r="D20" s="208">
        <v>0.2401859504132231</v>
      </c>
      <c r="E20" s="122">
        <v>0.06238244514106572</v>
      </c>
      <c r="F20" s="195">
        <v>0.1180780958001377</v>
      </c>
      <c r="G20" s="195">
        <v>0.008807033889290338</v>
      </c>
      <c r="H20" s="103"/>
      <c r="I20" s="290"/>
      <c r="J20" s="290"/>
    </row>
    <row r="21" spans="1:10" ht="12.75">
      <c r="A21" s="250" t="s">
        <v>4</v>
      </c>
      <c r="B21" s="209">
        <v>133</v>
      </c>
      <c r="C21" s="126">
        <v>1738</v>
      </c>
      <c r="D21" s="208">
        <v>-0.08275862068965523</v>
      </c>
      <c r="E21" s="122">
        <v>-0.06307277628032348</v>
      </c>
      <c r="F21" s="195">
        <v>0.07652474108170311</v>
      </c>
      <c r="G21" s="195">
        <v>0.006942631936106906</v>
      </c>
      <c r="H21" s="103"/>
      <c r="I21" s="290"/>
      <c r="J21" s="290"/>
    </row>
    <row r="22" spans="1:7" ht="12.75">
      <c r="A22" s="261" t="s">
        <v>13</v>
      </c>
      <c r="B22" s="203"/>
      <c r="C22" s="155"/>
      <c r="D22" s="211"/>
      <c r="E22" s="155"/>
      <c r="F22" s="197"/>
      <c r="G22" s="197"/>
    </row>
    <row r="23" spans="1:10" ht="12.75">
      <c r="A23" s="249" t="s">
        <v>68</v>
      </c>
      <c r="B23" s="198">
        <v>1263</v>
      </c>
      <c r="C23" s="113">
        <v>4247</v>
      </c>
      <c r="D23" s="208">
        <v>0.29538461538461536</v>
      </c>
      <c r="E23" s="111">
        <v>0.1610169491525424</v>
      </c>
      <c r="F23" s="212">
        <v>0.29738639039321874</v>
      </c>
      <c r="G23" s="195">
        <v>0.003923249680828262</v>
      </c>
      <c r="H23" s="103"/>
      <c r="I23" s="103"/>
      <c r="J23" s="103"/>
    </row>
    <row r="24" spans="1:10" ht="12.75">
      <c r="A24" s="249" t="s">
        <v>69</v>
      </c>
      <c r="B24" s="198">
        <v>214</v>
      </c>
      <c r="C24" s="113">
        <v>1826</v>
      </c>
      <c r="D24" s="208">
        <v>0.02392344497607657</v>
      </c>
      <c r="E24" s="111">
        <v>-0.012972972972972951</v>
      </c>
      <c r="F24" s="212">
        <v>0.1171960569550931</v>
      </c>
      <c r="G24" s="195">
        <v>0.004717293067342665</v>
      </c>
      <c r="H24" s="103"/>
      <c r="I24" s="103"/>
      <c r="J24" s="103"/>
    </row>
    <row r="25" spans="1:10" ht="12.75">
      <c r="A25" s="249" t="s">
        <v>70</v>
      </c>
      <c r="B25" s="205">
        <v>297</v>
      </c>
      <c r="C25" s="121">
        <v>1267</v>
      </c>
      <c r="D25" s="200">
        <v>0.6592178770949721</v>
      </c>
      <c r="E25" s="111">
        <v>0.1094570928196148</v>
      </c>
      <c r="F25" s="212">
        <v>0.23441199684293607</v>
      </c>
      <c r="G25" s="195">
        <v>0.018637048192771084</v>
      </c>
      <c r="H25" s="103"/>
      <c r="I25" s="103"/>
      <c r="J25" s="103"/>
    </row>
    <row r="26" spans="1:10" ht="12.75">
      <c r="A26" s="249" t="s">
        <v>71</v>
      </c>
      <c r="B26" s="205">
        <v>1846</v>
      </c>
      <c r="C26" s="121">
        <v>20900</v>
      </c>
      <c r="D26" s="200">
        <v>0.2566371681415929</v>
      </c>
      <c r="E26" s="111">
        <v>0.05465004793863848</v>
      </c>
      <c r="F26" s="212">
        <v>0.08832535885167464</v>
      </c>
      <c r="G26" s="195">
        <v>0.015883805573959506</v>
      </c>
      <c r="H26" s="103"/>
      <c r="I26" s="103"/>
      <c r="J26" s="103"/>
    </row>
    <row r="27" spans="1:7" ht="12.75">
      <c r="A27" s="247" t="s">
        <v>560</v>
      </c>
      <c r="B27" s="203"/>
      <c r="C27" s="155"/>
      <c r="D27" s="203"/>
      <c r="E27" s="155"/>
      <c r="F27" s="197"/>
      <c r="G27" s="197"/>
    </row>
    <row r="28" spans="1:10" ht="12.75">
      <c r="A28" s="251" t="s">
        <v>58</v>
      </c>
      <c r="B28" s="205">
        <v>0</v>
      </c>
      <c r="C28" s="121">
        <v>5</v>
      </c>
      <c r="D28" s="208">
        <v>-1</v>
      </c>
      <c r="E28" s="122">
        <v>-0.5833333333333333</v>
      </c>
      <c r="F28" s="195">
        <v>0</v>
      </c>
      <c r="G28" s="195">
        <v>0</v>
      </c>
      <c r="H28" s="103"/>
      <c r="I28" s="290"/>
      <c r="J28" s="290"/>
    </row>
    <row r="29" spans="1:10" ht="25.5">
      <c r="A29" s="249" t="s">
        <v>59</v>
      </c>
      <c r="B29" s="198">
        <v>2</v>
      </c>
      <c r="C29" s="113">
        <v>35</v>
      </c>
      <c r="D29" s="208">
        <v>-0.33333333333333337</v>
      </c>
      <c r="E29" s="122">
        <v>0</v>
      </c>
      <c r="F29" s="195">
        <v>0.05714285714285714</v>
      </c>
      <c r="G29" s="195">
        <v>0.0056179775280898875</v>
      </c>
      <c r="H29" s="103"/>
      <c r="I29" s="290"/>
      <c r="J29" s="290"/>
    </row>
    <row r="30" spans="1:10" ht="25.5">
      <c r="A30" s="249" t="s">
        <v>60</v>
      </c>
      <c r="B30" s="198">
        <v>74</v>
      </c>
      <c r="C30" s="113">
        <v>836</v>
      </c>
      <c r="D30" s="208">
        <v>-0.11904761904761907</v>
      </c>
      <c r="E30" s="122">
        <v>0.15469613259668513</v>
      </c>
      <c r="F30" s="195">
        <v>0.08851674641148326</v>
      </c>
      <c r="G30" s="195">
        <v>0.009210853871048046</v>
      </c>
      <c r="H30" s="103"/>
      <c r="I30" s="290"/>
      <c r="J30" s="290"/>
    </row>
    <row r="31" spans="1:10" ht="12.75">
      <c r="A31" s="249" t="s">
        <v>61</v>
      </c>
      <c r="B31" s="205">
        <v>86</v>
      </c>
      <c r="C31" s="113">
        <v>1307</v>
      </c>
      <c r="D31" s="208">
        <v>0.11688311688311681</v>
      </c>
      <c r="E31" s="122">
        <v>0.029944838455476797</v>
      </c>
      <c r="F31" s="195">
        <v>0.06579954093343535</v>
      </c>
      <c r="G31" s="195">
        <v>0.008606885508406725</v>
      </c>
      <c r="H31" s="103"/>
      <c r="I31" s="290"/>
      <c r="J31" s="290"/>
    </row>
    <row r="32" spans="1:10" ht="12.75">
      <c r="A32" s="249" t="s">
        <v>62</v>
      </c>
      <c r="B32" s="205">
        <v>317</v>
      </c>
      <c r="C32" s="113">
        <v>3216</v>
      </c>
      <c r="D32" s="208">
        <v>0.19622641509433958</v>
      </c>
      <c r="E32" s="122">
        <v>0.043139798897178006</v>
      </c>
      <c r="F32" s="195">
        <v>0.09856965174129353</v>
      </c>
      <c r="G32" s="195">
        <v>0.02989437947944172</v>
      </c>
      <c r="H32" s="103"/>
      <c r="I32" s="290"/>
      <c r="J32" s="290"/>
    </row>
    <row r="33" spans="1:10" ht="24.75" customHeight="1">
      <c r="A33" s="249" t="s">
        <v>67</v>
      </c>
      <c r="B33" s="205">
        <v>422</v>
      </c>
      <c r="C33" s="113">
        <v>4001</v>
      </c>
      <c r="D33" s="208">
        <v>0.2375366568914956</v>
      </c>
      <c r="E33" s="122">
        <v>0.06296493092454836</v>
      </c>
      <c r="F33" s="195">
        <v>0.10547363159210198</v>
      </c>
      <c r="G33" s="195">
        <v>0.010160839834344602</v>
      </c>
      <c r="H33" s="103"/>
      <c r="I33" s="290"/>
      <c r="J33" s="290"/>
    </row>
    <row r="34" spans="1:10" ht="12.75" customHeight="1">
      <c r="A34" s="249" t="s">
        <v>63</v>
      </c>
      <c r="B34" s="198">
        <v>484</v>
      </c>
      <c r="C34" s="113">
        <v>1469</v>
      </c>
      <c r="D34" s="208">
        <v>0.0803571428571428</v>
      </c>
      <c r="E34" s="122">
        <v>0.008236101578586119</v>
      </c>
      <c r="F34" s="195">
        <v>0.32947583390061264</v>
      </c>
      <c r="G34" s="195">
        <v>0.004419687699753447</v>
      </c>
      <c r="H34" s="103"/>
      <c r="I34" s="290"/>
      <c r="J34" s="290"/>
    </row>
    <row r="35" spans="1:10" ht="37.5" customHeight="1">
      <c r="A35" s="249" t="s">
        <v>66</v>
      </c>
      <c r="B35" s="198">
        <v>201</v>
      </c>
      <c r="C35" s="113">
        <v>1792</v>
      </c>
      <c r="D35" s="208">
        <v>0.13559322033898313</v>
      </c>
      <c r="E35" s="122">
        <v>0.032853025936599334</v>
      </c>
      <c r="F35" s="195">
        <v>0.11216517857142858</v>
      </c>
      <c r="G35" s="195">
        <v>0.005164174502851858</v>
      </c>
      <c r="H35" s="103"/>
      <c r="I35" s="290"/>
      <c r="J35" s="290"/>
    </row>
    <row r="36" spans="1:10" ht="12.75" customHeight="1">
      <c r="A36" s="249" t="s">
        <v>65</v>
      </c>
      <c r="B36" s="205">
        <v>305</v>
      </c>
      <c r="C36" s="113">
        <v>1540</v>
      </c>
      <c r="D36" s="208">
        <v>1.4206349206349205</v>
      </c>
      <c r="E36" s="122">
        <v>0.3173652694610778</v>
      </c>
      <c r="F36" s="195">
        <v>0.19805194805194806</v>
      </c>
      <c r="G36" s="195">
        <v>0.014832466079852162</v>
      </c>
      <c r="H36" s="103"/>
      <c r="I36" s="290"/>
      <c r="J36" s="290"/>
    </row>
    <row r="37" spans="1:10" ht="12.75">
      <c r="A37" s="252" t="s">
        <v>64</v>
      </c>
      <c r="B37" s="205">
        <v>1729</v>
      </c>
      <c r="C37" s="117">
        <v>14039</v>
      </c>
      <c r="D37" s="208">
        <v>0.3218654434250765</v>
      </c>
      <c r="E37" s="122">
        <v>0.0620319237461231</v>
      </c>
      <c r="F37" s="195">
        <v>0.12315692000854762</v>
      </c>
      <c r="G37" s="195">
        <v>0.006658784473362937</v>
      </c>
      <c r="H37" s="103"/>
      <c r="I37" s="290"/>
      <c r="J37" s="290"/>
    </row>
    <row r="38" spans="1:7" ht="12.75">
      <c r="A38" s="247" t="s">
        <v>46</v>
      </c>
      <c r="B38" s="203"/>
      <c r="C38" s="155"/>
      <c r="D38" s="203"/>
      <c r="E38" s="155"/>
      <c r="F38" s="197"/>
      <c r="G38" s="197"/>
    </row>
    <row r="39" spans="1:10" ht="12.75">
      <c r="A39" s="251" t="s">
        <v>47</v>
      </c>
      <c r="B39" s="205">
        <v>194</v>
      </c>
      <c r="C39" s="113">
        <v>2650</v>
      </c>
      <c r="D39" s="208">
        <v>0.02645502645502651</v>
      </c>
      <c r="E39" s="122">
        <v>0.17464539007092195</v>
      </c>
      <c r="F39" s="194">
        <v>0.07320754716981132</v>
      </c>
      <c r="G39" s="195">
        <v>0.0210412147505423</v>
      </c>
      <c r="H39" s="290"/>
      <c r="I39" s="290"/>
      <c r="J39" s="290"/>
    </row>
    <row r="40" spans="1:15" s="23" customFormat="1" ht="12.75">
      <c r="A40" s="253" t="s">
        <v>48</v>
      </c>
      <c r="B40" s="198">
        <v>3426</v>
      </c>
      <c r="C40" s="117">
        <v>25590</v>
      </c>
      <c r="D40" s="213">
        <v>0.29625425652667414</v>
      </c>
      <c r="E40" s="128">
        <v>0.056957581264714285</v>
      </c>
      <c r="F40" s="214">
        <v>0.1338804220398593</v>
      </c>
      <c r="G40" s="215">
        <v>0.0069885991591650395</v>
      </c>
      <c r="H40" s="290"/>
      <c r="I40" s="290"/>
      <c r="J40" s="290"/>
      <c r="K40" s="104"/>
      <c r="L40" s="104"/>
      <c r="M40" s="104"/>
      <c r="N40" s="104"/>
      <c r="O40" s="104"/>
    </row>
    <row r="41" spans="1:15" s="23" customFormat="1" ht="25.5">
      <c r="A41" s="262" t="s">
        <v>540</v>
      </c>
      <c r="B41" s="192">
        <v>14</v>
      </c>
      <c r="C41" s="131">
        <v>329</v>
      </c>
      <c r="D41" s="216">
        <v>-0.5333333333333333</v>
      </c>
      <c r="E41" s="133">
        <v>0.07868852459016384</v>
      </c>
      <c r="F41" s="217">
        <v>0.0425531914893617</v>
      </c>
      <c r="G41" s="217">
        <v>0.00019892580067634773</v>
      </c>
      <c r="H41" s="293"/>
      <c r="I41" s="290"/>
      <c r="J41" s="290"/>
      <c r="K41" s="104"/>
      <c r="L41" s="104"/>
      <c r="M41" s="104"/>
      <c r="N41" s="104"/>
      <c r="O41" s="104"/>
    </row>
    <row r="42" spans="1:15" s="23" customFormat="1" ht="12.75">
      <c r="A42" s="188"/>
      <c r="B42" s="187"/>
      <c r="C42" s="187"/>
      <c r="D42" s="218"/>
      <c r="E42" s="218"/>
      <c r="F42" s="218"/>
      <c r="G42" s="218"/>
      <c r="H42" s="291"/>
      <c r="I42" s="291"/>
      <c r="J42" s="291"/>
      <c r="K42" s="104"/>
      <c r="L42" s="104"/>
      <c r="M42" s="104"/>
      <c r="N42" s="104"/>
      <c r="O42" s="104"/>
    </row>
    <row r="43" spans="1:15" s="23" customFormat="1" ht="12.75">
      <c r="A43" s="188"/>
      <c r="B43" s="187"/>
      <c r="C43" s="187"/>
      <c r="D43" s="218"/>
      <c r="E43" s="218"/>
      <c r="F43" s="218"/>
      <c r="G43" s="218"/>
      <c r="H43" s="291"/>
      <c r="I43" s="291"/>
      <c r="J43" s="291"/>
      <c r="K43" s="104"/>
      <c r="L43" s="104"/>
      <c r="M43" s="104"/>
      <c r="N43" s="104"/>
      <c r="O43" s="104"/>
    </row>
    <row r="44" spans="1:15" s="23" customFormat="1" ht="12.75">
      <c r="A44" s="188"/>
      <c r="B44" s="187"/>
      <c r="C44" s="187"/>
      <c r="D44" s="218"/>
      <c r="E44" s="218"/>
      <c r="F44" s="218"/>
      <c r="G44" s="218"/>
      <c r="H44" s="291"/>
      <c r="I44" s="291"/>
      <c r="J44" s="291"/>
      <c r="K44" s="104"/>
      <c r="L44" s="104"/>
      <c r="M44" s="104"/>
      <c r="N44" s="104"/>
      <c r="O44" s="104"/>
    </row>
    <row r="45" spans="1:3" ht="23.25" customHeight="1">
      <c r="A45" s="296" t="s">
        <v>559</v>
      </c>
      <c r="B45" s="309" t="s">
        <v>555</v>
      </c>
      <c r="C45" s="310"/>
    </row>
    <row r="46" spans="1:3" ht="12.75">
      <c r="A46" s="303"/>
      <c r="B46" s="219" t="s">
        <v>52</v>
      </c>
      <c r="C46" s="190" t="s">
        <v>53</v>
      </c>
    </row>
    <row r="47" spans="1:3" ht="12.75">
      <c r="A47" s="275" t="s">
        <v>93</v>
      </c>
      <c r="B47" s="220">
        <v>792</v>
      </c>
      <c r="C47" s="144">
        <v>0.21878453038674034</v>
      </c>
    </row>
    <row r="48" spans="1:3" ht="38.25">
      <c r="A48" s="276" t="s">
        <v>102</v>
      </c>
      <c r="B48" s="198">
        <v>416</v>
      </c>
      <c r="C48" s="145">
        <v>0.11491712707182321</v>
      </c>
    </row>
    <row r="49" spans="1:3" ht="38.25">
      <c r="A49" s="276" t="s">
        <v>84</v>
      </c>
      <c r="B49" s="198">
        <v>340</v>
      </c>
      <c r="C49" s="145">
        <v>0.09392265193370165</v>
      </c>
    </row>
    <row r="50" spans="1:3" ht="12.75">
      <c r="A50" s="276" t="s">
        <v>103</v>
      </c>
      <c r="B50" s="205">
        <v>114</v>
      </c>
      <c r="C50" s="145">
        <v>0.03149171270718232</v>
      </c>
    </row>
    <row r="51" spans="1:3" ht="12.75">
      <c r="A51" s="276" t="s">
        <v>548</v>
      </c>
      <c r="B51" s="205">
        <v>112</v>
      </c>
      <c r="C51" s="145">
        <v>0.030939226519337018</v>
      </c>
    </row>
    <row r="52" spans="1:3" ht="12.75">
      <c r="A52" s="276" t="s">
        <v>86</v>
      </c>
      <c r="B52" s="205">
        <v>109</v>
      </c>
      <c r="C52" s="145">
        <v>0.03011049723756906</v>
      </c>
    </row>
    <row r="53" spans="1:3" ht="12.75">
      <c r="A53" s="276" t="s">
        <v>551</v>
      </c>
      <c r="B53" s="198">
        <v>97</v>
      </c>
      <c r="C53" s="145">
        <v>0.02679558011049724</v>
      </c>
    </row>
    <row r="54" spans="1:3" ht="25.5">
      <c r="A54" s="276" t="s">
        <v>546</v>
      </c>
      <c r="B54" s="198">
        <v>87</v>
      </c>
      <c r="C54" s="145">
        <v>0.024033149171270717</v>
      </c>
    </row>
    <row r="55" spans="1:3" ht="12.75">
      <c r="A55" s="276" t="s">
        <v>542</v>
      </c>
      <c r="B55" s="205">
        <v>86</v>
      </c>
      <c r="C55" s="145">
        <v>0.023756906077348067</v>
      </c>
    </row>
    <row r="56" spans="1:3" ht="12.75">
      <c r="A56" s="277" t="s">
        <v>91</v>
      </c>
      <c r="B56" s="221">
        <v>76</v>
      </c>
      <c r="C56" s="147">
        <v>0.020994475138121547</v>
      </c>
    </row>
    <row r="57" ht="12.75">
      <c r="D57" s="186" t="s">
        <v>1190</v>
      </c>
    </row>
    <row r="58" ht="12.75">
      <c r="D58" s="186" t="s">
        <v>1190</v>
      </c>
    </row>
    <row r="60" spans="1:15" ht="22.5" customHeight="1">
      <c r="A60" s="296" t="s">
        <v>558</v>
      </c>
      <c r="B60" s="309" t="s">
        <v>555</v>
      </c>
      <c r="C60" s="310"/>
      <c r="H60" s="102"/>
      <c r="I60" s="102"/>
      <c r="J60" s="102"/>
      <c r="K60" s="63"/>
      <c r="L60" s="1"/>
      <c r="M60" s="1"/>
      <c r="N60" s="1"/>
      <c r="O60" s="1"/>
    </row>
    <row r="61" spans="1:15" ht="31.5">
      <c r="A61" s="303"/>
      <c r="B61" s="240" t="s">
        <v>83</v>
      </c>
      <c r="C61" s="190" t="s">
        <v>53</v>
      </c>
      <c r="D61" s="186" t="s">
        <v>1190</v>
      </c>
      <c r="H61" s="102"/>
      <c r="I61" s="102"/>
      <c r="J61" s="102"/>
      <c r="K61" s="63"/>
      <c r="L61" s="1"/>
      <c r="M61" s="1"/>
      <c r="N61" s="1"/>
      <c r="O61" s="1"/>
    </row>
    <row r="62" spans="1:15" ht="12.75">
      <c r="A62" s="275" t="s">
        <v>93</v>
      </c>
      <c r="B62" s="220">
        <v>243</v>
      </c>
      <c r="C62" s="144">
        <v>0.21878453038674034</v>
      </c>
      <c r="H62" s="102"/>
      <c r="I62" s="102"/>
      <c r="J62" s="102"/>
      <c r="K62" s="63"/>
      <c r="L62" s="1"/>
      <c r="M62" s="1"/>
      <c r="N62" s="1"/>
      <c r="O62" s="1"/>
    </row>
    <row r="63" spans="1:15" ht="38.25">
      <c r="A63" s="276" t="s">
        <v>84</v>
      </c>
      <c r="B63" s="198">
        <v>123</v>
      </c>
      <c r="C63" s="145">
        <v>0.09392265193370165</v>
      </c>
      <c r="H63" s="102"/>
      <c r="I63" s="102"/>
      <c r="J63" s="102"/>
      <c r="K63" s="63"/>
      <c r="L63" s="1"/>
      <c r="M63" s="1"/>
      <c r="N63" s="1"/>
      <c r="O63" s="1"/>
    </row>
    <row r="64" spans="1:15" ht="12.75">
      <c r="A64" s="276" t="s">
        <v>551</v>
      </c>
      <c r="B64" s="198">
        <v>62</v>
      </c>
      <c r="C64" s="145">
        <v>0.02679558011049724</v>
      </c>
      <c r="H64" s="102"/>
      <c r="I64" s="102"/>
      <c r="J64" s="102"/>
      <c r="K64" s="63"/>
      <c r="L64" s="1"/>
      <c r="M64" s="1"/>
      <c r="N64" s="1"/>
      <c r="O64" s="1"/>
    </row>
    <row r="65" spans="1:15" ht="12.75">
      <c r="A65" s="276" t="s">
        <v>1011</v>
      </c>
      <c r="B65" s="205">
        <v>56</v>
      </c>
      <c r="C65" s="145">
        <v>0.017955801104972375</v>
      </c>
      <c r="H65" s="102"/>
      <c r="I65" s="102"/>
      <c r="J65" s="102"/>
      <c r="K65" s="63"/>
      <c r="L65" s="1"/>
      <c r="M65" s="1"/>
      <c r="N65" s="1"/>
      <c r="O65" s="1"/>
    </row>
    <row r="66" spans="1:15" ht="15" customHeight="1">
      <c r="A66" s="276" t="s">
        <v>86</v>
      </c>
      <c r="B66" s="205">
        <v>45</v>
      </c>
      <c r="C66" s="145">
        <v>0.03011049723756906</v>
      </c>
      <c r="H66" s="102"/>
      <c r="I66" s="102"/>
      <c r="J66" s="102"/>
      <c r="K66" s="63"/>
      <c r="L66" s="1"/>
      <c r="M66" s="1"/>
      <c r="N66" s="1"/>
      <c r="O66" s="1"/>
    </row>
    <row r="67" spans="1:15" ht="25.5">
      <c r="A67" s="276" t="s">
        <v>546</v>
      </c>
      <c r="B67" s="205">
        <v>43</v>
      </c>
      <c r="C67" s="145">
        <v>0.024033149171270717</v>
      </c>
      <c r="F67" s="241"/>
      <c r="H67" s="102"/>
      <c r="I67" s="102"/>
      <c r="J67" s="102"/>
      <c r="K67" s="63"/>
      <c r="L67" s="1"/>
      <c r="M67" s="1"/>
      <c r="N67" s="1"/>
      <c r="O67" s="1"/>
    </row>
    <row r="68" spans="1:15" ht="12.75">
      <c r="A68" s="276" t="s">
        <v>91</v>
      </c>
      <c r="B68" s="198">
        <v>37</v>
      </c>
      <c r="C68" s="145">
        <v>0.020994475138121547</v>
      </c>
      <c r="H68" s="102"/>
      <c r="I68" s="102"/>
      <c r="J68" s="102"/>
      <c r="K68" s="63"/>
      <c r="L68" s="1"/>
      <c r="M68" s="1"/>
      <c r="N68" s="1"/>
      <c r="O68" s="1"/>
    </row>
    <row r="69" spans="1:15" ht="12.75">
      <c r="A69" s="276" t="s">
        <v>548</v>
      </c>
      <c r="B69" s="198">
        <v>34</v>
      </c>
      <c r="C69" s="145">
        <v>0.030939226519337018</v>
      </c>
      <c r="H69" s="102"/>
      <c r="I69" s="102"/>
      <c r="J69" s="102"/>
      <c r="K69" s="63"/>
      <c r="L69" s="1"/>
      <c r="M69" s="1"/>
      <c r="N69" s="1"/>
      <c r="O69" s="1"/>
    </row>
    <row r="70" spans="1:15" ht="12.75">
      <c r="A70" s="276" t="s">
        <v>1012</v>
      </c>
      <c r="B70" s="205">
        <v>33</v>
      </c>
      <c r="C70" s="145">
        <v>0.009116022099447514</v>
      </c>
      <c r="H70" s="102"/>
      <c r="I70" s="102"/>
      <c r="J70" s="102"/>
      <c r="K70" s="63"/>
      <c r="L70" s="1"/>
      <c r="M70" s="1"/>
      <c r="N70" s="1"/>
      <c r="O70" s="1"/>
    </row>
    <row r="71" spans="1:15" ht="38.25">
      <c r="A71" s="277" t="s">
        <v>102</v>
      </c>
      <c r="B71" s="221">
        <v>27</v>
      </c>
      <c r="C71" s="147">
        <v>0.11491712707182321</v>
      </c>
      <c r="H71" s="102"/>
      <c r="I71" s="102"/>
      <c r="J71" s="102"/>
      <c r="K71" s="63"/>
      <c r="L71" s="1"/>
      <c r="M71" s="1"/>
      <c r="N71" s="1"/>
      <c r="O71" s="1"/>
    </row>
    <row r="75" spans="1:7" ht="27" customHeight="1">
      <c r="A75" s="302" t="s">
        <v>51</v>
      </c>
      <c r="B75" s="309" t="s">
        <v>581</v>
      </c>
      <c r="C75" s="310"/>
      <c r="D75" s="311" t="s">
        <v>18</v>
      </c>
      <c r="E75" s="312"/>
      <c r="F75" s="307" t="s">
        <v>535</v>
      </c>
      <c r="G75" s="307" t="s">
        <v>544</v>
      </c>
    </row>
    <row r="76" spans="1:7" ht="18.75" customHeight="1">
      <c r="A76" s="303"/>
      <c r="B76" s="219" t="s">
        <v>75</v>
      </c>
      <c r="C76" s="190" t="s">
        <v>17</v>
      </c>
      <c r="D76" s="219" t="s">
        <v>75</v>
      </c>
      <c r="E76" s="190" t="s">
        <v>19</v>
      </c>
      <c r="F76" s="308"/>
      <c r="G76" s="308"/>
    </row>
    <row r="77" spans="1:10" ht="12.75">
      <c r="A77" s="247" t="s">
        <v>5</v>
      </c>
      <c r="B77" s="192">
        <v>1046</v>
      </c>
      <c r="C77" s="206">
        <v>14541</v>
      </c>
      <c r="D77" s="222">
        <v>0.12837108953613807</v>
      </c>
      <c r="E77" s="159">
        <v>0.09240477800315539</v>
      </c>
      <c r="F77" s="217">
        <v>0.07193452994979713</v>
      </c>
      <c r="G77" s="217">
        <v>0.02351883080382237</v>
      </c>
      <c r="H77" s="292"/>
      <c r="I77" s="292"/>
      <c r="J77" s="292"/>
    </row>
    <row r="78" spans="1:7" ht="12.75">
      <c r="A78" s="247" t="s">
        <v>536</v>
      </c>
      <c r="B78" s="203"/>
      <c r="C78" s="204"/>
      <c r="D78" s="196"/>
      <c r="E78" s="153"/>
      <c r="F78" s="197"/>
      <c r="G78" s="197"/>
    </row>
    <row r="79" spans="1:11" ht="12.75">
      <c r="A79" s="248" t="s">
        <v>537</v>
      </c>
      <c r="B79" s="205">
        <v>461</v>
      </c>
      <c r="C79" s="206">
        <v>7088</v>
      </c>
      <c r="D79" s="223">
        <v>0.17902813299232734</v>
      </c>
      <c r="E79" s="144">
        <v>0.11097178683385578</v>
      </c>
      <c r="F79" s="195">
        <v>0.06503950338600452</v>
      </c>
      <c r="G79" s="195">
        <v>0.025575589459084606</v>
      </c>
      <c r="H79" s="290"/>
      <c r="I79" s="290"/>
      <c r="J79" s="290"/>
      <c r="K79" s="103"/>
    </row>
    <row r="80" spans="1:11" ht="12.75">
      <c r="A80" s="248" t="s">
        <v>538</v>
      </c>
      <c r="B80" s="198">
        <v>585</v>
      </c>
      <c r="C80" s="199">
        <v>7453</v>
      </c>
      <c r="D80" s="224">
        <v>0.09141791044776126</v>
      </c>
      <c r="E80" s="147">
        <v>0.07531380753138084</v>
      </c>
      <c r="F80" s="195">
        <v>0.07849188246343754</v>
      </c>
      <c r="G80" s="195">
        <v>0.022117202268431002</v>
      </c>
      <c r="H80" s="290"/>
      <c r="I80" s="290"/>
      <c r="J80" s="290"/>
      <c r="K80" s="103"/>
    </row>
    <row r="81" spans="1:7" ht="12.75">
      <c r="A81" s="247" t="s">
        <v>11</v>
      </c>
      <c r="B81" s="203"/>
      <c r="C81" s="204"/>
      <c r="D81" s="203"/>
      <c r="E81" s="155"/>
      <c r="F81" s="197"/>
      <c r="G81" s="197"/>
    </row>
    <row r="82" spans="1:11" ht="12.75">
      <c r="A82" s="249" t="s">
        <v>43</v>
      </c>
      <c r="B82" s="205">
        <v>136</v>
      </c>
      <c r="C82" s="206">
        <v>1154</v>
      </c>
      <c r="D82" s="223">
        <v>0.402061855670103</v>
      </c>
      <c r="E82" s="144">
        <v>0.1715736040609137</v>
      </c>
      <c r="F82" s="195">
        <v>0.11785095320623917</v>
      </c>
      <c r="G82" s="195">
        <v>0.025264722273825004</v>
      </c>
      <c r="H82" s="290"/>
      <c r="I82" s="290"/>
      <c r="J82" s="290"/>
      <c r="K82" s="103"/>
    </row>
    <row r="83" spans="1:11" ht="12.75">
      <c r="A83" s="249" t="s">
        <v>44</v>
      </c>
      <c r="B83" s="198">
        <v>533</v>
      </c>
      <c r="C83" s="199">
        <v>7724</v>
      </c>
      <c r="D83" s="225">
        <v>0.055445544554455495</v>
      </c>
      <c r="E83" s="145">
        <v>0.07982664616244928</v>
      </c>
      <c r="F83" s="195">
        <v>0.06900569653029519</v>
      </c>
      <c r="G83" s="195">
        <v>0.022539857064321055</v>
      </c>
      <c r="H83" s="290"/>
      <c r="I83" s="290"/>
      <c r="J83" s="290"/>
      <c r="K83" s="103"/>
    </row>
    <row r="84" spans="1:11" ht="12.75">
      <c r="A84" s="249" t="s">
        <v>45</v>
      </c>
      <c r="B84" s="198">
        <v>377</v>
      </c>
      <c r="C84" s="199">
        <v>5663</v>
      </c>
      <c r="D84" s="224">
        <v>0.16</v>
      </c>
      <c r="E84" s="147">
        <v>0.09472259810554795</v>
      </c>
      <c r="F84" s="195">
        <v>0.06657248808052268</v>
      </c>
      <c r="G84" s="195">
        <v>0.02440919391388799</v>
      </c>
      <c r="H84" s="290"/>
      <c r="I84" s="290"/>
      <c r="J84" s="290"/>
      <c r="K84" s="103"/>
    </row>
    <row r="85" spans="1:11" ht="12.75">
      <c r="A85" s="247" t="s">
        <v>12</v>
      </c>
      <c r="B85" s="203"/>
      <c r="C85" s="204"/>
      <c r="D85" s="203"/>
      <c r="E85" s="155"/>
      <c r="F85" s="197"/>
      <c r="G85" s="197"/>
      <c r="K85" s="104"/>
    </row>
    <row r="86" spans="1:11" ht="12.75">
      <c r="A86" s="249" t="s">
        <v>0</v>
      </c>
      <c r="B86" s="198">
        <v>15</v>
      </c>
      <c r="C86" s="199">
        <v>211</v>
      </c>
      <c r="D86" s="225">
        <v>-0.11764705882352944</v>
      </c>
      <c r="E86" s="145">
        <v>-0.018604651162790753</v>
      </c>
      <c r="F86" s="195">
        <v>0.07109004739336493</v>
      </c>
      <c r="G86" s="195">
        <v>0.032188841201716736</v>
      </c>
      <c r="H86" s="290"/>
      <c r="I86" s="290"/>
      <c r="J86" s="290"/>
      <c r="K86" s="104"/>
    </row>
    <row r="87" spans="1:10" ht="12.75">
      <c r="A87" s="249" t="s">
        <v>557</v>
      </c>
      <c r="B87" s="198">
        <v>151</v>
      </c>
      <c r="C87" s="199">
        <v>2201</v>
      </c>
      <c r="D87" s="225">
        <v>0.26890756302521</v>
      </c>
      <c r="E87" s="145">
        <v>0.05361416945907127</v>
      </c>
      <c r="F87" s="195">
        <v>0.06860517946388005</v>
      </c>
      <c r="G87" s="195">
        <v>0.02517505835278426</v>
      </c>
      <c r="H87" s="290"/>
      <c r="I87" s="290"/>
      <c r="J87" s="290"/>
    </row>
    <row r="88" spans="1:10" ht="12.75">
      <c r="A88" s="249" t="s">
        <v>3</v>
      </c>
      <c r="B88" s="198">
        <v>814</v>
      </c>
      <c r="C88" s="199">
        <v>10970</v>
      </c>
      <c r="D88" s="225">
        <v>0.11354309165526666</v>
      </c>
      <c r="E88" s="145">
        <v>0.09491965265994606</v>
      </c>
      <c r="F88" s="195">
        <v>0.07420237010027347</v>
      </c>
      <c r="G88" s="195">
        <v>0.025649913344887348</v>
      </c>
      <c r="H88" s="290"/>
      <c r="I88" s="290"/>
      <c r="J88" s="290"/>
    </row>
    <row r="89" spans="1:10" ht="12.75">
      <c r="A89" s="249" t="s">
        <v>4</v>
      </c>
      <c r="B89" s="198">
        <v>66</v>
      </c>
      <c r="C89" s="199">
        <v>1159</v>
      </c>
      <c r="D89" s="225">
        <v>0.1</v>
      </c>
      <c r="E89" s="145">
        <v>0.17307692307692313</v>
      </c>
      <c r="F89" s="195">
        <v>0.056945642795513375</v>
      </c>
      <c r="G89" s="195">
        <v>0.010516252390057362</v>
      </c>
      <c r="H89" s="290"/>
      <c r="I89" s="290"/>
      <c r="J89" s="290"/>
    </row>
    <row r="90" spans="1:7" ht="12.75">
      <c r="A90" s="261" t="s">
        <v>13</v>
      </c>
      <c r="B90" s="203"/>
      <c r="C90" s="204"/>
      <c r="D90" s="211"/>
      <c r="E90" s="155"/>
      <c r="F90" s="197"/>
      <c r="G90" s="197"/>
    </row>
    <row r="91" spans="1:10" ht="12.75">
      <c r="A91" s="249" t="s">
        <v>68</v>
      </c>
      <c r="B91" s="198">
        <v>99</v>
      </c>
      <c r="C91" s="199">
        <v>595</v>
      </c>
      <c r="D91" s="208">
        <v>0.16470588235294126</v>
      </c>
      <c r="E91" s="111">
        <v>0.19</v>
      </c>
      <c r="F91" s="212">
        <v>0.16638655462184873</v>
      </c>
      <c r="G91" s="195">
        <v>0.019859578736208625</v>
      </c>
      <c r="H91" s="103"/>
      <c r="I91" s="103"/>
      <c r="J91" s="103"/>
    </row>
    <row r="92" spans="1:10" ht="12.75">
      <c r="A92" s="249" t="s">
        <v>69</v>
      </c>
      <c r="B92" s="198">
        <v>39</v>
      </c>
      <c r="C92" s="199">
        <v>1178</v>
      </c>
      <c r="D92" s="208">
        <v>-0.1333333333333333</v>
      </c>
      <c r="E92" s="111">
        <v>0.11237016052880078</v>
      </c>
      <c r="F92" s="212">
        <v>0.03310696095076401</v>
      </c>
      <c r="G92" s="195">
        <v>0.00684931506849315</v>
      </c>
      <c r="H92" s="103"/>
      <c r="I92" s="103"/>
      <c r="J92" s="103"/>
    </row>
    <row r="93" spans="1:10" ht="12.75">
      <c r="A93" s="249" t="s">
        <v>70</v>
      </c>
      <c r="B93" s="205">
        <v>97</v>
      </c>
      <c r="C93" s="206">
        <v>1056</v>
      </c>
      <c r="D93" s="200">
        <v>0.05434782608695654</v>
      </c>
      <c r="E93" s="111">
        <v>0.06559031281533811</v>
      </c>
      <c r="F93" s="212">
        <v>0.09185606060606061</v>
      </c>
      <c r="G93" s="195">
        <v>0.018960125097732605</v>
      </c>
      <c r="H93" s="103"/>
      <c r="I93" s="103"/>
      <c r="J93" s="103"/>
    </row>
    <row r="94" spans="1:10" ht="12.75">
      <c r="A94" s="249" t="s">
        <v>71</v>
      </c>
      <c r="B94" s="205">
        <v>558</v>
      </c>
      <c r="C94" s="206">
        <v>8638</v>
      </c>
      <c r="D94" s="200">
        <v>0.09197651663405093</v>
      </c>
      <c r="E94" s="111">
        <v>0.08069560865757541</v>
      </c>
      <c r="F94" s="212">
        <v>0.06459828664042602</v>
      </c>
      <c r="G94" s="195">
        <v>0.02545736575573703</v>
      </c>
      <c r="H94" s="103"/>
      <c r="I94" s="103"/>
      <c r="J94" s="103"/>
    </row>
    <row r="95" spans="1:10" ht="12.75">
      <c r="A95" s="257" t="s">
        <v>54</v>
      </c>
      <c r="B95" s="209">
        <v>253</v>
      </c>
      <c r="C95" s="210">
        <v>3074</v>
      </c>
      <c r="D95" s="226">
        <v>0.3041237113402062</v>
      </c>
      <c r="E95" s="164">
        <v>0.11054913294797686</v>
      </c>
      <c r="F95" s="227">
        <v>0.0823031880286272</v>
      </c>
      <c r="G95" s="195">
        <v>0.037420499926046444</v>
      </c>
      <c r="H95" s="103"/>
      <c r="I95" s="103"/>
      <c r="J95" s="103"/>
    </row>
    <row r="96" spans="1:7" ht="12.75">
      <c r="A96" s="247" t="s">
        <v>560</v>
      </c>
      <c r="B96" s="203"/>
      <c r="C96" s="204"/>
      <c r="D96" s="203"/>
      <c r="E96" s="155"/>
      <c r="F96" s="197"/>
      <c r="G96" s="197"/>
    </row>
    <row r="97" spans="1:10" ht="12.75">
      <c r="A97" s="251" t="s">
        <v>58</v>
      </c>
      <c r="B97" s="198">
        <v>1</v>
      </c>
      <c r="C97" s="199">
        <v>5</v>
      </c>
      <c r="D97" s="225">
        <v>0</v>
      </c>
      <c r="E97" s="145">
        <v>-0.5</v>
      </c>
      <c r="F97" s="195">
        <v>0.2</v>
      </c>
      <c r="G97" s="195">
        <v>0.034482758620689655</v>
      </c>
      <c r="H97" s="290"/>
      <c r="I97" s="290"/>
      <c r="J97" s="290"/>
    </row>
    <row r="98" spans="1:10" ht="25.5">
      <c r="A98" s="249" t="s">
        <v>59</v>
      </c>
      <c r="B98" s="205">
        <v>0</v>
      </c>
      <c r="C98" s="199">
        <v>14</v>
      </c>
      <c r="D98" s="225">
        <v>-1</v>
      </c>
      <c r="E98" s="145">
        <v>-0.17647058823529416</v>
      </c>
      <c r="F98" s="195">
        <v>0</v>
      </c>
      <c r="G98" s="195">
        <v>0</v>
      </c>
      <c r="H98" s="290"/>
      <c r="I98" s="290"/>
      <c r="J98" s="290"/>
    </row>
    <row r="99" spans="1:10" ht="25.5">
      <c r="A99" s="249" t="s">
        <v>60</v>
      </c>
      <c r="B99" s="205">
        <v>27</v>
      </c>
      <c r="C99" s="199">
        <v>416</v>
      </c>
      <c r="D99" s="225">
        <v>0.2272727272727273</v>
      </c>
      <c r="E99" s="145">
        <v>0.15555555555555545</v>
      </c>
      <c r="F99" s="195">
        <v>0.06490384615384616</v>
      </c>
      <c r="G99" s="195">
        <v>0.009754335260115607</v>
      </c>
      <c r="H99" s="290"/>
      <c r="I99" s="290"/>
      <c r="J99" s="290"/>
    </row>
    <row r="100" spans="1:10" ht="12.75">
      <c r="A100" s="249" t="s">
        <v>61</v>
      </c>
      <c r="B100" s="205">
        <v>28</v>
      </c>
      <c r="C100" s="199">
        <v>663</v>
      </c>
      <c r="D100" s="225">
        <v>0.12</v>
      </c>
      <c r="E100" s="145">
        <v>0.11804384485666097</v>
      </c>
      <c r="F100" s="195">
        <v>0.042232277526395176</v>
      </c>
      <c r="G100" s="195">
        <v>0.009971509971509971</v>
      </c>
      <c r="H100" s="290"/>
      <c r="I100" s="290"/>
      <c r="J100" s="290"/>
    </row>
    <row r="101" spans="1:10" ht="27.75" customHeight="1">
      <c r="A101" s="249" t="s">
        <v>62</v>
      </c>
      <c r="B101" s="198">
        <v>128</v>
      </c>
      <c r="C101" s="199">
        <v>2219</v>
      </c>
      <c r="D101" s="225">
        <v>0.05785123966942152</v>
      </c>
      <c r="E101" s="145">
        <v>0.07718446601941742</v>
      </c>
      <c r="F101" s="195">
        <v>0.05768364127985579</v>
      </c>
      <c r="G101" s="195">
        <v>0.026750261233019854</v>
      </c>
      <c r="H101" s="290"/>
      <c r="I101" s="290"/>
      <c r="J101" s="290"/>
    </row>
    <row r="102" spans="1:10" ht="38.25">
      <c r="A102" s="249" t="s">
        <v>67</v>
      </c>
      <c r="B102" s="198">
        <v>181</v>
      </c>
      <c r="C102" s="199">
        <v>2347</v>
      </c>
      <c r="D102" s="225">
        <v>0.11042944785276076</v>
      </c>
      <c r="E102" s="145">
        <v>0.09826860084230238</v>
      </c>
      <c r="F102" s="195">
        <v>0.07711972731146144</v>
      </c>
      <c r="G102" s="195">
        <v>0.018103620724144828</v>
      </c>
      <c r="H102" s="290"/>
      <c r="I102" s="290"/>
      <c r="J102" s="290"/>
    </row>
    <row r="103" spans="1:10" ht="13.5" customHeight="1">
      <c r="A103" s="249" t="s">
        <v>63</v>
      </c>
      <c r="B103" s="198">
        <v>75</v>
      </c>
      <c r="C103" s="199">
        <v>826</v>
      </c>
      <c r="D103" s="225">
        <v>-0.025974025974025983</v>
      </c>
      <c r="E103" s="145">
        <v>0.11621621621621614</v>
      </c>
      <c r="F103" s="195">
        <v>0.09079903147699758</v>
      </c>
      <c r="G103" s="195">
        <v>0.07447864945382324</v>
      </c>
      <c r="H103" s="290"/>
      <c r="I103" s="290"/>
      <c r="J103" s="290"/>
    </row>
    <row r="104" spans="1:10" ht="63.75">
      <c r="A104" s="249" t="s">
        <v>66</v>
      </c>
      <c r="B104" s="205">
        <v>73</v>
      </c>
      <c r="C104" s="199">
        <v>1576</v>
      </c>
      <c r="D104" s="225">
        <v>-0.07594936708860756</v>
      </c>
      <c r="E104" s="145">
        <v>0.08990318118948815</v>
      </c>
      <c r="F104" s="195">
        <v>0.04631979695431472</v>
      </c>
      <c r="G104" s="195">
        <v>0.011548805568739124</v>
      </c>
      <c r="H104" s="290"/>
      <c r="I104" s="290"/>
      <c r="J104" s="290"/>
    </row>
    <row r="105" spans="1:10" ht="25.5">
      <c r="A105" s="249" t="s">
        <v>65</v>
      </c>
      <c r="B105" s="205">
        <v>33</v>
      </c>
      <c r="C105" s="199">
        <v>413</v>
      </c>
      <c r="D105" s="225">
        <v>0.06451612903225801</v>
      </c>
      <c r="E105" s="145">
        <v>0.12841530054644812</v>
      </c>
      <c r="F105" s="195">
        <v>0.07990314769975787</v>
      </c>
      <c r="G105" s="195">
        <v>0.010587102983638113</v>
      </c>
      <c r="H105" s="290"/>
      <c r="I105" s="290"/>
      <c r="J105" s="290"/>
    </row>
    <row r="106" spans="1:10" ht="12.75">
      <c r="A106" s="252" t="s">
        <v>64</v>
      </c>
      <c r="B106" s="205">
        <v>500</v>
      </c>
      <c r="C106" s="199">
        <v>6062</v>
      </c>
      <c r="D106" s="225">
        <v>0.23152709359605916</v>
      </c>
      <c r="E106" s="145">
        <v>0.08599068434252954</v>
      </c>
      <c r="F106" s="195">
        <v>0.08248102936324646</v>
      </c>
      <c r="G106" s="195">
        <v>0.03703429375601807</v>
      </c>
      <c r="H106" s="290"/>
      <c r="I106" s="290"/>
      <c r="J106" s="290"/>
    </row>
    <row r="107" spans="1:7" ht="12.75">
      <c r="A107" s="247" t="s">
        <v>15</v>
      </c>
      <c r="B107" s="203"/>
      <c r="C107" s="204"/>
      <c r="D107" s="203"/>
      <c r="E107" s="155"/>
      <c r="F107" s="197"/>
      <c r="G107" s="197"/>
    </row>
    <row r="108" spans="1:10" ht="12.75">
      <c r="A108" s="249" t="s">
        <v>6</v>
      </c>
      <c r="B108" s="198">
        <v>160</v>
      </c>
      <c r="C108" s="199">
        <v>2336</v>
      </c>
      <c r="D108" s="225">
        <v>0.0062893081761006275</v>
      </c>
      <c r="E108" s="145">
        <v>0.05225225225225216</v>
      </c>
      <c r="F108" s="195">
        <v>0.0684931506849315</v>
      </c>
      <c r="G108" s="195">
        <v>0.01241753977493209</v>
      </c>
      <c r="H108" s="290"/>
      <c r="I108" s="290"/>
      <c r="J108" s="290"/>
    </row>
    <row r="109" spans="1:10" ht="12.75">
      <c r="A109" s="249" t="s">
        <v>7</v>
      </c>
      <c r="B109" s="198">
        <v>119</v>
      </c>
      <c r="C109" s="199">
        <v>1621</v>
      </c>
      <c r="D109" s="225">
        <v>0.0625</v>
      </c>
      <c r="E109" s="145">
        <v>0.05740378343118069</v>
      </c>
      <c r="F109" s="195">
        <v>0.07341147439851943</v>
      </c>
      <c r="G109" s="195">
        <v>0.0171050740261607</v>
      </c>
      <c r="H109" s="290"/>
      <c r="I109" s="290"/>
      <c r="J109" s="290"/>
    </row>
    <row r="110" spans="1:10" ht="12.75">
      <c r="A110" s="249" t="s">
        <v>8</v>
      </c>
      <c r="B110" s="198">
        <v>86</v>
      </c>
      <c r="C110" s="199">
        <v>1141</v>
      </c>
      <c r="D110" s="225">
        <v>0.11688311688311681</v>
      </c>
      <c r="E110" s="145">
        <v>0.07641509433962268</v>
      </c>
      <c r="F110" s="195">
        <v>0.07537248028045573</v>
      </c>
      <c r="G110" s="195">
        <v>0.020088764307404812</v>
      </c>
      <c r="H110" s="290"/>
      <c r="I110" s="290"/>
      <c r="J110" s="290"/>
    </row>
    <row r="111" spans="1:10" ht="12.75">
      <c r="A111" s="249" t="s">
        <v>9</v>
      </c>
      <c r="B111" s="198">
        <v>93</v>
      </c>
      <c r="C111" s="199">
        <v>1067</v>
      </c>
      <c r="D111" s="225">
        <v>0.0219780219780219</v>
      </c>
      <c r="E111" s="145">
        <v>-0.04986642920747997</v>
      </c>
      <c r="F111" s="195">
        <v>0.08716026241799438</v>
      </c>
      <c r="G111" s="195">
        <v>0.02421244467586566</v>
      </c>
      <c r="H111" s="290"/>
      <c r="I111" s="290"/>
      <c r="J111" s="290"/>
    </row>
    <row r="112" spans="1:10" ht="12.75">
      <c r="A112" s="253" t="s">
        <v>10</v>
      </c>
      <c r="B112" s="228">
        <v>588</v>
      </c>
      <c r="C112" s="229">
        <v>8376</v>
      </c>
      <c r="D112" s="230">
        <v>0.20491803278688514</v>
      </c>
      <c r="E112" s="168">
        <v>0.13572881355932198</v>
      </c>
      <c r="F112" s="215">
        <v>0.07020057306590258</v>
      </c>
      <c r="G112" s="215">
        <v>0.03561262188843801</v>
      </c>
      <c r="H112" s="290"/>
      <c r="I112" s="290"/>
      <c r="J112" s="290"/>
    </row>
    <row r="113" spans="1:10" ht="12.75">
      <c r="A113" s="264" t="s">
        <v>543</v>
      </c>
      <c r="B113" s="228">
        <v>12</v>
      </c>
      <c r="C113" s="229">
        <v>258</v>
      </c>
      <c r="D113" s="222">
        <v>0.33333333333333326</v>
      </c>
      <c r="E113" s="159">
        <v>0.33678756476683946</v>
      </c>
      <c r="F113" s="217">
        <v>0.046511627906976744</v>
      </c>
      <c r="G113" s="217">
        <v>0.0076384468491406746</v>
      </c>
      <c r="H113" s="290"/>
      <c r="I113" s="290"/>
      <c r="J113" s="290"/>
    </row>
    <row r="118" spans="1:15" ht="31.5">
      <c r="A118" s="246" t="s">
        <v>110</v>
      </c>
      <c r="B118" s="237" t="s">
        <v>553</v>
      </c>
      <c r="C118" s="237" t="s">
        <v>554</v>
      </c>
      <c r="G118" s="244"/>
      <c r="J118" s="102"/>
      <c r="O118" s="1"/>
    </row>
    <row r="119" spans="1:15" ht="12.75">
      <c r="A119" s="247" t="s">
        <v>1019</v>
      </c>
      <c r="B119" s="243">
        <v>3620</v>
      </c>
      <c r="C119" s="243">
        <v>1046</v>
      </c>
      <c r="G119" s="244"/>
      <c r="J119" s="102"/>
      <c r="O119" s="1"/>
    </row>
    <row r="120" spans="1:15" ht="12.75">
      <c r="A120" s="258" t="s">
        <v>847</v>
      </c>
      <c r="B120" s="232">
        <v>9</v>
      </c>
      <c r="C120" s="238">
        <v>1</v>
      </c>
      <c r="G120" s="244"/>
      <c r="J120" s="102"/>
      <c r="O120" s="1"/>
    </row>
    <row r="121" spans="1:15" ht="12.75">
      <c r="A121" s="259" t="s">
        <v>848</v>
      </c>
      <c r="B121" s="233">
        <v>71</v>
      </c>
      <c r="C121" s="235">
        <v>35</v>
      </c>
      <c r="G121" s="244"/>
      <c r="J121" s="102"/>
      <c r="O121" s="1"/>
    </row>
    <row r="122" spans="1:15" ht="12.75">
      <c r="A122" s="259" t="s">
        <v>277</v>
      </c>
      <c r="B122" s="233">
        <v>109</v>
      </c>
      <c r="C122" s="235">
        <v>14</v>
      </c>
      <c r="G122" s="244"/>
      <c r="J122" s="102"/>
      <c r="O122" s="1"/>
    </row>
    <row r="123" spans="1:15" ht="12.75">
      <c r="A123" s="259" t="s">
        <v>278</v>
      </c>
      <c r="B123" s="233">
        <v>0</v>
      </c>
      <c r="C123" s="235">
        <v>0</v>
      </c>
      <c r="G123" s="244"/>
      <c r="J123" s="102"/>
      <c r="O123" s="1"/>
    </row>
    <row r="124" spans="1:15" ht="12.75">
      <c r="A124" s="259" t="s">
        <v>849</v>
      </c>
      <c r="B124" s="233">
        <v>175</v>
      </c>
      <c r="C124" s="235">
        <v>81</v>
      </c>
      <c r="G124" s="244"/>
      <c r="J124" s="102"/>
      <c r="O124" s="1"/>
    </row>
    <row r="125" spans="1:15" ht="12.75">
      <c r="A125" s="259" t="s">
        <v>279</v>
      </c>
      <c r="B125" s="233">
        <v>28</v>
      </c>
      <c r="C125" s="235">
        <v>5</v>
      </c>
      <c r="G125" s="244"/>
      <c r="J125" s="102"/>
      <c r="O125" s="1"/>
    </row>
    <row r="126" spans="1:15" ht="12.75">
      <c r="A126" s="259" t="s">
        <v>280</v>
      </c>
      <c r="B126" s="233">
        <v>20</v>
      </c>
      <c r="C126" s="235">
        <v>2</v>
      </c>
      <c r="G126" s="244"/>
      <c r="J126" s="102"/>
      <c r="O126" s="1"/>
    </row>
    <row r="127" spans="1:15" ht="12.75">
      <c r="A127" s="259" t="s">
        <v>281</v>
      </c>
      <c r="B127" s="233">
        <v>6</v>
      </c>
      <c r="C127" s="235">
        <v>1</v>
      </c>
      <c r="G127" s="244"/>
      <c r="J127" s="102"/>
      <c r="O127" s="1"/>
    </row>
    <row r="128" spans="1:15" ht="12.75">
      <c r="A128" s="259" t="s">
        <v>282</v>
      </c>
      <c r="B128" s="233">
        <v>57</v>
      </c>
      <c r="C128" s="235">
        <v>29</v>
      </c>
      <c r="G128" s="244"/>
      <c r="J128" s="102"/>
      <c r="O128" s="1"/>
    </row>
    <row r="129" spans="1:15" ht="12.75">
      <c r="A129" s="259" t="s">
        <v>850</v>
      </c>
      <c r="B129" s="233">
        <v>115</v>
      </c>
      <c r="C129" s="235">
        <v>59</v>
      </c>
      <c r="G129" s="244"/>
      <c r="J129" s="102"/>
      <c r="O129" s="1"/>
    </row>
    <row r="130" spans="1:15" ht="12.75">
      <c r="A130" s="259" t="s">
        <v>851</v>
      </c>
      <c r="B130" s="233">
        <v>6</v>
      </c>
      <c r="C130" s="235">
        <v>5</v>
      </c>
      <c r="G130" s="244"/>
      <c r="J130" s="102"/>
      <c r="O130" s="1"/>
    </row>
    <row r="131" spans="1:15" ht="12.75">
      <c r="A131" s="259" t="s">
        <v>852</v>
      </c>
      <c r="B131" s="233">
        <v>19</v>
      </c>
      <c r="C131" s="235">
        <v>7</v>
      </c>
      <c r="G131" s="244"/>
      <c r="J131" s="102"/>
      <c r="O131" s="1"/>
    </row>
    <row r="132" spans="1:15" ht="12.75">
      <c r="A132" s="259" t="s">
        <v>853</v>
      </c>
      <c r="B132" s="233">
        <v>14</v>
      </c>
      <c r="C132" s="235">
        <v>5</v>
      </c>
      <c r="G132" s="244"/>
      <c r="J132" s="102"/>
      <c r="O132" s="1"/>
    </row>
    <row r="133" spans="1:15" ht="12.75">
      <c r="A133" s="259" t="s">
        <v>854</v>
      </c>
      <c r="B133" s="233">
        <v>18</v>
      </c>
      <c r="C133" s="235">
        <v>1</v>
      </c>
      <c r="G133" s="244"/>
      <c r="J133" s="102"/>
      <c r="O133" s="1"/>
    </row>
    <row r="134" spans="1:15" ht="12.75">
      <c r="A134" s="259" t="s">
        <v>283</v>
      </c>
      <c r="B134" s="233">
        <v>1</v>
      </c>
      <c r="C134" s="235">
        <v>0</v>
      </c>
      <c r="G134" s="244"/>
      <c r="J134" s="102"/>
      <c r="O134" s="1"/>
    </row>
    <row r="135" spans="1:15" ht="12.75">
      <c r="A135" s="259" t="s">
        <v>855</v>
      </c>
      <c r="B135" s="233">
        <v>3</v>
      </c>
      <c r="C135" s="235">
        <v>1</v>
      </c>
      <c r="G135" s="244"/>
      <c r="J135" s="102"/>
      <c r="O135" s="1"/>
    </row>
    <row r="136" spans="1:15" ht="12.75">
      <c r="A136" s="259" t="s">
        <v>284</v>
      </c>
      <c r="B136" s="233">
        <v>6</v>
      </c>
      <c r="C136" s="235">
        <v>4</v>
      </c>
      <c r="G136" s="244"/>
      <c r="J136" s="102"/>
      <c r="O136" s="1"/>
    </row>
    <row r="137" spans="1:15" ht="12.75">
      <c r="A137" s="259" t="s">
        <v>856</v>
      </c>
      <c r="B137" s="233">
        <v>11</v>
      </c>
      <c r="C137" s="235">
        <v>1</v>
      </c>
      <c r="G137" s="244"/>
      <c r="J137" s="102"/>
      <c r="O137" s="1"/>
    </row>
    <row r="138" spans="1:15" ht="12.75">
      <c r="A138" s="259" t="s">
        <v>285</v>
      </c>
      <c r="B138" s="233">
        <v>17</v>
      </c>
      <c r="C138" s="235">
        <v>2</v>
      </c>
      <c r="G138" s="244"/>
      <c r="J138" s="102"/>
      <c r="O138" s="1"/>
    </row>
    <row r="139" spans="1:15" ht="12.75">
      <c r="A139" s="259" t="s">
        <v>286</v>
      </c>
      <c r="B139" s="233">
        <v>2</v>
      </c>
      <c r="C139" s="235">
        <v>0</v>
      </c>
      <c r="G139" s="244"/>
      <c r="J139" s="102"/>
      <c r="O139" s="1"/>
    </row>
    <row r="140" spans="1:15" ht="12.75">
      <c r="A140" s="259" t="s">
        <v>857</v>
      </c>
      <c r="B140" s="233">
        <v>30</v>
      </c>
      <c r="C140" s="235">
        <v>40</v>
      </c>
      <c r="G140" s="244"/>
      <c r="J140" s="102"/>
      <c r="O140" s="1"/>
    </row>
    <row r="141" spans="1:15" ht="12.75">
      <c r="A141" s="259" t="s">
        <v>287</v>
      </c>
      <c r="B141" s="233">
        <v>36</v>
      </c>
      <c r="C141" s="235">
        <v>1</v>
      </c>
      <c r="G141" s="244"/>
      <c r="J141" s="102"/>
      <c r="O141" s="1"/>
    </row>
    <row r="142" spans="1:15" ht="12.75">
      <c r="A142" s="259" t="s">
        <v>858</v>
      </c>
      <c r="B142" s="233">
        <v>17</v>
      </c>
      <c r="C142" s="235">
        <v>3</v>
      </c>
      <c r="G142" s="244"/>
      <c r="J142" s="102"/>
      <c r="O142" s="1"/>
    </row>
    <row r="143" spans="1:15" ht="12.75">
      <c r="A143" s="259" t="s">
        <v>288</v>
      </c>
      <c r="B143" s="233">
        <v>15</v>
      </c>
      <c r="C143" s="235">
        <v>2</v>
      </c>
      <c r="G143" s="244"/>
      <c r="J143" s="102"/>
      <c r="O143" s="1"/>
    </row>
    <row r="144" spans="1:15" ht="12.75">
      <c r="A144" s="259" t="s">
        <v>289</v>
      </c>
      <c r="B144" s="233">
        <v>55</v>
      </c>
      <c r="C144" s="235">
        <v>19</v>
      </c>
      <c r="G144" s="244"/>
      <c r="J144" s="102"/>
      <c r="O144" s="1"/>
    </row>
    <row r="145" spans="1:15" ht="12.75">
      <c r="A145" s="259" t="s">
        <v>859</v>
      </c>
      <c r="B145" s="233">
        <v>0</v>
      </c>
      <c r="C145" s="235">
        <v>0</v>
      </c>
      <c r="G145" s="244"/>
      <c r="J145" s="102"/>
      <c r="O145" s="1"/>
    </row>
    <row r="146" spans="1:15" ht="12.75">
      <c r="A146" s="259" t="s">
        <v>860</v>
      </c>
      <c r="B146" s="233">
        <v>29</v>
      </c>
      <c r="C146" s="235">
        <v>2</v>
      </c>
      <c r="G146" s="244"/>
      <c r="J146" s="102"/>
      <c r="O146" s="1"/>
    </row>
    <row r="147" spans="1:15" ht="12.75">
      <c r="A147" s="259" t="s">
        <v>290</v>
      </c>
      <c r="B147" s="233">
        <v>1</v>
      </c>
      <c r="C147" s="235">
        <v>0</v>
      </c>
      <c r="G147" s="244"/>
      <c r="J147" s="102"/>
      <c r="O147" s="1"/>
    </row>
    <row r="148" spans="1:15" ht="12.75">
      <c r="A148" s="259" t="s">
        <v>861</v>
      </c>
      <c r="B148" s="233">
        <v>3</v>
      </c>
      <c r="C148" s="235">
        <v>0</v>
      </c>
      <c r="G148" s="244"/>
      <c r="J148" s="102"/>
      <c r="O148" s="1"/>
    </row>
    <row r="149" spans="1:15" ht="12.75">
      <c r="A149" s="259" t="s">
        <v>291</v>
      </c>
      <c r="B149" s="233">
        <v>4</v>
      </c>
      <c r="C149" s="235">
        <v>3</v>
      </c>
      <c r="G149" s="244"/>
      <c r="J149" s="102"/>
      <c r="O149" s="1"/>
    </row>
    <row r="150" spans="1:15" ht="12.75">
      <c r="A150" s="259" t="s">
        <v>862</v>
      </c>
      <c r="B150" s="233">
        <v>1</v>
      </c>
      <c r="C150" s="235">
        <v>4</v>
      </c>
      <c r="G150" s="244"/>
      <c r="J150" s="102"/>
      <c r="O150" s="1"/>
    </row>
    <row r="151" spans="1:15" ht="12.75">
      <c r="A151" s="259" t="s">
        <v>863</v>
      </c>
      <c r="B151" s="233">
        <v>6</v>
      </c>
      <c r="C151" s="235">
        <v>2</v>
      </c>
      <c r="G151" s="244"/>
      <c r="J151" s="102"/>
      <c r="O151" s="1"/>
    </row>
    <row r="152" spans="1:15" ht="12.75">
      <c r="A152" s="259" t="s">
        <v>864</v>
      </c>
      <c r="B152" s="233">
        <v>4</v>
      </c>
      <c r="C152" s="235">
        <v>1</v>
      </c>
      <c r="G152" s="244"/>
      <c r="J152" s="102"/>
      <c r="O152" s="1"/>
    </row>
    <row r="153" spans="1:15" ht="12.75">
      <c r="A153" s="259" t="s">
        <v>865</v>
      </c>
      <c r="B153" s="233">
        <v>10</v>
      </c>
      <c r="C153" s="235">
        <v>4</v>
      </c>
      <c r="G153" s="244"/>
      <c r="J153" s="102"/>
      <c r="O153" s="1"/>
    </row>
    <row r="154" spans="1:15" ht="12.75">
      <c r="A154" s="259" t="s">
        <v>866</v>
      </c>
      <c r="B154" s="233">
        <v>30</v>
      </c>
      <c r="C154" s="235">
        <v>9</v>
      </c>
      <c r="G154" s="244"/>
      <c r="J154" s="102"/>
      <c r="O154" s="1"/>
    </row>
    <row r="155" spans="1:15" ht="12.75">
      <c r="A155" s="259" t="s">
        <v>292</v>
      </c>
      <c r="B155" s="233">
        <v>13</v>
      </c>
      <c r="C155" s="235">
        <v>1</v>
      </c>
      <c r="G155" s="244"/>
      <c r="J155" s="102"/>
      <c r="O155" s="1"/>
    </row>
    <row r="156" spans="1:15" ht="12.75">
      <c r="A156" s="259" t="s">
        <v>867</v>
      </c>
      <c r="B156" s="233">
        <v>6</v>
      </c>
      <c r="C156" s="235">
        <v>1</v>
      </c>
      <c r="G156" s="244"/>
      <c r="J156" s="102"/>
      <c r="O156" s="1"/>
    </row>
    <row r="157" spans="1:15" ht="12.75">
      <c r="A157" s="259" t="s">
        <v>293</v>
      </c>
      <c r="B157" s="233">
        <v>2</v>
      </c>
      <c r="C157" s="235">
        <v>1</v>
      </c>
      <c r="G157" s="244"/>
      <c r="J157" s="102"/>
      <c r="O157" s="1"/>
    </row>
    <row r="158" spans="1:15" ht="12.75">
      <c r="A158" s="259" t="s">
        <v>294</v>
      </c>
      <c r="B158" s="233">
        <v>0</v>
      </c>
      <c r="C158" s="235">
        <v>0</v>
      </c>
      <c r="G158" s="244"/>
      <c r="J158" s="102"/>
      <c r="O158" s="1"/>
    </row>
    <row r="159" spans="1:15" ht="12.75">
      <c r="A159" s="259" t="s">
        <v>295</v>
      </c>
      <c r="B159" s="233">
        <v>24</v>
      </c>
      <c r="C159" s="235">
        <v>5</v>
      </c>
      <c r="G159" s="244"/>
      <c r="J159" s="102"/>
      <c r="O159" s="1"/>
    </row>
    <row r="160" spans="1:15" ht="12.75">
      <c r="A160" s="259" t="s">
        <v>296</v>
      </c>
      <c r="B160" s="233">
        <v>1</v>
      </c>
      <c r="C160" s="235">
        <v>2</v>
      </c>
      <c r="G160" s="244"/>
      <c r="J160" s="102"/>
      <c r="O160" s="1"/>
    </row>
    <row r="161" spans="1:15" ht="12.75">
      <c r="A161" s="259" t="s">
        <v>297</v>
      </c>
      <c r="B161" s="233">
        <v>19</v>
      </c>
      <c r="C161" s="235">
        <v>2</v>
      </c>
      <c r="G161" s="244"/>
      <c r="J161" s="102"/>
      <c r="O161" s="1"/>
    </row>
    <row r="162" spans="1:15" ht="12.75">
      <c r="A162" s="259" t="s">
        <v>868</v>
      </c>
      <c r="B162" s="233">
        <v>12</v>
      </c>
      <c r="C162" s="235">
        <v>1</v>
      </c>
      <c r="G162" s="244"/>
      <c r="J162" s="102"/>
      <c r="O162" s="1"/>
    </row>
    <row r="163" spans="1:15" ht="12.75">
      <c r="A163" s="259" t="s">
        <v>298</v>
      </c>
      <c r="B163" s="233">
        <v>14</v>
      </c>
      <c r="C163" s="235">
        <v>0</v>
      </c>
      <c r="G163" s="244"/>
      <c r="J163" s="102"/>
      <c r="O163" s="1"/>
    </row>
    <row r="164" spans="1:15" ht="12.75">
      <c r="A164" s="259" t="s">
        <v>299</v>
      </c>
      <c r="B164" s="233">
        <v>17</v>
      </c>
      <c r="C164" s="235">
        <v>1</v>
      </c>
      <c r="G164" s="244"/>
      <c r="J164" s="102"/>
      <c r="O164" s="1"/>
    </row>
    <row r="165" spans="1:15" ht="12.75">
      <c r="A165" s="259" t="s">
        <v>869</v>
      </c>
      <c r="B165" s="233">
        <v>964</v>
      </c>
      <c r="C165" s="235">
        <v>264</v>
      </c>
      <c r="G165" s="244"/>
      <c r="J165" s="102"/>
      <c r="O165" s="1"/>
    </row>
    <row r="166" spans="1:15" ht="12.75">
      <c r="A166" s="259" t="s">
        <v>300</v>
      </c>
      <c r="B166" s="233">
        <v>23</v>
      </c>
      <c r="C166" s="235">
        <v>1</v>
      </c>
      <c r="G166" s="244"/>
      <c r="J166" s="102"/>
      <c r="O166" s="1"/>
    </row>
    <row r="167" spans="1:15" ht="12.75">
      <c r="A167" s="259" t="s">
        <v>301</v>
      </c>
      <c r="B167" s="233">
        <v>3</v>
      </c>
      <c r="C167" s="235">
        <v>0</v>
      </c>
      <c r="G167" s="244"/>
      <c r="J167" s="102"/>
      <c r="O167" s="1"/>
    </row>
    <row r="168" spans="1:15" ht="12.75">
      <c r="A168" s="259" t="s">
        <v>870</v>
      </c>
      <c r="B168" s="233">
        <v>69</v>
      </c>
      <c r="C168" s="235">
        <v>7</v>
      </c>
      <c r="G168" s="244"/>
      <c r="J168" s="102"/>
      <c r="O168" s="1"/>
    </row>
    <row r="169" spans="1:15" ht="12.75">
      <c r="A169" s="259" t="s">
        <v>302</v>
      </c>
      <c r="B169" s="233">
        <v>1</v>
      </c>
      <c r="C169" s="235">
        <v>0</v>
      </c>
      <c r="G169" s="244"/>
      <c r="J169" s="102"/>
      <c r="O169" s="1"/>
    </row>
    <row r="170" spans="1:15" ht="12.75">
      <c r="A170" s="259" t="s">
        <v>303</v>
      </c>
      <c r="B170" s="233">
        <v>172</v>
      </c>
      <c r="C170" s="235">
        <v>148</v>
      </c>
      <c r="G170" s="244"/>
      <c r="J170" s="102"/>
      <c r="O170" s="1"/>
    </row>
    <row r="171" spans="1:15" ht="12.75">
      <c r="A171" s="259" t="s">
        <v>304</v>
      </c>
      <c r="B171" s="233">
        <v>27</v>
      </c>
      <c r="C171" s="235">
        <v>3</v>
      </c>
      <c r="G171" s="244"/>
      <c r="J171" s="102"/>
      <c r="O171" s="1"/>
    </row>
    <row r="172" spans="1:15" ht="12.75">
      <c r="A172" s="259" t="s">
        <v>871</v>
      </c>
      <c r="B172" s="233">
        <v>1</v>
      </c>
      <c r="C172" s="235">
        <v>0</v>
      </c>
      <c r="G172" s="244"/>
      <c r="J172" s="102"/>
      <c r="O172" s="1"/>
    </row>
    <row r="173" spans="1:15" ht="12.75">
      <c r="A173" s="259" t="s">
        <v>872</v>
      </c>
      <c r="B173" s="233">
        <v>62</v>
      </c>
      <c r="C173" s="235">
        <v>12</v>
      </c>
      <c r="G173" s="244"/>
      <c r="J173" s="102"/>
      <c r="O173" s="1"/>
    </row>
    <row r="174" spans="1:15" ht="12.75">
      <c r="A174" s="259" t="s">
        <v>305</v>
      </c>
      <c r="B174" s="233">
        <v>20</v>
      </c>
      <c r="C174" s="235">
        <v>6</v>
      </c>
      <c r="G174" s="244"/>
      <c r="J174" s="102"/>
      <c r="O174" s="1"/>
    </row>
    <row r="175" spans="1:15" ht="12.75">
      <c r="A175" s="259" t="s">
        <v>306</v>
      </c>
      <c r="B175" s="233">
        <v>291</v>
      </c>
      <c r="C175" s="235">
        <v>27</v>
      </c>
      <c r="G175" s="244"/>
      <c r="J175" s="102"/>
      <c r="O175" s="1"/>
    </row>
    <row r="176" spans="1:15" ht="12.75">
      <c r="A176" s="259" t="s">
        <v>873</v>
      </c>
      <c r="B176" s="233">
        <v>20</v>
      </c>
      <c r="C176" s="235">
        <v>13</v>
      </c>
      <c r="G176" s="244"/>
      <c r="J176" s="102"/>
      <c r="O176" s="1"/>
    </row>
    <row r="177" spans="1:15" ht="12.75">
      <c r="A177" s="259" t="s">
        <v>874</v>
      </c>
      <c r="B177" s="233">
        <v>6</v>
      </c>
      <c r="C177" s="235">
        <v>1</v>
      </c>
      <c r="G177" s="244"/>
      <c r="J177" s="102"/>
      <c r="O177" s="1"/>
    </row>
    <row r="178" spans="1:15" ht="12.75">
      <c r="A178" s="259" t="s">
        <v>875</v>
      </c>
      <c r="B178" s="233">
        <v>19</v>
      </c>
      <c r="C178" s="235">
        <v>1</v>
      </c>
      <c r="G178" s="244"/>
      <c r="J178" s="102"/>
      <c r="O178" s="1"/>
    </row>
    <row r="179" spans="1:15" ht="12.75">
      <c r="A179" s="259" t="s">
        <v>307</v>
      </c>
      <c r="B179" s="233">
        <v>1</v>
      </c>
      <c r="C179" s="235">
        <v>0</v>
      </c>
      <c r="G179" s="244"/>
      <c r="J179" s="102"/>
      <c r="O179" s="1"/>
    </row>
    <row r="180" spans="1:15" ht="12.75">
      <c r="A180" s="259" t="s">
        <v>308</v>
      </c>
      <c r="B180" s="233">
        <v>18</v>
      </c>
      <c r="C180" s="235">
        <v>2</v>
      </c>
      <c r="G180" s="244"/>
      <c r="J180" s="102"/>
      <c r="O180" s="1"/>
    </row>
    <row r="181" spans="1:15" ht="12.75">
      <c r="A181" s="259" t="s">
        <v>876</v>
      </c>
      <c r="B181" s="233">
        <v>16</v>
      </c>
      <c r="C181" s="235">
        <v>4</v>
      </c>
      <c r="G181" s="244"/>
      <c r="J181" s="102"/>
      <c r="O181" s="1"/>
    </row>
    <row r="182" spans="1:15" ht="12.75">
      <c r="A182" s="259" t="s">
        <v>309</v>
      </c>
      <c r="B182" s="233">
        <v>7</v>
      </c>
      <c r="C182" s="235">
        <v>6</v>
      </c>
      <c r="G182" s="244"/>
      <c r="J182" s="102"/>
      <c r="O182" s="1"/>
    </row>
    <row r="183" spans="1:15" ht="12.75">
      <c r="A183" s="259" t="s">
        <v>310</v>
      </c>
      <c r="B183" s="233">
        <v>73</v>
      </c>
      <c r="C183" s="235">
        <v>4</v>
      </c>
      <c r="G183" s="244"/>
      <c r="J183" s="102"/>
      <c r="O183" s="1"/>
    </row>
    <row r="184" spans="1:15" ht="12.75">
      <c r="A184" s="259" t="s">
        <v>877</v>
      </c>
      <c r="B184" s="233">
        <v>25</v>
      </c>
      <c r="C184" s="235">
        <v>17</v>
      </c>
      <c r="G184" s="244"/>
      <c r="J184" s="102"/>
      <c r="O184" s="1"/>
    </row>
    <row r="185" spans="1:15" ht="12.75">
      <c r="A185" s="259" t="s">
        <v>878</v>
      </c>
      <c r="B185" s="233">
        <v>14</v>
      </c>
      <c r="C185" s="235">
        <v>0</v>
      </c>
      <c r="G185" s="244"/>
      <c r="J185" s="102"/>
      <c r="O185" s="1"/>
    </row>
    <row r="186" spans="1:15" ht="12.75">
      <c r="A186" s="259" t="s">
        <v>879</v>
      </c>
      <c r="B186" s="233">
        <v>5</v>
      </c>
      <c r="C186" s="235">
        <v>3</v>
      </c>
      <c r="G186" s="244"/>
      <c r="J186" s="102"/>
      <c r="O186" s="1"/>
    </row>
    <row r="187" spans="1:15" ht="12.75">
      <c r="A187" s="259" t="s">
        <v>311</v>
      </c>
      <c r="B187" s="233">
        <v>31</v>
      </c>
      <c r="C187" s="235">
        <v>3</v>
      </c>
      <c r="G187" s="244"/>
      <c r="J187" s="102"/>
      <c r="O187" s="1"/>
    </row>
    <row r="188" spans="1:15" ht="12.75">
      <c r="A188" s="259" t="s">
        <v>312</v>
      </c>
      <c r="B188" s="233">
        <v>17</v>
      </c>
      <c r="C188" s="235">
        <v>5</v>
      </c>
      <c r="G188" s="244"/>
      <c r="J188" s="102"/>
      <c r="O188" s="1"/>
    </row>
    <row r="189" spans="1:15" ht="12.75">
      <c r="A189" s="259" t="s">
        <v>313</v>
      </c>
      <c r="B189" s="233">
        <v>25</v>
      </c>
      <c r="C189" s="235">
        <v>9</v>
      </c>
      <c r="G189" s="244"/>
      <c r="J189" s="102"/>
      <c r="O189" s="1"/>
    </row>
    <row r="190" spans="1:15" ht="12.75">
      <c r="A190" s="259" t="s">
        <v>880</v>
      </c>
      <c r="B190" s="233">
        <v>7</v>
      </c>
      <c r="C190" s="235">
        <v>2</v>
      </c>
      <c r="G190" s="244"/>
      <c r="J190" s="102"/>
      <c r="O190" s="1"/>
    </row>
    <row r="191" spans="1:15" ht="12.75">
      <c r="A191" s="259" t="s">
        <v>881</v>
      </c>
      <c r="B191" s="233">
        <v>13</v>
      </c>
      <c r="C191" s="235">
        <v>0</v>
      </c>
      <c r="G191" s="244"/>
      <c r="J191" s="102"/>
      <c r="O191" s="1"/>
    </row>
    <row r="192" spans="1:15" ht="12.75">
      <c r="A192" s="259" t="s">
        <v>882</v>
      </c>
      <c r="B192" s="233">
        <v>13</v>
      </c>
      <c r="C192" s="235">
        <v>2</v>
      </c>
      <c r="G192" s="244"/>
      <c r="J192" s="102"/>
      <c r="O192" s="1"/>
    </row>
    <row r="193" spans="1:15" ht="12.75">
      <c r="A193" s="259" t="s">
        <v>883</v>
      </c>
      <c r="B193" s="233">
        <v>11</v>
      </c>
      <c r="C193" s="235">
        <v>1</v>
      </c>
      <c r="G193" s="244"/>
      <c r="J193" s="102"/>
      <c r="O193" s="1"/>
    </row>
    <row r="194" spans="1:15" ht="12.75">
      <c r="A194" s="259" t="s">
        <v>884</v>
      </c>
      <c r="B194" s="233">
        <v>4</v>
      </c>
      <c r="C194" s="235">
        <v>0</v>
      </c>
      <c r="G194" s="244"/>
      <c r="J194" s="102"/>
      <c r="O194" s="1"/>
    </row>
    <row r="195" spans="1:15" ht="12.75">
      <c r="A195" s="259" t="s">
        <v>314</v>
      </c>
      <c r="B195" s="233">
        <v>14</v>
      </c>
      <c r="C195" s="235">
        <v>1</v>
      </c>
      <c r="G195" s="244"/>
      <c r="J195" s="102"/>
      <c r="O195" s="1"/>
    </row>
    <row r="196" spans="1:15" ht="12.75">
      <c r="A196" s="259" t="s">
        <v>885</v>
      </c>
      <c r="B196" s="233">
        <v>19</v>
      </c>
      <c r="C196" s="235">
        <v>1</v>
      </c>
      <c r="G196" s="244"/>
      <c r="J196" s="102"/>
      <c r="O196" s="1"/>
    </row>
    <row r="197" spans="1:15" ht="12.75">
      <c r="A197" s="259" t="s">
        <v>315</v>
      </c>
      <c r="B197" s="233">
        <v>11</v>
      </c>
      <c r="C197" s="235">
        <v>1</v>
      </c>
      <c r="G197" s="244"/>
      <c r="J197" s="102"/>
      <c r="O197" s="1"/>
    </row>
    <row r="198" spans="1:15" ht="12.75">
      <c r="A198" s="259" t="s">
        <v>886</v>
      </c>
      <c r="B198" s="233">
        <v>37</v>
      </c>
      <c r="C198" s="235">
        <v>20</v>
      </c>
      <c r="G198" s="244"/>
      <c r="J198" s="102"/>
      <c r="O198" s="1"/>
    </row>
    <row r="199" spans="1:15" ht="12.75">
      <c r="A199" s="259" t="s">
        <v>316</v>
      </c>
      <c r="B199" s="233">
        <v>83</v>
      </c>
      <c r="C199" s="235">
        <v>9</v>
      </c>
      <c r="G199" s="244"/>
      <c r="J199" s="102"/>
      <c r="O199" s="1"/>
    </row>
    <row r="200" spans="1:15" ht="12.75">
      <c r="A200" s="259" t="s">
        <v>317</v>
      </c>
      <c r="B200" s="233">
        <v>44</v>
      </c>
      <c r="C200" s="235">
        <v>6</v>
      </c>
      <c r="G200" s="244"/>
      <c r="J200" s="102"/>
      <c r="O200" s="1"/>
    </row>
    <row r="201" spans="1:15" ht="12.75">
      <c r="A201" s="259" t="s">
        <v>318</v>
      </c>
      <c r="B201" s="233">
        <v>12</v>
      </c>
      <c r="C201" s="235">
        <v>1</v>
      </c>
      <c r="G201" s="244"/>
      <c r="J201" s="102"/>
      <c r="O201" s="1"/>
    </row>
    <row r="202" spans="1:15" ht="12.75">
      <c r="A202" s="259" t="s">
        <v>887</v>
      </c>
      <c r="B202" s="233">
        <v>1</v>
      </c>
      <c r="C202" s="235">
        <v>0</v>
      </c>
      <c r="G202" s="244"/>
      <c r="J202" s="102"/>
      <c r="O202" s="1"/>
    </row>
    <row r="203" spans="1:15" ht="12.75">
      <c r="A203" s="259" t="s">
        <v>888</v>
      </c>
      <c r="B203" s="233">
        <v>149</v>
      </c>
      <c r="C203" s="235">
        <v>94</v>
      </c>
      <c r="G203" s="244"/>
      <c r="J203" s="102"/>
      <c r="O203" s="1"/>
    </row>
    <row r="204" spans="1:15" ht="12.75">
      <c r="A204" s="259" t="s">
        <v>889</v>
      </c>
      <c r="B204" s="233">
        <v>8</v>
      </c>
      <c r="C204" s="235">
        <v>0</v>
      </c>
      <c r="G204" s="244"/>
      <c r="J204" s="102"/>
      <c r="O204" s="1"/>
    </row>
    <row r="205" spans="1:15" ht="12.75">
      <c r="A205" s="259" t="s">
        <v>319</v>
      </c>
      <c r="B205" s="233">
        <v>15</v>
      </c>
      <c r="C205" s="235">
        <v>1</v>
      </c>
      <c r="G205" s="244"/>
      <c r="J205" s="102"/>
      <c r="O205" s="1"/>
    </row>
    <row r="206" spans="1:15" ht="12.75">
      <c r="A206" s="259" t="s">
        <v>320</v>
      </c>
      <c r="B206" s="233">
        <v>87</v>
      </c>
      <c r="C206" s="235">
        <v>5</v>
      </c>
      <c r="G206" s="244"/>
      <c r="J206" s="102"/>
      <c r="O206" s="1"/>
    </row>
    <row r="207" spans="1:15" ht="12.75">
      <c r="A207" s="259" t="s">
        <v>890</v>
      </c>
      <c r="B207" s="233">
        <v>17</v>
      </c>
      <c r="C207" s="235">
        <v>0</v>
      </c>
      <c r="G207" s="244"/>
      <c r="J207" s="102"/>
      <c r="O207" s="1"/>
    </row>
    <row r="208" spans="1:15" ht="12.75">
      <c r="A208" s="259" t="s">
        <v>891</v>
      </c>
      <c r="B208" s="233">
        <v>41</v>
      </c>
      <c r="C208" s="235">
        <v>2</v>
      </c>
      <c r="G208" s="244"/>
      <c r="J208" s="102"/>
      <c r="O208" s="1"/>
    </row>
    <row r="209" spans="1:15" ht="12.75">
      <c r="A209" s="259" t="s">
        <v>321</v>
      </c>
      <c r="B209" s="233">
        <v>5</v>
      </c>
      <c r="C209" s="235">
        <v>0</v>
      </c>
      <c r="G209" s="244"/>
      <c r="J209" s="102"/>
      <c r="O209" s="1"/>
    </row>
    <row r="210" spans="1:15" ht="12.75">
      <c r="A210" s="259" t="s">
        <v>892</v>
      </c>
      <c r="B210" s="233">
        <v>19</v>
      </c>
      <c r="C210" s="235">
        <v>5</v>
      </c>
      <c r="G210" s="244"/>
      <c r="J210" s="102"/>
      <c r="O210" s="1"/>
    </row>
    <row r="211" spans="1:15" ht="12.75">
      <c r="A211" s="259" t="s">
        <v>322</v>
      </c>
      <c r="B211" s="233">
        <v>2</v>
      </c>
      <c r="C211" s="235">
        <v>0</v>
      </c>
      <c r="G211" s="244"/>
      <c r="J211" s="102"/>
      <c r="O211" s="1"/>
    </row>
    <row r="212" spans="1:15" ht="12.75">
      <c r="A212" s="259" t="s">
        <v>893</v>
      </c>
      <c r="B212" s="233">
        <v>0</v>
      </c>
      <c r="C212" s="235">
        <v>0</v>
      </c>
      <c r="G212" s="244"/>
      <c r="J212" s="102"/>
      <c r="O212" s="1"/>
    </row>
    <row r="213" spans="1:15" ht="12.75">
      <c r="A213" s="259" t="s">
        <v>894</v>
      </c>
      <c r="B213" s="233">
        <v>24</v>
      </c>
      <c r="C213" s="235">
        <v>0</v>
      </c>
      <c r="G213" s="244"/>
      <c r="J213" s="102"/>
      <c r="O213" s="1"/>
    </row>
    <row r="214" spans="1:15" ht="12.75">
      <c r="A214" s="259" t="s">
        <v>323</v>
      </c>
      <c r="B214" s="233">
        <v>23</v>
      </c>
      <c r="C214" s="235">
        <v>1</v>
      </c>
      <c r="G214" s="244"/>
      <c r="J214" s="102"/>
      <c r="O214" s="1"/>
    </row>
    <row r="215" spans="1:15" ht="12.75">
      <c r="A215" s="259" t="s">
        <v>895</v>
      </c>
      <c r="B215" s="233">
        <v>2</v>
      </c>
      <c r="C215" s="235">
        <v>1</v>
      </c>
      <c r="G215" s="244"/>
      <c r="J215" s="102"/>
      <c r="O215" s="1"/>
    </row>
    <row r="216" spans="1:15" ht="12.75">
      <c r="A216" s="260" t="s">
        <v>896</v>
      </c>
      <c r="B216" s="239">
        <v>13</v>
      </c>
      <c r="C216" s="236">
        <v>0</v>
      </c>
      <c r="G216" s="244"/>
      <c r="J216" s="102"/>
      <c r="O216" s="1"/>
    </row>
  </sheetData>
  <mergeCells count="14">
    <mergeCell ref="D75:E75"/>
    <mergeCell ref="F75:F76"/>
    <mergeCell ref="A60:A61"/>
    <mergeCell ref="B60:C60"/>
    <mergeCell ref="A45:A46"/>
    <mergeCell ref="B45:C45"/>
    <mergeCell ref="G75:G76"/>
    <mergeCell ref="A7:A8"/>
    <mergeCell ref="B7:C7"/>
    <mergeCell ref="D7:E7"/>
    <mergeCell ref="F7:F8"/>
    <mergeCell ref="G7:G8"/>
    <mergeCell ref="A75:A76"/>
    <mergeCell ref="B75:C75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9"/>
  <sheetViews>
    <sheetView workbookViewId="0" topLeftCell="A1">
      <selection activeCell="K9" sqref="K9"/>
    </sheetView>
  </sheetViews>
  <sheetFormatPr defaultColWidth="11.421875" defaultRowHeight="12.75"/>
  <cols>
    <col min="1" max="1" width="36.8515625" style="186" customWidth="1"/>
    <col min="2" max="2" width="14.00390625" style="186" bestFit="1" customWidth="1"/>
    <col min="3" max="3" width="12.28125" style="186" customWidth="1"/>
    <col min="4" max="4" width="12.421875" style="186" bestFit="1" customWidth="1"/>
    <col min="5" max="5" width="9.140625" style="186" bestFit="1" customWidth="1"/>
    <col min="6" max="7" width="18.28125" style="186" customWidth="1"/>
    <col min="8" max="8" width="9.7109375" style="244" customWidth="1"/>
    <col min="9" max="9" width="7.28125" style="135" customWidth="1"/>
    <col min="10" max="10" width="7.7109375" style="135" bestFit="1" customWidth="1"/>
    <col min="11" max="15" width="11.421875" style="102" customWidth="1"/>
    <col min="16" max="16384" width="11.421875" style="1" customWidth="1"/>
  </cols>
  <sheetData>
    <row r="1" spans="8:9" ht="12.75">
      <c r="H1" s="289"/>
      <c r="I1" s="289"/>
    </row>
    <row r="2" spans="8:9" ht="12.75">
      <c r="H2" s="289"/>
      <c r="I2" s="289"/>
    </row>
    <row r="3" spans="1:9" ht="15.75">
      <c r="A3" s="245" t="s">
        <v>105</v>
      </c>
      <c r="H3" s="289"/>
      <c r="I3" s="289"/>
    </row>
    <row r="4" spans="1:9" ht="12.75">
      <c r="A4" s="188"/>
      <c r="B4" s="187"/>
      <c r="C4" s="187"/>
      <c r="D4" s="188"/>
      <c r="E4" s="187"/>
      <c r="F4" s="187"/>
      <c r="G4" s="187"/>
      <c r="H4" s="289"/>
      <c r="I4" s="289"/>
    </row>
    <row r="5" spans="1:9" ht="12.75">
      <c r="A5" s="188"/>
      <c r="B5" s="187"/>
      <c r="C5" s="187"/>
      <c r="D5" s="188"/>
      <c r="E5" s="187"/>
      <c r="F5" s="187"/>
      <c r="G5" s="187"/>
      <c r="H5" s="289"/>
      <c r="I5" s="289"/>
    </row>
    <row r="6" spans="1:9" ht="12.75">
      <c r="A6" s="188"/>
      <c r="B6" s="187"/>
      <c r="C6" s="187"/>
      <c r="D6" s="188"/>
      <c r="E6" s="187"/>
      <c r="F6" s="187"/>
      <c r="G6" s="187"/>
      <c r="H6" s="289"/>
      <c r="I6" s="289"/>
    </row>
    <row r="7" spans="1:9" ht="24" customHeight="1">
      <c r="A7" s="296" t="s">
        <v>41</v>
      </c>
      <c r="B7" s="309" t="s">
        <v>555</v>
      </c>
      <c r="C7" s="310"/>
      <c r="D7" s="311" t="s">
        <v>18</v>
      </c>
      <c r="E7" s="312"/>
      <c r="F7" s="307" t="s">
        <v>535</v>
      </c>
      <c r="G7" s="307" t="s">
        <v>544</v>
      </c>
      <c r="H7" s="289"/>
      <c r="I7" s="289"/>
    </row>
    <row r="8" spans="1:15" s="23" customFormat="1" ht="23.25" customHeight="1">
      <c r="A8" s="303"/>
      <c r="B8" s="219" t="s">
        <v>76</v>
      </c>
      <c r="C8" s="190" t="s">
        <v>17</v>
      </c>
      <c r="D8" s="189" t="s">
        <v>76</v>
      </c>
      <c r="E8" s="191" t="s">
        <v>19</v>
      </c>
      <c r="F8" s="308"/>
      <c r="G8" s="308"/>
      <c r="H8" s="291"/>
      <c r="I8" s="291"/>
      <c r="J8" s="139"/>
      <c r="K8" s="104"/>
      <c r="L8" s="104"/>
      <c r="M8" s="104"/>
      <c r="N8" s="104"/>
      <c r="O8" s="104"/>
    </row>
    <row r="9" spans="1:15" s="23" customFormat="1" ht="12.75">
      <c r="A9" s="247" t="s">
        <v>539</v>
      </c>
      <c r="B9" s="192">
        <v>4255</v>
      </c>
      <c r="C9" s="107">
        <v>28240</v>
      </c>
      <c r="D9" s="193">
        <v>0.009969143128412128</v>
      </c>
      <c r="E9" s="133">
        <v>0.06698908074205612</v>
      </c>
      <c r="F9" s="195">
        <v>0.1506728045325779</v>
      </c>
      <c r="G9" s="195">
        <v>0.00808116490324443</v>
      </c>
      <c r="H9" s="103"/>
      <c r="I9" s="292"/>
      <c r="J9" s="140"/>
      <c r="K9" s="104"/>
      <c r="L9" s="104"/>
      <c r="M9" s="104"/>
      <c r="N9" s="104"/>
      <c r="O9" s="104"/>
    </row>
    <row r="10" spans="1:10" ht="12.75">
      <c r="A10" s="247" t="s">
        <v>536</v>
      </c>
      <c r="B10" s="196"/>
      <c r="C10" s="153"/>
      <c r="D10" s="196"/>
      <c r="E10" s="153"/>
      <c r="F10" s="197"/>
      <c r="G10" s="197"/>
      <c r="H10" s="291"/>
      <c r="I10" s="291"/>
      <c r="J10" s="139"/>
    </row>
    <row r="11" spans="1:10" ht="12.75">
      <c r="A11" s="248" t="s">
        <v>537</v>
      </c>
      <c r="B11" s="198">
        <v>2286</v>
      </c>
      <c r="C11" s="113">
        <v>17427</v>
      </c>
      <c r="D11" s="200">
        <v>0.007048458149779835</v>
      </c>
      <c r="E11" s="115">
        <v>0.07880401139036763</v>
      </c>
      <c r="F11" s="195">
        <v>0.13117576174901016</v>
      </c>
      <c r="G11" s="195">
        <v>0.008304121183500735</v>
      </c>
      <c r="H11" s="103"/>
      <c r="I11" s="290"/>
      <c r="J11" s="89"/>
    </row>
    <row r="12" spans="1:10" ht="12.75">
      <c r="A12" s="248" t="s">
        <v>538</v>
      </c>
      <c r="B12" s="201">
        <v>1939</v>
      </c>
      <c r="C12" s="117">
        <v>10813</v>
      </c>
      <c r="D12" s="202">
        <v>-0.0020586721564590515</v>
      </c>
      <c r="E12" s="119">
        <v>0.04848249781828762</v>
      </c>
      <c r="F12" s="195">
        <v>0.17932118745953946</v>
      </c>
      <c r="G12" s="195">
        <v>0.007717474367955167</v>
      </c>
      <c r="H12" s="103"/>
      <c r="I12" s="290"/>
      <c r="J12" s="89"/>
    </row>
    <row r="13" spans="1:10" ht="12.75">
      <c r="A13" s="247" t="s">
        <v>11</v>
      </c>
      <c r="B13" s="203"/>
      <c r="C13" s="155"/>
      <c r="D13" s="203"/>
      <c r="E13" s="155"/>
      <c r="F13" s="197"/>
      <c r="G13" s="197"/>
      <c r="H13" s="291"/>
      <c r="I13" s="291"/>
      <c r="J13" s="139"/>
    </row>
    <row r="14" spans="1:10" ht="12.75">
      <c r="A14" s="249" t="s">
        <v>43</v>
      </c>
      <c r="B14" s="205">
        <v>282</v>
      </c>
      <c r="C14" s="121">
        <v>1733</v>
      </c>
      <c r="D14" s="200">
        <v>-0.10191082802547768</v>
      </c>
      <c r="E14" s="115">
        <v>0.029097387173396605</v>
      </c>
      <c r="F14" s="195">
        <v>0.16272360069244085</v>
      </c>
      <c r="G14" s="195">
        <v>0.0026378066917975436</v>
      </c>
      <c r="H14" s="103"/>
      <c r="I14" s="290"/>
      <c r="J14" s="89"/>
    </row>
    <row r="15" spans="1:10" ht="12.75">
      <c r="A15" s="249" t="s">
        <v>44</v>
      </c>
      <c r="B15" s="198">
        <v>2491</v>
      </c>
      <c r="C15" s="113">
        <v>16495</v>
      </c>
      <c r="D15" s="200">
        <v>-0.05893464299206652</v>
      </c>
      <c r="E15" s="122">
        <v>0.04464851171627604</v>
      </c>
      <c r="F15" s="194">
        <v>0.15101545923006973</v>
      </c>
      <c r="G15" s="195">
        <v>0.007871527569306414</v>
      </c>
      <c r="H15" s="103"/>
      <c r="I15" s="290"/>
      <c r="J15" s="89"/>
    </row>
    <row r="16" spans="1:10" ht="12.75">
      <c r="A16" s="249" t="s">
        <v>45</v>
      </c>
      <c r="B16" s="201">
        <v>1452</v>
      </c>
      <c r="C16" s="117">
        <v>10012</v>
      </c>
      <c r="D16" s="200">
        <v>0.15974440894568698</v>
      </c>
      <c r="E16" s="119">
        <v>0.1133103524963861</v>
      </c>
      <c r="F16" s="194">
        <v>0.14502596883739513</v>
      </c>
      <c r="G16" s="195">
        <v>0.01407399509542595</v>
      </c>
      <c r="H16" s="103"/>
      <c r="I16" s="290"/>
      <c r="J16" s="89"/>
    </row>
    <row r="17" spans="1:10" ht="12.75">
      <c r="A17" s="247" t="s">
        <v>12</v>
      </c>
      <c r="B17" s="203"/>
      <c r="C17" s="155"/>
      <c r="D17" s="203"/>
      <c r="E17" s="155"/>
      <c r="F17" s="197"/>
      <c r="G17" s="197"/>
      <c r="H17" s="291"/>
      <c r="I17" s="291"/>
      <c r="J17" s="139"/>
    </row>
    <row r="18" spans="1:10" ht="12.75">
      <c r="A18" s="250" t="s">
        <v>0</v>
      </c>
      <c r="B18" s="205">
        <v>357</v>
      </c>
      <c r="C18" s="121">
        <v>2421</v>
      </c>
      <c r="D18" s="207">
        <v>0.18211920529801318</v>
      </c>
      <c r="E18" s="122">
        <v>0.08225301743406344</v>
      </c>
      <c r="F18" s="195">
        <v>0.14745972738537794</v>
      </c>
      <c r="G18" s="195">
        <v>0.008184882041405874</v>
      </c>
      <c r="H18" s="103"/>
      <c r="I18" s="290"/>
      <c r="J18" s="89"/>
    </row>
    <row r="19" spans="1:10" ht="12.75">
      <c r="A19" s="250" t="s">
        <v>1</v>
      </c>
      <c r="B19" s="198">
        <v>482</v>
      </c>
      <c r="C19" s="113">
        <v>3747</v>
      </c>
      <c r="D19" s="208">
        <v>-0.2263242375601926</v>
      </c>
      <c r="E19" s="122">
        <v>0.15826893353941274</v>
      </c>
      <c r="F19" s="195">
        <v>0.1286362423271951</v>
      </c>
      <c r="G19" s="195">
        <v>0.007437123900632618</v>
      </c>
      <c r="H19" s="103"/>
      <c r="I19" s="290"/>
      <c r="J19" s="89"/>
    </row>
    <row r="20" spans="1:10" ht="12.75">
      <c r="A20" s="250" t="s">
        <v>3</v>
      </c>
      <c r="B20" s="198">
        <v>3083</v>
      </c>
      <c r="C20" s="113">
        <v>20334</v>
      </c>
      <c r="D20" s="208">
        <v>0.03560631508229761</v>
      </c>
      <c r="E20" s="122">
        <v>0.06238244514106572</v>
      </c>
      <c r="F20" s="195">
        <v>0.15161797973836924</v>
      </c>
      <c r="G20" s="195">
        <v>0.008272956582407556</v>
      </c>
      <c r="H20" s="103"/>
      <c r="I20" s="290"/>
      <c r="J20" s="89"/>
    </row>
    <row r="21" spans="1:10" ht="12.75">
      <c r="A21" s="250" t="s">
        <v>4</v>
      </c>
      <c r="B21" s="209">
        <v>303</v>
      </c>
      <c r="C21" s="126">
        <v>1738</v>
      </c>
      <c r="D21" s="208">
        <v>-0.025723472668810254</v>
      </c>
      <c r="E21" s="122">
        <v>-0.06307277628032348</v>
      </c>
      <c r="F21" s="195">
        <v>0.17433831990794016</v>
      </c>
      <c r="G21" s="195">
        <v>0.00666769359417292</v>
      </c>
      <c r="H21" s="103"/>
      <c r="I21" s="290"/>
      <c r="J21" s="89"/>
    </row>
    <row r="22" spans="1:9" ht="12.75">
      <c r="A22" s="261" t="s">
        <v>13</v>
      </c>
      <c r="B22" s="203"/>
      <c r="C22" s="155"/>
      <c r="D22" s="211"/>
      <c r="E22" s="155"/>
      <c r="F22" s="197"/>
      <c r="G22" s="197"/>
      <c r="H22" s="289"/>
      <c r="I22" s="289"/>
    </row>
    <row r="23" spans="1:10" ht="12.75">
      <c r="A23" s="249" t="s">
        <v>68</v>
      </c>
      <c r="B23" s="198">
        <v>287</v>
      </c>
      <c r="C23" s="113">
        <v>4247</v>
      </c>
      <c r="D23" s="208">
        <v>0.29864253393665163</v>
      </c>
      <c r="E23" s="111">
        <v>0.1610169491525424</v>
      </c>
      <c r="F23" s="212">
        <v>0.0675771132564163</v>
      </c>
      <c r="G23" s="195">
        <v>0.0036324056144081203</v>
      </c>
      <c r="H23" s="103"/>
      <c r="I23" s="103"/>
      <c r="J23" s="138"/>
    </row>
    <row r="24" spans="1:10" ht="12.75">
      <c r="A24" s="249" t="s">
        <v>69</v>
      </c>
      <c r="B24" s="198">
        <v>286</v>
      </c>
      <c r="C24" s="113">
        <v>1826</v>
      </c>
      <c r="D24" s="208">
        <v>0.032490974729241895</v>
      </c>
      <c r="E24" s="111">
        <v>-0.012972972972972951</v>
      </c>
      <c r="F24" s="212">
        <v>0.1566265060240964</v>
      </c>
      <c r="G24" s="195">
        <v>0.004439477197230759</v>
      </c>
      <c r="H24" s="103"/>
      <c r="I24" s="103"/>
      <c r="J24" s="138"/>
    </row>
    <row r="25" spans="1:10" ht="12.75">
      <c r="A25" s="249" t="s">
        <v>70</v>
      </c>
      <c r="B25" s="205">
        <v>150</v>
      </c>
      <c r="C25" s="121">
        <v>1267</v>
      </c>
      <c r="D25" s="200">
        <v>0.0948905109489051</v>
      </c>
      <c r="E25" s="111">
        <v>0.1094570928196148</v>
      </c>
      <c r="F25" s="212">
        <v>0.11838989739542226</v>
      </c>
      <c r="G25" s="195">
        <v>0.007437524791749306</v>
      </c>
      <c r="H25" s="103"/>
      <c r="I25" s="103"/>
      <c r="J25" s="138"/>
    </row>
    <row r="26" spans="1:10" ht="12.75">
      <c r="A26" s="249" t="s">
        <v>71</v>
      </c>
      <c r="B26" s="205">
        <v>3502</v>
      </c>
      <c r="C26" s="121">
        <v>20900</v>
      </c>
      <c r="D26" s="200">
        <v>-0.02124091671324757</v>
      </c>
      <c r="E26" s="111">
        <v>0.05465004793863848</v>
      </c>
      <c r="F26" s="212">
        <v>0.1675598086124402</v>
      </c>
      <c r="G26" s="195">
        <v>0.009649190481963563</v>
      </c>
      <c r="H26" s="103"/>
      <c r="I26" s="103"/>
      <c r="J26" s="138"/>
    </row>
    <row r="27" spans="1:10" ht="12.75">
      <c r="A27" s="247" t="s">
        <v>560</v>
      </c>
      <c r="B27" s="203"/>
      <c r="C27" s="155"/>
      <c r="D27" s="203"/>
      <c r="E27" s="155"/>
      <c r="F27" s="197"/>
      <c r="G27" s="197"/>
      <c r="H27" s="291"/>
      <c r="I27" s="291"/>
      <c r="J27" s="139"/>
    </row>
    <row r="28" spans="1:10" ht="12.75">
      <c r="A28" s="251" t="s">
        <v>58</v>
      </c>
      <c r="B28" s="205">
        <v>1</v>
      </c>
      <c r="C28" s="121">
        <v>5</v>
      </c>
      <c r="D28" s="283" t="s">
        <v>81</v>
      </c>
      <c r="E28" s="122">
        <v>-0.5833333333333333</v>
      </c>
      <c r="F28" s="195">
        <v>0.2</v>
      </c>
      <c r="G28" s="195">
        <v>0.008333333333333333</v>
      </c>
      <c r="H28" s="103"/>
      <c r="I28" s="290"/>
      <c r="J28" s="89"/>
    </row>
    <row r="29" spans="1:10" ht="25.5">
      <c r="A29" s="249" t="s">
        <v>59</v>
      </c>
      <c r="B29" s="198">
        <v>7</v>
      </c>
      <c r="C29" s="113">
        <v>35</v>
      </c>
      <c r="D29" s="208">
        <v>-0.3</v>
      </c>
      <c r="E29" s="122">
        <v>0</v>
      </c>
      <c r="F29" s="195">
        <v>0.2</v>
      </c>
      <c r="G29" s="195">
        <v>0.004438807863031071</v>
      </c>
      <c r="H29" s="103"/>
      <c r="I29" s="290"/>
      <c r="J29" s="89"/>
    </row>
    <row r="30" spans="1:10" ht="25.5">
      <c r="A30" s="249" t="s">
        <v>60</v>
      </c>
      <c r="B30" s="198">
        <v>142</v>
      </c>
      <c r="C30" s="113">
        <v>836</v>
      </c>
      <c r="D30" s="208">
        <v>0.12698412698412698</v>
      </c>
      <c r="E30" s="122">
        <v>0.15469613259668513</v>
      </c>
      <c r="F30" s="195">
        <v>0.16985645933014354</v>
      </c>
      <c r="G30" s="195">
        <v>0.006169621133124783</v>
      </c>
      <c r="H30" s="103"/>
      <c r="I30" s="290"/>
      <c r="J30" s="89"/>
    </row>
    <row r="31" spans="1:10" ht="12.75">
      <c r="A31" s="249" t="s">
        <v>61</v>
      </c>
      <c r="B31" s="205">
        <v>259</v>
      </c>
      <c r="C31" s="113">
        <v>1307</v>
      </c>
      <c r="D31" s="208">
        <v>0.1409691629955947</v>
      </c>
      <c r="E31" s="122">
        <v>0.029944838455476797</v>
      </c>
      <c r="F31" s="195">
        <v>0.1981637337413925</v>
      </c>
      <c r="G31" s="195">
        <v>0.006898939854030153</v>
      </c>
      <c r="H31" s="103"/>
      <c r="I31" s="290"/>
      <c r="J31" s="89"/>
    </row>
    <row r="32" spans="1:10" ht="12.75">
      <c r="A32" s="249" t="s">
        <v>62</v>
      </c>
      <c r="B32" s="205">
        <v>536</v>
      </c>
      <c r="C32" s="113">
        <v>3216</v>
      </c>
      <c r="D32" s="208">
        <v>0.05719921104536496</v>
      </c>
      <c r="E32" s="122">
        <v>0.043139798897178006</v>
      </c>
      <c r="F32" s="195">
        <v>0.16666666666666666</v>
      </c>
      <c r="G32" s="195">
        <v>0.01351146962440131</v>
      </c>
      <c r="H32" s="103"/>
      <c r="I32" s="290"/>
      <c r="J32" s="89"/>
    </row>
    <row r="33" spans="1:10" ht="24.75" customHeight="1">
      <c r="A33" s="249" t="s">
        <v>67</v>
      </c>
      <c r="B33" s="205">
        <v>709</v>
      </c>
      <c r="C33" s="113">
        <v>4001</v>
      </c>
      <c r="D33" s="208">
        <v>-0.06216931216931221</v>
      </c>
      <c r="E33" s="122">
        <v>0.06296493092454836</v>
      </c>
      <c r="F33" s="195">
        <v>0.17720569857535617</v>
      </c>
      <c r="G33" s="195">
        <v>0.0051816879586049636</v>
      </c>
      <c r="H33" s="103"/>
      <c r="I33" s="290"/>
      <c r="J33" s="89"/>
    </row>
    <row r="34" spans="1:10" ht="12.75" customHeight="1">
      <c r="A34" s="249" t="s">
        <v>63</v>
      </c>
      <c r="B34" s="198">
        <v>181</v>
      </c>
      <c r="C34" s="113">
        <v>1469</v>
      </c>
      <c r="D34" s="208">
        <v>0.21476510067114085</v>
      </c>
      <c r="E34" s="122">
        <v>0.008236101578586119</v>
      </c>
      <c r="F34" s="195">
        <v>0.12321307011572498</v>
      </c>
      <c r="G34" s="195">
        <v>0.007143984843700663</v>
      </c>
      <c r="H34" s="103"/>
      <c r="I34" s="290"/>
      <c r="J34" s="89"/>
    </row>
    <row r="35" spans="1:10" ht="37.5" customHeight="1">
      <c r="A35" s="249" t="s">
        <v>66</v>
      </c>
      <c r="B35" s="198">
        <v>265</v>
      </c>
      <c r="C35" s="113">
        <v>1792</v>
      </c>
      <c r="D35" s="208">
        <v>0.13247863247863245</v>
      </c>
      <c r="E35" s="122">
        <v>0.032853025936599334</v>
      </c>
      <c r="F35" s="195">
        <v>0.14787946428571427</v>
      </c>
      <c r="G35" s="195">
        <v>0.004927757219629209</v>
      </c>
      <c r="H35" s="103"/>
      <c r="I35" s="290"/>
      <c r="J35" s="89"/>
    </row>
    <row r="36" spans="1:10" ht="12.75" customHeight="1">
      <c r="A36" s="249" t="s">
        <v>65</v>
      </c>
      <c r="B36" s="205">
        <v>187</v>
      </c>
      <c r="C36" s="113">
        <v>1540</v>
      </c>
      <c r="D36" s="208">
        <v>0.2466666666666666</v>
      </c>
      <c r="E36" s="122">
        <v>0.3173652694610778</v>
      </c>
      <c r="F36" s="195">
        <v>0.12142857142857143</v>
      </c>
      <c r="G36" s="195">
        <v>0.007780967835892314</v>
      </c>
      <c r="H36" s="103"/>
      <c r="I36" s="290"/>
      <c r="J36" s="89"/>
    </row>
    <row r="37" spans="1:10" ht="12.75">
      <c r="A37" s="252" t="s">
        <v>64</v>
      </c>
      <c r="B37" s="205">
        <v>1938</v>
      </c>
      <c r="C37" s="117">
        <v>14039</v>
      </c>
      <c r="D37" s="208">
        <v>-0.05647517039922101</v>
      </c>
      <c r="E37" s="122">
        <v>0.0620319237461231</v>
      </c>
      <c r="F37" s="195">
        <v>0.13804402022936108</v>
      </c>
      <c r="G37" s="195">
        <v>0.010496441608804445</v>
      </c>
      <c r="H37" s="103"/>
      <c r="I37" s="290"/>
      <c r="J37" s="89"/>
    </row>
    <row r="38" spans="1:10" ht="12.75">
      <c r="A38" s="247" t="s">
        <v>46</v>
      </c>
      <c r="B38" s="203"/>
      <c r="C38" s="155"/>
      <c r="D38" s="203"/>
      <c r="E38" s="155"/>
      <c r="F38" s="197"/>
      <c r="G38" s="197"/>
      <c r="H38" s="291"/>
      <c r="I38" s="291"/>
      <c r="J38" s="139"/>
    </row>
    <row r="39" spans="1:10" ht="12.75">
      <c r="A39" s="251" t="s">
        <v>47</v>
      </c>
      <c r="B39" s="205">
        <v>518</v>
      </c>
      <c r="C39" s="113">
        <v>2650</v>
      </c>
      <c r="D39" s="208">
        <v>-0.0564663023679417</v>
      </c>
      <c r="E39" s="122">
        <v>0.17464539007092195</v>
      </c>
      <c r="F39" s="194">
        <v>0.19547169811320755</v>
      </c>
      <c r="G39" s="195">
        <v>0.015326804154214871</v>
      </c>
      <c r="H39" s="290"/>
      <c r="I39" s="290"/>
      <c r="J39" s="89"/>
    </row>
    <row r="40" spans="1:15" s="23" customFormat="1" ht="12.75">
      <c r="A40" s="253" t="s">
        <v>48</v>
      </c>
      <c r="B40" s="198">
        <v>3707</v>
      </c>
      <c r="C40" s="117">
        <v>25590</v>
      </c>
      <c r="D40" s="213">
        <v>0.01173580786026207</v>
      </c>
      <c r="E40" s="128">
        <v>0.056957581264714285</v>
      </c>
      <c r="F40" s="214">
        <v>0.1448612739351309</v>
      </c>
      <c r="G40" s="215">
        <v>0.00752329848032212</v>
      </c>
      <c r="H40" s="290"/>
      <c r="I40" s="290"/>
      <c r="J40" s="89"/>
      <c r="K40" s="104"/>
      <c r="L40" s="104"/>
      <c r="M40" s="104"/>
      <c r="N40" s="104"/>
      <c r="O40" s="104"/>
    </row>
    <row r="41" spans="1:15" s="23" customFormat="1" ht="25.5">
      <c r="A41" s="262" t="s">
        <v>540</v>
      </c>
      <c r="B41" s="192">
        <v>73</v>
      </c>
      <c r="C41" s="131">
        <v>329</v>
      </c>
      <c r="D41" s="216">
        <v>-0.13095238095238093</v>
      </c>
      <c r="E41" s="133">
        <v>0.07868852459016384</v>
      </c>
      <c r="F41" s="217">
        <v>0.22188449848024316</v>
      </c>
      <c r="G41" s="217">
        <v>0.00099901467046201</v>
      </c>
      <c r="H41" s="294"/>
      <c r="I41" s="295"/>
      <c r="J41" s="141"/>
      <c r="K41" s="104"/>
      <c r="L41" s="104"/>
      <c r="M41" s="104"/>
      <c r="N41" s="104"/>
      <c r="O41" s="104"/>
    </row>
    <row r="42" spans="1:15" s="23" customFormat="1" ht="12.75">
      <c r="A42" s="188"/>
      <c r="B42" s="187"/>
      <c r="C42" s="187"/>
      <c r="D42" s="218"/>
      <c r="E42" s="218"/>
      <c r="F42" s="218"/>
      <c r="G42" s="218"/>
      <c r="H42" s="291"/>
      <c r="I42" s="291"/>
      <c r="J42" s="139"/>
      <c r="K42" s="104"/>
      <c r="L42" s="104"/>
      <c r="M42" s="104"/>
      <c r="N42" s="104"/>
      <c r="O42" s="104"/>
    </row>
    <row r="43" spans="1:15" s="23" customFormat="1" ht="12.75">
      <c r="A43" s="188"/>
      <c r="B43" s="187"/>
      <c r="C43" s="187"/>
      <c r="D43" s="218"/>
      <c r="E43" s="218"/>
      <c r="F43" s="218"/>
      <c r="G43" s="218"/>
      <c r="H43" s="291"/>
      <c r="I43" s="291"/>
      <c r="J43" s="139"/>
      <c r="K43" s="104"/>
      <c r="L43" s="104"/>
      <c r="M43" s="104"/>
      <c r="N43" s="104"/>
      <c r="O43" s="104"/>
    </row>
    <row r="44" spans="1:15" s="23" customFormat="1" ht="12.75">
      <c r="A44" s="188"/>
      <c r="B44" s="187"/>
      <c r="C44" s="187"/>
      <c r="D44" s="218"/>
      <c r="E44" s="218"/>
      <c r="F44" s="218"/>
      <c r="G44" s="218"/>
      <c r="H44" s="291"/>
      <c r="I44" s="291"/>
      <c r="J44" s="139"/>
      <c r="K44" s="104"/>
      <c r="L44" s="104"/>
      <c r="M44" s="104"/>
      <c r="N44" s="104"/>
      <c r="O44" s="104"/>
    </row>
    <row r="45" spans="1:9" ht="23.25" customHeight="1">
      <c r="A45" s="296" t="s">
        <v>559</v>
      </c>
      <c r="B45" s="309" t="s">
        <v>555</v>
      </c>
      <c r="C45" s="310"/>
      <c r="H45" s="289"/>
      <c r="I45" s="289"/>
    </row>
    <row r="46" spans="1:9" ht="12.75">
      <c r="A46" s="303"/>
      <c r="B46" s="219" t="s">
        <v>52</v>
      </c>
      <c r="C46" s="190" t="s">
        <v>53</v>
      </c>
      <c r="H46" s="289"/>
      <c r="I46" s="289"/>
    </row>
    <row r="47" spans="1:9" ht="38.25">
      <c r="A47" s="275" t="s">
        <v>84</v>
      </c>
      <c r="B47" s="220">
        <v>780</v>
      </c>
      <c r="C47" s="144">
        <v>0.18331374853113983</v>
      </c>
      <c r="H47" s="289"/>
      <c r="I47" s="289"/>
    </row>
    <row r="48" spans="1:9" ht="12.75">
      <c r="A48" s="276" t="s">
        <v>93</v>
      </c>
      <c r="B48" s="198">
        <v>243</v>
      </c>
      <c r="C48" s="145">
        <v>0.057109283196239716</v>
      </c>
      <c r="H48" s="289"/>
      <c r="I48" s="289"/>
    </row>
    <row r="49" spans="1:9" ht="12.75">
      <c r="A49" s="276" t="s">
        <v>547</v>
      </c>
      <c r="B49" s="198">
        <v>176</v>
      </c>
      <c r="C49" s="145">
        <v>0.04136310223266745</v>
      </c>
      <c r="H49" s="289"/>
      <c r="I49" s="289"/>
    </row>
    <row r="50" spans="1:9" ht="25.5">
      <c r="A50" s="276" t="s">
        <v>85</v>
      </c>
      <c r="B50" s="205">
        <v>168</v>
      </c>
      <c r="C50" s="145">
        <v>0.039482961222091655</v>
      </c>
      <c r="H50" s="289"/>
      <c r="I50" s="289"/>
    </row>
    <row r="51" spans="1:9" ht="12.75">
      <c r="A51" s="276" t="s">
        <v>542</v>
      </c>
      <c r="B51" s="205">
        <v>128</v>
      </c>
      <c r="C51" s="145">
        <v>0.03008225616921269</v>
      </c>
      <c r="H51" s="289"/>
      <c r="I51" s="289"/>
    </row>
    <row r="52" spans="1:9" ht="38.25">
      <c r="A52" s="276" t="s">
        <v>89</v>
      </c>
      <c r="B52" s="205">
        <v>122</v>
      </c>
      <c r="C52" s="145">
        <v>0.028672150411280847</v>
      </c>
      <c r="H52" s="289"/>
      <c r="I52" s="289"/>
    </row>
    <row r="53" spans="1:9" ht="12.75">
      <c r="A53" s="276" t="s">
        <v>86</v>
      </c>
      <c r="B53" s="198">
        <v>112</v>
      </c>
      <c r="C53" s="145">
        <v>0.026321974148061103</v>
      </c>
      <c r="H53" s="289"/>
      <c r="I53" s="289"/>
    </row>
    <row r="54" spans="1:9" ht="38.25">
      <c r="A54" s="276" t="s">
        <v>569</v>
      </c>
      <c r="B54" s="198">
        <v>110</v>
      </c>
      <c r="C54" s="145">
        <v>0.025851938895417155</v>
      </c>
      <c r="H54" s="289"/>
      <c r="I54" s="289"/>
    </row>
    <row r="55" spans="1:9" ht="12.75">
      <c r="A55" s="276" t="s">
        <v>91</v>
      </c>
      <c r="B55" s="205">
        <v>109</v>
      </c>
      <c r="C55" s="145">
        <v>0.02561692126909518</v>
      </c>
      <c r="H55" s="289"/>
      <c r="I55" s="289"/>
    </row>
    <row r="56" spans="1:9" ht="25.5">
      <c r="A56" s="277" t="s">
        <v>546</v>
      </c>
      <c r="B56" s="221">
        <v>101</v>
      </c>
      <c r="C56" s="147">
        <v>0.02373678025851939</v>
      </c>
      <c r="H56" s="289"/>
      <c r="I56" s="289"/>
    </row>
    <row r="57" spans="4:9" ht="12.75">
      <c r="D57" s="186" t="s">
        <v>1190</v>
      </c>
      <c r="H57" s="289"/>
      <c r="I57" s="289"/>
    </row>
    <row r="58" spans="4:9" ht="12.75">
      <c r="D58" s="186" t="s">
        <v>1190</v>
      </c>
      <c r="H58" s="289"/>
      <c r="I58" s="289"/>
    </row>
    <row r="59" spans="8:9" ht="12.75">
      <c r="H59" s="289"/>
      <c r="I59" s="289"/>
    </row>
    <row r="60" spans="1:15" ht="22.5" customHeight="1">
      <c r="A60" s="296" t="s">
        <v>558</v>
      </c>
      <c r="B60" s="309" t="s">
        <v>555</v>
      </c>
      <c r="C60" s="310"/>
      <c r="H60" s="102"/>
      <c r="I60" s="102"/>
      <c r="J60" s="142"/>
      <c r="K60" s="63"/>
      <c r="L60" s="1"/>
      <c r="M60" s="1"/>
      <c r="N60" s="1"/>
      <c r="O60" s="1"/>
    </row>
    <row r="61" spans="1:15" ht="31.5">
      <c r="A61" s="303"/>
      <c r="B61" s="240" t="s">
        <v>83</v>
      </c>
      <c r="C61" s="190" t="s">
        <v>53</v>
      </c>
      <c r="D61" s="186" t="s">
        <v>1190</v>
      </c>
      <c r="H61" s="102"/>
      <c r="I61" s="102"/>
      <c r="J61" s="142"/>
      <c r="K61" s="63"/>
      <c r="L61" s="1"/>
      <c r="M61" s="1"/>
      <c r="N61" s="1"/>
      <c r="O61" s="1"/>
    </row>
    <row r="62" spans="1:15" ht="12.75">
      <c r="A62" s="275" t="s">
        <v>93</v>
      </c>
      <c r="B62" s="220">
        <v>57</v>
      </c>
      <c r="C62" s="144">
        <v>0.057109283196239716</v>
      </c>
      <c r="H62" s="102"/>
      <c r="I62" s="102"/>
      <c r="J62" s="142"/>
      <c r="K62" s="63"/>
      <c r="L62" s="1"/>
      <c r="M62" s="1"/>
      <c r="N62" s="1"/>
      <c r="O62" s="1"/>
    </row>
    <row r="63" spans="1:15" ht="12.75">
      <c r="A63" s="276" t="s">
        <v>91</v>
      </c>
      <c r="B63" s="198">
        <v>49</v>
      </c>
      <c r="C63" s="145">
        <v>0.02561692126909518</v>
      </c>
      <c r="H63" s="102"/>
      <c r="I63" s="102"/>
      <c r="J63" s="142"/>
      <c r="K63" s="63"/>
      <c r="L63" s="1"/>
      <c r="M63" s="1"/>
      <c r="N63" s="1"/>
      <c r="O63" s="1"/>
    </row>
    <row r="64" spans="1:15" ht="12.75">
      <c r="A64" s="276" t="s">
        <v>579</v>
      </c>
      <c r="B64" s="198">
        <v>41</v>
      </c>
      <c r="C64" s="145">
        <v>0.018566392479435957</v>
      </c>
      <c r="H64" s="102"/>
      <c r="I64" s="102"/>
      <c r="J64" s="142"/>
      <c r="K64" s="63"/>
      <c r="L64" s="1"/>
      <c r="M64" s="1"/>
      <c r="N64" s="1"/>
      <c r="O64" s="1"/>
    </row>
    <row r="65" spans="1:15" ht="12.75">
      <c r="A65" s="276" t="s">
        <v>87</v>
      </c>
      <c r="B65" s="205">
        <v>38</v>
      </c>
      <c r="C65" s="145">
        <v>0.021151586368977675</v>
      </c>
      <c r="H65" s="102"/>
      <c r="I65" s="102"/>
      <c r="J65" s="142"/>
      <c r="K65" s="63"/>
      <c r="L65" s="1"/>
      <c r="M65" s="1"/>
      <c r="N65" s="1"/>
      <c r="O65" s="1"/>
    </row>
    <row r="66" spans="1:15" ht="38.25">
      <c r="A66" s="276" t="s">
        <v>1007</v>
      </c>
      <c r="B66" s="205">
        <v>33</v>
      </c>
      <c r="C66" s="145">
        <v>0.028672150411280847</v>
      </c>
      <c r="H66" s="102"/>
      <c r="I66" s="102"/>
      <c r="J66" s="142"/>
      <c r="K66" s="63"/>
      <c r="L66" s="1"/>
      <c r="M66" s="1"/>
      <c r="N66" s="1"/>
      <c r="O66" s="1"/>
    </row>
    <row r="67" spans="1:15" ht="38.25">
      <c r="A67" s="276" t="s">
        <v>102</v>
      </c>
      <c r="B67" s="205">
        <v>33</v>
      </c>
      <c r="C67" s="145">
        <v>0.025851938895417155</v>
      </c>
      <c r="F67" s="241"/>
      <c r="H67" s="102"/>
      <c r="I67" s="102"/>
      <c r="J67" s="142"/>
      <c r="K67" s="63"/>
      <c r="L67" s="1"/>
      <c r="M67" s="1"/>
      <c r="N67" s="1"/>
      <c r="O67" s="1"/>
    </row>
    <row r="68" spans="1:15" ht="12.75">
      <c r="A68" s="276" t="s">
        <v>1008</v>
      </c>
      <c r="B68" s="198">
        <v>31</v>
      </c>
      <c r="C68" s="145">
        <v>0.01245593419506463</v>
      </c>
      <c r="H68" s="102"/>
      <c r="I68" s="102"/>
      <c r="J68" s="142"/>
      <c r="K68" s="63"/>
      <c r="L68" s="1"/>
      <c r="M68" s="1"/>
      <c r="N68" s="1"/>
      <c r="O68" s="1"/>
    </row>
    <row r="69" spans="1:15" ht="25.5">
      <c r="A69" s="276" t="s">
        <v>1009</v>
      </c>
      <c r="B69" s="198">
        <v>26</v>
      </c>
      <c r="C69" s="145">
        <v>0.007285546415981199</v>
      </c>
      <c r="H69" s="102"/>
      <c r="I69" s="102"/>
      <c r="J69" s="142"/>
      <c r="K69" s="63"/>
      <c r="L69" s="1"/>
      <c r="M69" s="1"/>
      <c r="N69" s="1"/>
      <c r="O69" s="1"/>
    </row>
    <row r="70" spans="1:15" ht="25.5">
      <c r="A70" s="276" t="s">
        <v>1010</v>
      </c>
      <c r="B70" s="205">
        <v>25</v>
      </c>
      <c r="C70" s="145">
        <v>0.007990599294947122</v>
      </c>
      <c r="H70" s="102"/>
      <c r="I70" s="102"/>
      <c r="J70" s="142"/>
      <c r="K70" s="63"/>
      <c r="L70" s="1"/>
      <c r="M70" s="1"/>
      <c r="N70" s="1"/>
      <c r="O70" s="1"/>
    </row>
    <row r="71" spans="1:15" ht="25.5">
      <c r="A71" s="277" t="s">
        <v>552</v>
      </c>
      <c r="B71" s="221">
        <v>24</v>
      </c>
      <c r="C71" s="147">
        <v>0.013631022326674501</v>
      </c>
      <c r="H71" s="102"/>
      <c r="I71" s="102"/>
      <c r="J71" s="142"/>
      <c r="K71" s="63"/>
      <c r="L71" s="1"/>
      <c r="M71" s="1"/>
      <c r="N71" s="1"/>
      <c r="O71" s="1"/>
    </row>
    <row r="72" spans="8:9" ht="12.75">
      <c r="H72" s="289"/>
      <c r="I72" s="289"/>
    </row>
    <row r="73" spans="8:9" ht="12.75">
      <c r="H73" s="289"/>
      <c r="I73" s="289"/>
    </row>
    <row r="74" spans="8:9" ht="12.75">
      <c r="H74" s="289"/>
      <c r="I74" s="289"/>
    </row>
    <row r="75" spans="1:9" ht="27" customHeight="1">
      <c r="A75" s="302" t="s">
        <v>51</v>
      </c>
      <c r="B75" s="309" t="s">
        <v>581</v>
      </c>
      <c r="C75" s="310"/>
      <c r="D75" s="311" t="s">
        <v>18</v>
      </c>
      <c r="E75" s="312"/>
      <c r="F75" s="307" t="s">
        <v>535</v>
      </c>
      <c r="G75" s="307" t="s">
        <v>544</v>
      </c>
      <c r="H75" s="289"/>
      <c r="I75" s="289"/>
    </row>
    <row r="76" spans="1:10" ht="18.75" customHeight="1">
      <c r="A76" s="303"/>
      <c r="B76" s="219" t="s">
        <v>76</v>
      </c>
      <c r="C76" s="190" t="s">
        <v>17</v>
      </c>
      <c r="D76" s="219" t="s">
        <v>76</v>
      </c>
      <c r="E76" s="190" t="s">
        <v>19</v>
      </c>
      <c r="F76" s="308"/>
      <c r="G76" s="308"/>
      <c r="H76" s="291"/>
      <c r="I76" s="291"/>
      <c r="J76" s="139"/>
    </row>
    <row r="77" spans="1:10" ht="12.75">
      <c r="A77" s="247" t="s">
        <v>5</v>
      </c>
      <c r="B77" s="192">
        <v>2935</v>
      </c>
      <c r="C77" s="206">
        <v>14541</v>
      </c>
      <c r="D77" s="222">
        <v>0.1323302469135803</v>
      </c>
      <c r="E77" s="159">
        <v>0.09240477800315539</v>
      </c>
      <c r="F77" s="217">
        <v>0.2018430644384843</v>
      </c>
      <c r="G77" s="217">
        <v>0.0159760060529195</v>
      </c>
      <c r="H77" s="290"/>
      <c r="I77" s="290"/>
      <c r="J77" s="89"/>
    </row>
    <row r="78" spans="1:9" ht="12.75">
      <c r="A78" s="247" t="s">
        <v>536</v>
      </c>
      <c r="B78" s="203"/>
      <c r="C78" s="204"/>
      <c r="D78" s="196"/>
      <c r="E78" s="153"/>
      <c r="F78" s="197"/>
      <c r="G78" s="197"/>
      <c r="H78" s="289"/>
      <c r="I78" s="289"/>
    </row>
    <row r="79" spans="1:11" ht="12.75">
      <c r="A79" s="248" t="s">
        <v>537</v>
      </c>
      <c r="B79" s="205">
        <v>1329</v>
      </c>
      <c r="C79" s="206">
        <v>7088</v>
      </c>
      <c r="D79" s="223">
        <v>0.16783831282952555</v>
      </c>
      <c r="E79" s="144">
        <v>0.11097178683385578</v>
      </c>
      <c r="F79" s="195">
        <v>0.1875</v>
      </c>
      <c r="G79" s="195">
        <v>0.01394880191441796</v>
      </c>
      <c r="H79" s="290"/>
      <c r="I79" s="290"/>
      <c r="J79" s="89"/>
      <c r="K79" s="103"/>
    </row>
    <row r="80" spans="1:11" ht="12.75">
      <c r="A80" s="248" t="s">
        <v>538</v>
      </c>
      <c r="B80" s="198">
        <v>1606</v>
      </c>
      <c r="C80" s="199">
        <v>7453</v>
      </c>
      <c r="D80" s="224">
        <v>0.10453920220082535</v>
      </c>
      <c r="E80" s="147">
        <v>0.07531380753138084</v>
      </c>
      <c r="F80" s="195">
        <v>0.21548369783979607</v>
      </c>
      <c r="G80" s="195">
        <v>0.01816002532905152</v>
      </c>
      <c r="H80" s="290"/>
      <c r="I80" s="290"/>
      <c r="J80" s="89"/>
      <c r="K80" s="103"/>
    </row>
    <row r="81" spans="1:9" ht="12.75">
      <c r="A81" s="247" t="s">
        <v>11</v>
      </c>
      <c r="B81" s="203"/>
      <c r="C81" s="204"/>
      <c r="D81" s="203"/>
      <c r="E81" s="155"/>
      <c r="F81" s="197"/>
      <c r="G81" s="197"/>
      <c r="H81" s="289"/>
      <c r="I81" s="289"/>
    </row>
    <row r="82" spans="1:11" ht="12.75">
      <c r="A82" s="249" t="s">
        <v>43</v>
      </c>
      <c r="B82" s="205">
        <v>218</v>
      </c>
      <c r="C82" s="206">
        <v>1154</v>
      </c>
      <c r="D82" s="223">
        <v>0.3053892215568863</v>
      </c>
      <c r="E82" s="144">
        <v>0.1715736040609137</v>
      </c>
      <c r="F82" s="195">
        <v>0.18890814558058924</v>
      </c>
      <c r="G82" s="195">
        <v>0.01187687278670662</v>
      </c>
      <c r="H82" s="290"/>
      <c r="I82" s="290"/>
      <c r="J82" s="89"/>
      <c r="K82" s="103"/>
    </row>
    <row r="83" spans="1:11" ht="12.75">
      <c r="A83" s="249" t="s">
        <v>44</v>
      </c>
      <c r="B83" s="198">
        <v>1426</v>
      </c>
      <c r="C83" s="199">
        <v>7724</v>
      </c>
      <c r="D83" s="225">
        <v>0.12549329123914754</v>
      </c>
      <c r="E83" s="145">
        <v>0.07982664616244928</v>
      </c>
      <c r="F83" s="195">
        <v>0.18461936820300362</v>
      </c>
      <c r="G83" s="195">
        <v>0.014200075680627752</v>
      </c>
      <c r="H83" s="290"/>
      <c r="I83" s="290"/>
      <c r="J83" s="89"/>
      <c r="K83" s="103"/>
    </row>
    <row r="84" spans="1:11" ht="12.75">
      <c r="A84" s="249" t="s">
        <v>45</v>
      </c>
      <c r="B84" s="198">
        <v>1291</v>
      </c>
      <c r="C84" s="199">
        <v>5663</v>
      </c>
      <c r="D84" s="224">
        <v>0.11485319516407588</v>
      </c>
      <c r="E84" s="147">
        <v>0.09472259810554795</v>
      </c>
      <c r="F84" s="195">
        <v>0.22797104008476074</v>
      </c>
      <c r="G84" s="195">
        <v>0.019881113711962547</v>
      </c>
      <c r="H84" s="290"/>
      <c r="I84" s="290"/>
      <c r="J84" s="89"/>
      <c r="K84" s="103"/>
    </row>
    <row r="85" spans="1:11" ht="12.75">
      <c r="A85" s="247" t="s">
        <v>12</v>
      </c>
      <c r="B85" s="203"/>
      <c r="C85" s="204"/>
      <c r="D85" s="203"/>
      <c r="E85" s="155"/>
      <c r="F85" s="197"/>
      <c r="G85" s="197"/>
      <c r="H85" s="289"/>
      <c r="I85" s="289"/>
      <c r="K85" s="104"/>
    </row>
    <row r="86" spans="1:10" ht="12.75">
      <c r="A86" s="249" t="s">
        <v>0</v>
      </c>
      <c r="B86" s="198">
        <v>18</v>
      </c>
      <c r="C86" s="199">
        <v>211</v>
      </c>
      <c r="D86" s="225">
        <v>0.3846153846153846</v>
      </c>
      <c r="E86" s="145">
        <v>-0.018604651162790753</v>
      </c>
      <c r="F86" s="195">
        <v>0.08530805687203792</v>
      </c>
      <c r="G86" s="195">
        <v>0.0070921985815602835</v>
      </c>
      <c r="H86" s="290"/>
      <c r="I86" s="290"/>
      <c r="J86" s="89"/>
    </row>
    <row r="87" spans="1:10" ht="12.75">
      <c r="A87" s="249" t="s">
        <v>557</v>
      </c>
      <c r="B87" s="198">
        <v>484</v>
      </c>
      <c r="C87" s="199">
        <v>2201</v>
      </c>
      <c r="D87" s="225">
        <v>0.06373626373626373</v>
      </c>
      <c r="E87" s="145">
        <v>0.05361416945907127</v>
      </c>
      <c r="F87" s="195">
        <v>0.2199000454338937</v>
      </c>
      <c r="G87" s="195">
        <v>0.011762704449899143</v>
      </c>
      <c r="H87" s="290"/>
      <c r="I87" s="290"/>
      <c r="J87" s="89"/>
    </row>
    <row r="88" spans="1:10" ht="12.75">
      <c r="A88" s="249" t="s">
        <v>3</v>
      </c>
      <c r="B88" s="198">
        <v>2160</v>
      </c>
      <c r="C88" s="199">
        <v>10970</v>
      </c>
      <c r="D88" s="225">
        <v>0.1350499211770888</v>
      </c>
      <c r="E88" s="145">
        <v>0.09491965265994606</v>
      </c>
      <c r="F88" s="195">
        <v>0.19690063810391978</v>
      </c>
      <c r="G88" s="195">
        <v>0.017530617710793502</v>
      </c>
      <c r="H88" s="290"/>
      <c r="I88" s="290"/>
      <c r="J88" s="89"/>
    </row>
    <row r="89" spans="1:10" ht="12.75">
      <c r="A89" s="249" t="s">
        <v>4</v>
      </c>
      <c r="B89" s="198">
        <v>273</v>
      </c>
      <c r="C89" s="199">
        <v>1159</v>
      </c>
      <c r="D89" s="225">
        <v>0.23529411764705888</v>
      </c>
      <c r="E89" s="145">
        <v>0.17307692307692313</v>
      </c>
      <c r="F89" s="195">
        <v>0.2355478861087144</v>
      </c>
      <c r="G89" s="195">
        <v>0.01623550401427297</v>
      </c>
      <c r="H89" s="290"/>
      <c r="I89" s="290"/>
      <c r="J89" s="89"/>
    </row>
    <row r="90" spans="1:9" ht="12.75">
      <c r="A90" s="261" t="s">
        <v>13</v>
      </c>
      <c r="B90" s="203"/>
      <c r="C90" s="204"/>
      <c r="D90" s="211"/>
      <c r="E90" s="155"/>
      <c r="F90" s="197"/>
      <c r="G90" s="197"/>
      <c r="H90" s="289"/>
      <c r="I90" s="289"/>
    </row>
    <row r="91" spans="1:10" ht="12.75">
      <c r="A91" s="249" t="s">
        <v>68</v>
      </c>
      <c r="B91" s="198">
        <v>34</v>
      </c>
      <c r="C91" s="199">
        <v>595</v>
      </c>
      <c r="D91" s="208">
        <v>0.09677419354838701</v>
      </c>
      <c r="E91" s="111">
        <v>0.19</v>
      </c>
      <c r="F91" s="212">
        <v>0.05714285714285714</v>
      </c>
      <c r="G91" s="195">
        <v>0.012472487160674981</v>
      </c>
      <c r="H91" s="103"/>
      <c r="I91" s="103"/>
      <c r="J91" s="138"/>
    </row>
    <row r="92" spans="1:10" ht="12.75">
      <c r="A92" s="249" t="s">
        <v>69</v>
      </c>
      <c r="B92" s="198">
        <v>292</v>
      </c>
      <c r="C92" s="199">
        <v>1178</v>
      </c>
      <c r="D92" s="208">
        <v>0.2217573221757323</v>
      </c>
      <c r="E92" s="111">
        <v>0.11237016052880078</v>
      </c>
      <c r="F92" s="212">
        <v>0.24787775891341257</v>
      </c>
      <c r="G92" s="195">
        <v>0.006697401316543957</v>
      </c>
      <c r="H92" s="103"/>
      <c r="I92" s="103"/>
      <c r="J92" s="138"/>
    </row>
    <row r="93" spans="1:10" ht="12.75">
      <c r="A93" s="249" t="s">
        <v>70</v>
      </c>
      <c r="B93" s="205">
        <v>181</v>
      </c>
      <c r="C93" s="206">
        <v>1056</v>
      </c>
      <c r="D93" s="200">
        <v>0.016853932584269593</v>
      </c>
      <c r="E93" s="111">
        <v>0.06559031281533811</v>
      </c>
      <c r="F93" s="212">
        <v>0.17140151515151514</v>
      </c>
      <c r="G93" s="195">
        <v>0.015313028764805415</v>
      </c>
      <c r="H93" s="103"/>
      <c r="I93" s="103"/>
      <c r="J93" s="138"/>
    </row>
    <row r="94" spans="1:10" ht="12.75">
      <c r="A94" s="249" t="s">
        <v>71</v>
      </c>
      <c r="B94" s="205">
        <v>1903</v>
      </c>
      <c r="C94" s="206">
        <v>8638</v>
      </c>
      <c r="D94" s="200">
        <v>0.1167840375586855</v>
      </c>
      <c r="E94" s="111">
        <v>0.08069560865757541</v>
      </c>
      <c r="F94" s="212">
        <v>0.22030562630238482</v>
      </c>
      <c r="G94" s="195">
        <v>0.018589248908382257</v>
      </c>
      <c r="H94" s="103"/>
      <c r="I94" s="103"/>
      <c r="J94" s="138"/>
    </row>
    <row r="95" spans="1:10" ht="12.75">
      <c r="A95" s="257" t="s">
        <v>54</v>
      </c>
      <c r="B95" s="209">
        <v>525</v>
      </c>
      <c r="C95" s="210">
        <v>3074</v>
      </c>
      <c r="D95" s="226">
        <v>0.19318181818181812</v>
      </c>
      <c r="E95" s="164">
        <v>0.11054913294797686</v>
      </c>
      <c r="F95" s="227">
        <v>0.1707872478854912</v>
      </c>
      <c r="G95" s="195">
        <v>0.02263223692718886</v>
      </c>
      <c r="H95" s="103"/>
      <c r="I95" s="103"/>
      <c r="J95" s="138"/>
    </row>
    <row r="96" spans="1:9" ht="12.75">
      <c r="A96" s="247" t="s">
        <v>560</v>
      </c>
      <c r="B96" s="203"/>
      <c r="C96" s="204"/>
      <c r="D96" s="203"/>
      <c r="E96" s="155"/>
      <c r="F96" s="197"/>
      <c r="G96" s="197"/>
      <c r="H96" s="289"/>
      <c r="I96" s="289"/>
    </row>
    <row r="97" spans="1:10" ht="12.75">
      <c r="A97" s="251" t="s">
        <v>58</v>
      </c>
      <c r="B97" s="198">
        <v>0</v>
      </c>
      <c r="C97" s="199">
        <v>5</v>
      </c>
      <c r="D97" s="225">
        <v>-1</v>
      </c>
      <c r="E97" s="145">
        <v>-0.5</v>
      </c>
      <c r="F97" s="195">
        <v>0</v>
      </c>
      <c r="G97" s="195">
        <v>0</v>
      </c>
      <c r="H97" s="290"/>
      <c r="I97" s="290"/>
      <c r="J97" s="89"/>
    </row>
    <row r="98" spans="1:10" ht="25.5">
      <c r="A98" s="249" t="s">
        <v>59</v>
      </c>
      <c r="B98" s="205">
        <v>4</v>
      </c>
      <c r="C98" s="199">
        <v>14</v>
      </c>
      <c r="D98" s="225">
        <v>-0.4285714285714286</v>
      </c>
      <c r="E98" s="145">
        <v>-0.17647058823529416</v>
      </c>
      <c r="F98" s="195">
        <v>0.2857142857142857</v>
      </c>
      <c r="G98" s="195">
        <v>0.003281378178835111</v>
      </c>
      <c r="H98" s="290"/>
      <c r="I98" s="290"/>
      <c r="J98" s="89"/>
    </row>
    <row r="99" spans="1:10" ht="25.5">
      <c r="A99" s="249" t="s">
        <v>60</v>
      </c>
      <c r="B99" s="205">
        <v>97</v>
      </c>
      <c r="C99" s="199">
        <v>416</v>
      </c>
      <c r="D99" s="225">
        <v>0.18292682926829262</v>
      </c>
      <c r="E99" s="145">
        <v>0.15555555555555545</v>
      </c>
      <c r="F99" s="195">
        <v>0.23317307692307693</v>
      </c>
      <c r="G99" s="195">
        <v>0.013455402968511583</v>
      </c>
      <c r="H99" s="290"/>
      <c r="I99" s="290"/>
      <c r="J99" s="89"/>
    </row>
    <row r="100" spans="1:10" ht="12.75">
      <c r="A100" s="249" t="s">
        <v>61</v>
      </c>
      <c r="B100" s="205">
        <v>154</v>
      </c>
      <c r="C100" s="199">
        <v>663</v>
      </c>
      <c r="D100" s="225">
        <v>0.1578947368421053</v>
      </c>
      <c r="E100" s="145">
        <v>0.11804384485666097</v>
      </c>
      <c r="F100" s="195">
        <v>0.23227752639517346</v>
      </c>
      <c r="G100" s="195">
        <v>0.013887636396428893</v>
      </c>
      <c r="H100" s="290"/>
      <c r="I100" s="290"/>
      <c r="J100" s="89"/>
    </row>
    <row r="101" spans="1:10" ht="27.75" customHeight="1">
      <c r="A101" s="249" t="s">
        <v>62</v>
      </c>
      <c r="B101" s="198">
        <v>481</v>
      </c>
      <c r="C101" s="199">
        <v>2219</v>
      </c>
      <c r="D101" s="225">
        <v>0.13981042654028442</v>
      </c>
      <c r="E101" s="145">
        <v>0.07718446601941742</v>
      </c>
      <c r="F101" s="195">
        <v>0.21676430824695808</v>
      </c>
      <c r="G101" s="195">
        <v>0.02384966283220944</v>
      </c>
      <c r="H101" s="290"/>
      <c r="I101" s="290"/>
      <c r="J101" s="89"/>
    </row>
    <row r="102" spans="1:10" ht="38.25">
      <c r="A102" s="249" t="s">
        <v>67</v>
      </c>
      <c r="B102" s="198">
        <v>536</v>
      </c>
      <c r="C102" s="199">
        <v>2347</v>
      </c>
      <c r="D102" s="225">
        <v>0.14775160599571735</v>
      </c>
      <c r="E102" s="145">
        <v>0.09826860084230238</v>
      </c>
      <c r="F102" s="195">
        <v>0.22837665104388583</v>
      </c>
      <c r="G102" s="195">
        <v>0.01286081051899129</v>
      </c>
      <c r="H102" s="290"/>
      <c r="I102" s="290"/>
      <c r="J102" s="89"/>
    </row>
    <row r="103" spans="1:10" ht="13.5" customHeight="1">
      <c r="A103" s="249" t="s">
        <v>63</v>
      </c>
      <c r="B103" s="198">
        <v>153</v>
      </c>
      <c r="C103" s="199">
        <v>826</v>
      </c>
      <c r="D103" s="225">
        <v>0.2966101694915255</v>
      </c>
      <c r="E103" s="145">
        <v>0.11621621621621614</v>
      </c>
      <c r="F103" s="195">
        <v>0.18523002421307505</v>
      </c>
      <c r="G103" s="195">
        <v>0.03860711582134747</v>
      </c>
      <c r="H103" s="290"/>
      <c r="I103" s="290"/>
      <c r="J103" s="89"/>
    </row>
    <row r="104" spans="1:10" ht="63.75">
      <c r="A104" s="249" t="s">
        <v>66</v>
      </c>
      <c r="B104" s="205">
        <v>298</v>
      </c>
      <c r="C104" s="199">
        <v>1576</v>
      </c>
      <c r="D104" s="225">
        <v>0.1640625</v>
      </c>
      <c r="E104" s="145">
        <v>0.08990318118948815</v>
      </c>
      <c r="F104" s="195">
        <v>0.18908629441624367</v>
      </c>
      <c r="G104" s="195">
        <v>0.008722887334250504</v>
      </c>
      <c r="H104" s="290"/>
      <c r="I104" s="290"/>
      <c r="J104" s="89"/>
    </row>
    <row r="105" spans="1:10" ht="25.5">
      <c r="A105" s="249" t="s">
        <v>65</v>
      </c>
      <c r="B105" s="205">
        <v>99</v>
      </c>
      <c r="C105" s="199">
        <v>413</v>
      </c>
      <c r="D105" s="225">
        <v>0.1123595505617978</v>
      </c>
      <c r="E105" s="145">
        <v>0.12841530054644812</v>
      </c>
      <c r="F105" s="195">
        <v>0.2397094430992736</v>
      </c>
      <c r="G105" s="195">
        <v>0.010006064281382655</v>
      </c>
      <c r="H105" s="290"/>
      <c r="I105" s="290"/>
      <c r="J105" s="89"/>
    </row>
    <row r="106" spans="1:10" ht="12.75">
      <c r="A106" s="252" t="s">
        <v>64</v>
      </c>
      <c r="B106" s="205">
        <v>1113</v>
      </c>
      <c r="C106" s="199">
        <v>6062</v>
      </c>
      <c r="D106" s="225">
        <v>0.0943952802359882</v>
      </c>
      <c r="E106" s="145">
        <v>0.08599068434252954</v>
      </c>
      <c r="F106" s="195">
        <v>0.1836027713625866</v>
      </c>
      <c r="G106" s="195">
        <v>0.020530509850217663</v>
      </c>
      <c r="H106" s="290"/>
      <c r="I106" s="290"/>
      <c r="J106" s="89"/>
    </row>
    <row r="107" spans="1:9" ht="12.75">
      <c r="A107" s="247" t="s">
        <v>15</v>
      </c>
      <c r="B107" s="203"/>
      <c r="C107" s="204"/>
      <c r="D107" s="203"/>
      <c r="E107" s="155"/>
      <c r="F107" s="197"/>
      <c r="G107" s="197"/>
      <c r="H107" s="289"/>
      <c r="I107" s="289"/>
    </row>
    <row r="108" spans="1:10" ht="12.75">
      <c r="A108" s="249" t="s">
        <v>6</v>
      </c>
      <c r="B108" s="198">
        <v>489</v>
      </c>
      <c r="C108" s="199">
        <v>2336</v>
      </c>
      <c r="D108" s="225">
        <v>0.05161290322580636</v>
      </c>
      <c r="E108" s="145">
        <v>0.05225225225225216</v>
      </c>
      <c r="F108" s="195">
        <v>0.2093321917808219</v>
      </c>
      <c r="G108" s="195">
        <v>0.009383815317303448</v>
      </c>
      <c r="H108" s="290"/>
      <c r="I108" s="290"/>
      <c r="J108" s="89"/>
    </row>
    <row r="109" spans="1:10" ht="12.75">
      <c r="A109" s="249" t="s">
        <v>7</v>
      </c>
      <c r="B109" s="198">
        <v>324</v>
      </c>
      <c r="C109" s="199">
        <v>1621</v>
      </c>
      <c r="D109" s="225">
        <v>0.10580204778156999</v>
      </c>
      <c r="E109" s="145">
        <v>0.05740378343118069</v>
      </c>
      <c r="F109" s="195">
        <v>0.1998766193707588</v>
      </c>
      <c r="G109" s="195">
        <v>0.011375206263385177</v>
      </c>
      <c r="H109" s="290"/>
      <c r="I109" s="290"/>
      <c r="J109" s="89"/>
    </row>
    <row r="110" spans="1:10" ht="12.75">
      <c r="A110" s="249" t="s">
        <v>8</v>
      </c>
      <c r="B110" s="198">
        <v>210</v>
      </c>
      <c r="C110" s="199">
        <v>1141</v>
      </c>
      <c r="D110" s="225">
        <v>-0.014084507042253502</v>
      </c>
      <c r="E110" s="145">
        <v>0.07641509433962268</v>
      </c>
      <c r="F110" s="195">
        <v>0.18404907975460122</v>
      </c>
      <c r="G110" s="195">
        <v>0.012424565140220093</v>
      </c>
      <c r="H110" s="290"/>
      <c r="I110" s="290"/>
      <c r="J110" s="89"/>
    </row>
    <row r="111" spans="1:10" ht="12.75">
      <c r="A111" s="249" t="s">
        <v>9</v>
      </c>
      <c r="B111" s="198">
        <v>210</v>
      </c>
      <c r="C111" s="199">
        <v>1067</v>
      </c>
      <c r="D111" s="225">
        <v>-0.08695652173913049</v>
      </c>
      <c r="E111" s="145">
        <v>-0.04986642920747997</v>
      </c>
      <c r="F111" s="195">
        <v>0.19681349578256796</v>
      </c>
      <c r="G111" s="195">
        <v>0.014960461637101945</v>
      </c>
      <c r="H111" s="290"/>
      <c r="I111" s="290"/>
      <c r="J111" s="89"/>
    </row>
    <row r="112" spans="1:10" ht="12.75">
      <c r="A112" s="253" t="s">
        <v>10</v>
      </c>
      <c r="B112" s="228">
        <v>1702</v>
      </c>
      <c r="C112" s="229">
        <v>8376</v>
      </c>
      <c r="D112" s="230">
        <v>0.2235801581595973</v>
      </c>
      <c r="E112" s="168">
        <v>0.13572881355932198</v>
      </c>
      <c r="F112" s="215">
        <v>0.20319961795606495</v>
      </c>
      <c r="G112" s="215">
        <v>0.023579939041285674</v>
      </c>
      <c r="H112" s="290"/>
      <c r="I112" s="290"/>
      <c r="J112" s="89"/>
    </row>
    <row r="113" spans="1:10" ht="12.75">
      <c r="A113" s="264" t="s">
        <v>543</v>
      </c>
      <c r="B113" s="228">
        <v>103</v>
      </c>
      <c r="C113" s="229">
        <v>258</v>
      </c>
      <c r="D113" s="222">
        <v>0.41095890410958913</v>
      </c>
      <c r="E113" s="159">
        <v>0.33678756476683946</v>
      </c>
      <c r="F113" s="217">
        <v>0.3992248062015504</v>
      </c>
      <c r="G113" s="217">
        <v>0.004083574515323316</v>
      </c>
      <c r="H113" s="290"/>
      <c r="I113" s="290"/>
      <c r="J113" s="89"/>
    </row>
    <row r="118" spans="1:15" ht="31.5">
      <c r="A118" s="246" t="s">
        <v>110</v>
      </c>
      <c r="B118" s="237" t="s">
        <v>553</v>
      </c>
      <c r="C118" s="237" t="s">
        <v>554</v>
      </c>
      <c r="G118" s="244"/>
      <c r="H118" s="135"/>
      <c r="J118" s="102"/>
      <c r="O118" s="1"/>
    </row>
    <row r="119" spans="1:15" ht="12.75">
      <c r="A119" s="247" t="s">
        <v>1019</v>
      </c>
      <c r="B119" s="243">
        <v>4225</v>
      </c>
      <c r="C119" s="243">
        <v>2935</v>
      </c>
      <c r="G119" s="244"/>
      <c r="H119" s="135"/>
      <c r="J119" s="102"/>
      <c r="O119" s="1"/>
    </row>
    <row r="120" spans="1:15" ht="12.75">
      <c r="A120" s="258" t="s">
        <v>220</v>
      </c>
      <c r="B120" s="232">
        <v>15</v>
      </c>
      <c r="C120" s="238">
        <v>3</v>
      </c>
      <c r="G120" s="244"/>
      <c r="H120" s="135"/>
      <c r="J120" s="102"/>
      <c r="O120" s="1"/>
    </row>
    <row r="121" spans="1:15" ht="12.75">
      <c r="A121" s="259" t="s">
        <v>897</v>
      </c>
      <c r="B121" s="233">
        <v>4</v>
      </c>
      <c r="C121" s="235">
        <v>1</v>
      </c>
      <c r="G121" s="244"/>
      <c r="H121" s="135"/>
      <c r="J121" s="102"/>
      <c r="O121" s="1"/>
    </row>
    <row r="122" spans="1:15" ht="12.75">
      <c r="A122" s="259" t="s">
        <v>221</v>
      </c>
      <c r="B122" s="233">
        <v>0</v>
      </c>
      <c r="C122" s="235">
        <v>0</v>
      </c>
      <c r="G122" s="244"/>
      <c r="H122" s="135"/>
      <c r="J122" s="102"/>
      <c r="O122" s="1"/>
    </row>
    <row r="123" spans="1:15" ht="12.75">
      <c r="A123" s="259" t="s">
        <v>222</v>
      </c>
      <c r="B123" s="233">
        <v>2</v>
      </c>
      <c r="C123" s="235">
        <v>0</v>
      </c>
      <c r="G123" s="244"/>
      <c r="H123" s="135"/>
      <c r="J123" s="102"/>
      <c r="O123" s="1"/>
    </row>
    <row r="124" spans="1:15" ht="12.75">
      <c r="A124" s="259" t="s">
        <v>223</v>
      </c>
      <c r="B124" s="233">
        <v>3</v>
      </c>
      <c r="C124" s="235">
        <v>6</v>
      </c>
      <c r="G124" s="244"/>
      <c r="H124" s="135"/>
      <c r="J124" s="102"/>
      <c r="O124" s="1"/>
    </row>
    <row r="125" spans="1:15" ht="12.75">
      <c r="A125" s="259" t="s">
        <v>898</v>
      </c>
      <c r="B125" s="233">
        <v>1</v>
      </c>
      <c r="C125" s="235">
        <v>2</v>
      </c>
      <c r="G125" s="244"/>
      <c r="H125" s="135"/>
      <c r="J125" s="102"/>
      <c r="O125" s="1"/>
    </row>
    <row r="126" spans="1:15" ht="12.75">
      <c r="A126" s="259" t="s">
        <v>899</v>
      </c>
      <c r="B126" s="233">
        <v>32</v>
      </c>
      <c r="C126" s="235">
        <v>48</v>
      </c>
      <c r="G126" s="244"/>
      <c r="H126" s="135"/>
      <c r="J126" s="102"/>
      <c r="O126" s="1"/>
    </row>
    <row r="127" spans="1:15" ht="12.75">
      <c r="A127" s="259" t="s">
        <v>900</v>
      </c>
      <c r="B127" s="233">
        <v>6</v>
      </c>
      <c r="C127" s="235">
        <v>17</v>
      </c>
      <c r="G127" s="244"/>
      <c r="H127" s="135"/>
      <c r="J127" s="102"/>
      <c r="O127" s="1"/>
    </row>
    <row r="128" spans="1:15" ht="12.75">
      <c r="A128" s="259" t="s">
        <v>901</v>
      </c>
      <c r="B128" s="233">
        <v>7</v>
      </c>
      <c r="C128" s="235">
        <v>1</v>
      </c>
      <c r="G128" s="244"/>
      <c r="H128" s="135"/>
      <c r="J128" s="102"/>
      <c r="O128" s="1"/>
    </row>
    <row r="129" spans="1:15" ht="12.75">
      <c r="A129" s="259" t="s">
        <v>224</v>
      </c>
      <c r="B129" s="233">
        <v>3</v>
      </c>
      <c r="C129" s="235">
        <v>4</v>
      </c>
      <c r="G129" s="244"/>
      <c r="H129" s="135"/>
      <c r="J129" s="102"/>
      <c r="O129" s="1"/>
    </row>
    <row r="130" spans="1:15" ht="12.75">
      <c r="A130" s="259" t="s">
        <v>902</v>
      </c>
      <c r="B130" s="233">
        <v>2</v>
      </c>
      <c r="C130" s="235">
        <v>6</v>
      </c>
      <c r="G130" s="244"/>
      <c r="H130" s="135"/>
      <c r="J130" s="102"/>
      <c r="O130" s="1"/>
    </row>
    <row r="131" spans="1:15" ht="12.75">
      <c r="A131" s="259" t="s">
        <v>903</v>
      </c>
      <c r="B131" s="233">
        <v>24</v>
      </c>
      <c r="C131" s="235">
        <v>27</v>
      </c>
      <c r="G131" s="244"/>
      <c r="H131" s="135"/>
      <c r="J131" s="102"/>
      <c r="O131" s="1"/>
    </row>
    <row r="132" spans="1:15" ht="12.75">
      <c r="A132" s="259" t="s">
        <v>225</v>
      </c>
      <c r="B132" s="233">
        <v>11</v>
      </c>
      <c r="C132" s="235">
        <v>3</v>
      </c>
      <c r="G132" s="244"/>
      <c r="H132" s="135"/>
      <c r="J132" s="102"/>
      <c r="O132" s="1"/>
    </row>
    <row r="133" spans="1:15" ht="12.75">
      <c r="A133" s="259" t="s">
        <v>226</v>
      </c>
      <c r="B133" s="233">
        <v>0</v>
      </c>
      <c r="C133" s="235">
        <v>0</v>
      </c>
      <c r="G133" s="244"/>
      <c r="H133" s="135"/>
      <c r="J133" s="102"/>
      <c r="O133" s="1"/>
    </row>
    <row r="134" spans="1:15" ht="12.75">
      <c r="A134" s="259" t="s">
        <v>227</v>
      </c>
      <c r="B134" s="233">
        <v>167</v>
      </c>
      <c r="C134" s="235">
        <v>75</v>
      </c>
      <c r="G134" s="244"/>
      <c r="H134" s="135"/>
      <c r="J134" s="102"/>
      <c r="O134" s="1"/>
    </row>
    <row r="135" spans="1:15" ht="12.75">
      <c r="A135" s="259" t="s">
        <v>904</v>
      </c>
      <c r="B135" s="233">
        <v>0</v>
      </c>
      <c r="C135" s="235">
        <v>0</v>
      </c>
      <c r="G135" s="244"/>
      <c r="H135" s="135"/>
      <c r="J135" s="102"/>
      <c r="O135" s="1"/>
    </row>
    <row r="136" spans="1:15" ht="12.75">
      <c r="A136" s="259" t="s">
        <v>228</v>
      </c>
      <c r="B136" s="233">
        <v>67</v>
      </c>
      <c r="C136" s="235">
        <v>11</v>
      </c>
      <c r="G136" s="244"/>
      <c r="H136" s="135"/>
      <c r="J136" s="102"/>
      <c r="O136" s="1"/>
    </row>
    <row r="137" spans="1:15" ht="12.75">
      <c r="A137" s="259" t="s">
        <v>229</v>
      </c>
      <c r="B137" s="233">
        <v>6</v>
      </c>
      <c r="C137" s="235">
        <v>3</v>
      </c>
      <c r="G137" s="244"/>
      <c r="H137" s="135"/>
      <c r="J137" s="102"/>
      <c r="O137" s="1"/>
    </row>
    <row r="138" spans="1:15" ht="12.75">
      <c r="A138" s="259" t="s">
        <v>230</v>
      </c>
      <c r="B138" s="233">
        <v>0</v>
      </c>
      <c r="C138" s="235">
        <v>0</v>
      </c>
      <c r="G138" s="244"/>
      <c r="H138" s="135"/>
      <c r="J138" s="102"/>
      <c r="O138" s="1"/>
    </row>
    <row r="139" spans="1:15" ht="12.75">
      <c r="A139" s="259" t="s">
        <v>231</v>
      </c>
      <c r="B139" s="233">
        <v>3</v>
      </c>
      <c r="C139" s="235">
        <v>3</v>
      </c>
      <c r="G139" s="244"/>
      <c r="H139" s="135"/>
      <c r="J139" s="102"/>
      <c r="O139" s="1"/>
    </row>
    <row r="140" spans="1:15" ht="12.75">
      <c r="A140" s="259" t="s">
        <v>232</v>
      </c>
      <c r="B140" s="233">
        <v>0</v>
      </c>
      <c r="C140" s="235">
        <v>0</v>
      </c>
      <c r="G140" s="244"/>
      <c r="H140" s="135"/>
      <c r="J140" s="102"/>
      <c r="O140" s="1"/>
    </row>
    <row r="141" spans="1:15" ht="12.75">
      <c r="A141" s="259" t="s">
        <v>233</v>
      </c>
      <c r="B141" s="233">
        <v>0</v>
      </c>
      <c r="C141" s="235">
        <v>0</v>
      </c>
      <c r="G141" s="244"/>
      <c r="H141" s="135"/>
      <c r="J141" s="102"/>
      <c r="O141" s="1"/>
    </row>
    <row r="142" spans="1:15" ht="12.75">
      <c r="A142" s="259" t="s">
        <v>905</v>
      </c>
      <c r="B142" s="233">
        <v>6</v>
      </c>
      <c r="C142" s="235">
        <v>1</v>
      </c>
      <c r="G142" s="244"/>
      <c r="H142" s="135"/>
      <c r="J142" s="102"/>
      <c r="O142" s="1"/>
    </row>
    <row r="143" spans="1:15" ht="12.75">
      <c r="A143" s="259" t="s">
        <v>906</v>
      </c>
      <c r="B143" s="233">
        <v>3</v>
      </c>
      <c r="C143" s="235">
        <v>5</v>
      </c>
      <c r="G143" s="244"/>
      <c r="H143" s="135"/>
      <c r="J143" s="102"/>
      <c r="O143" s="1"/>
    </row>
    <row r="144" spans="1:15" ht="12.75">
      <c r="A144" s="259" t="s">
        <v>907</v>
      </c>
      <c r="B144" s="233">
        <v>93</v>
      </c>
      <c r="C144" s="235">
        <v>104</v>
      </c>
      <c r="G144" s="244"/>
      <c r="H144" s="135"/>
      <c r="J144" s="102"/>
      <c r="O144" s="1"/>
    </row>
    <row r="145" spans="1:15" ht="12.75">
      <c r="A145" s="259" t="s">
        <v>234</v>
      </c>
      <c r="B145" s="233">
        <v>6</v>
      </c>
      <c r="C145" s="235">
        <v>0</v>
      </c>
      <c r="G145" s="244"/>
      <c r="H145" s="135"/>
      <c r="J145" s="102"/>
      <c r="O145" s="1"/>
    </row>
    <row r="146" spans="1:15" ht="12.75">
      <c r="A146" s="259" t="s">
        <v>235</v>
      </c>
      <c r="B146" s="233">
        <v>10</v>
      </c>
      <c r="C146" s="235">
        <v>3</v>
      </c>
      <c r="G146" s="244"/>
      <c r="H146" s="135"/>
      <c r="J146" s="102"/>
      <c r="O146" s="1"/>
    </row>
    <row r="147" spans="1:15" ht="12.75">
      <c r="A147" s="259" t="s">
        <v>908</v>
      </c>
      <c r="B147" s="233">
        <v>5</v>
      </c>
      <c r="C147" s="235">
        <v>4</v>
      </c>
      <c r="G147" s="244"/>
      <c r="H147" s="135"/>
      <c r="J147" s="102"/>
      <c r="O147" s="1"/>
    </row>
    <row r="148" spans="1:15" ht="12.75">
      <c r="A148" s="259" t="s">
        <v>909</v>
      </c>
      <c r="B148" s="233">
        <v>4</v>
      </c>
      <c r="C148" s="235">
        <v>0</v>
      </c>
      <c r="G148" s="244"/>
      <c r="H148" s="135"/>
      <c r="J148" s="102"/>
      <c r="O148" s="1"/>
    </row>
    <row r="149" spans="1:15" ht="12.75">
      <c r="A149" s="259" t="s">
        <v>910</v>
      </c>
      <c r="B149" s="233">
        <v>4</v>
      </c>
      <c r="C149" s="235">
        <v>0</v>
      </c>
      <c r="G149" s="244"/>
      <c r="H149" s="135"/>
      <c r="J149" s="102"/>
      <c r="O149" s="1"/>
    </row>
    <row r="150" spans="1:15" ht="12.75">
      <c r="A150" s="259" t="s">
        <v>911</v>
      </c>
      <c r="B150" s="233">
        <v>1</v>
      </c>
      <c r="C150" s="235">
        <v>3</v>
      </c>
      <c r="G150" s="244"/>
      <c r="H150" s="135"/>
      <c r="J150" s="102"/>
      <c r="O150" s="1"/>
    </row>
    <row r="151" spans="1:15" ht="12.75">
      <c r="A151" s="259" t="s">
        <v>236</v>
      </c>
      <c r="B151" s="233">
        <v>93</v>
      </c>
      <c r="C151" s="235">
        <v>12</v>
      </c>
      <c r="G151" s="244"/>
      <c r="H151" s="135"/>
      <c r="J151" s="102"/>
      <c r="O151" s="1"/>
    </row>
    <row r="152" spans="1:15" ht="12.75">
      <c r="A152" s="259" t="s">
        <v>912</v>
      </c>
      <c r="B152" s="233">
        <v>0</v>
      </c>
      <c r="C152" s="235">
        <v>4</v>
      </c>
      <c r="G152" s="244"/>
      <c r="H152" s="135"/>
      <c r="J152" s="102"/>
      <c r="O152" s="1"/>
    </row>
    <row r="153" spans="1:15" ht="12.75">
      <c r="A153" s="259" t="s">
        <v>913</v>
      </c>
      <c r="B153" s="233">
        <v>2</v>
      </c>
      <c r="C153" s="235">
        <v>0</v>
      </c>
      <c r="G153" s="244"/>
      <c r="H153" s="135"/>
      <c r="J153" s="102"/>
      <c r="O153" s="1"/>
    </row>
    <row r="154" spans="1:15" ht="12.75">
      <c r="A154" s="259" t="s">
        <v>914</v>
      </c>
      <c r="B154" s="233">
        <v>10</v>
      </c>
      <c r="C154" s="235">
        <v>3</v>
      </c>
      <c r="G154" s="244"/>
      <c r="H154" s="135"/>
      <c r="J154" s="102"/>
      <c r="O154" s="1"/>
    </row>
    <row r="155" spans="1:15" ht="12.75">
      <c r="A155" s="259" t="s">
        <v>237</v>
      </c>
      <c r="B155" s="233">
        <v>2</v>
      </c>
      <c r="C155" s="235">
        <v>2</v>
      </c>
      <c r="G155" s="244"/>
      <c r="H155" s="135"/>
      <c r="J155" s="102"/>
      <c r="O155" s="1"/>
    </row>
    <row r="156" spans="1:15" ht="12.75">
      <c r="A156" s="259" t="s">
        <v>238</v>
      </c>
      <c r="B156" s="233">
        <v>1</v>
      </c>
      <c r="C156" s="235">
        <v>1</v>
      </c>
      <c r="G156" s="244"/>
      <c r="H156" s="135"/>
      <c r="J156" s="102"/>
      <c r="O156" s="1"/>
    </row>
    <row r="157" spans="1:15" ht="12.75">
      <c r="A157" s="259" t="s">
        <v>915</v>
      </c>
      <c r="B157" s="233">
        <v>27</v>
      </c>
      <c r="C157" s="235">
        <v>22</v>
      </c>
      <c r="G157" s="244"/>
      <c r="H157" s="135"/>
      <c r="J157" s="102"/>
      <c r="O157" s="1"/>
    </row>
    <row r="158" spans="1:15" ht="12.75">
      <c r="A158" s="259" t="s">
        <v>239</v>
      </c>
      <c r="B158" s="233">
        <v>6</v>
      </c>
      <c r="C158" s="235">
        <v>4</v>
      </c>
      <c r="G158" s="244"/>
      <c r="H158" s="135"/>
      <c r="J158" s="102"/>
      <c r="O158" s="1"/>
    </row>
    <row r="159" spans="1:15" ht="12.75">
      <c r="A159" s="259" t="s">
        <v>240</v>
      </c>
      <c r="B159" s="233">
        <v>7</v>
      </c>
      <c r="C159" s="235">
        <v>3</v>
      </c>
      <c r="G159" s="244"/>
      <c r="H159" s="135"/>
      <c r="J159" s="102"/>
      <c r="O159" s="1"/>
    </row>
    <row r="160" spans="1:15" ht="12.75">
      <c r="A160" s="259" t="s">
        <v>241</v>
      </c>
      <c r="B160" s="233">
        <v>4</v>
      </c>
      <c r="C160" s="235">
        <v>2</v>
      </c>
      <c r="G160" s="244"/>
      <c r="H160" s="135"/>
      <c r="J160" s="102"/>
      <c r="O160" s="1"/>
    </row>
    <row r="161" spans="1:15" ht="12.75">
      <c r="A161" s="259" t="s">
        <v>916</v>
      </c>
      <c r="B161" s="233">
        <v>35</v>
      </c>
      <c r="C161" s="235">
        <v>26</v>
      </c>
      <c r="G161" s="244"/>
      <c r="H161" s="135"/>
      <c r="J161" s="102"/>
      <c r="O161" s="1"/>
    </row>
    <row r="162" spans="1:15" ht="12.75">
      <c r="A162" s="259" t="s">
        <v>242</v>
      </c>
      <c r="B162" s="233">
        <v>2</v>
      </c>
      <c r="C162" s="235">
        <v>3</v>
      </c>
      <c r="G162" s="244"/>
      <c r="H162" s="135"/>
      <c r="J162" s="102"/>
      <c r="O162" s="1"/>
    </row>
    <row r="163" spans="1:15" ht="12.75">
      <c r="A163" s="259" t="s">
        <v>243</v>
      </c>
      <c r="B163" s="233">
        <v>1</v>
      </c>
      <c r="C163" s="235">
        <v>0</v>
      </c>
      <c r="G163" s="244"/>
      <c r="H163" s="135"/>
      <c r="J163" s="102"/>
      <c r="O163" s="1"/>
    </row>
    <row r="164" spans="1:15" ht="12.75">
      <c r="A164" s="259" t="s">
        <v>917</v>
      </c>
      <c r="B164" s="233">
        <v>8</v>
      </c>
      <c r="C164" s="235">
        <v>3</v>
      </c>
      <c r="G164" s="244"/>
      <c r="H164" s="135"/>
      <c r="J164" s="102"/>
      <c r="O164" s="1"/>
    </row>
    <row r="165" spans="1:15" ht="12.75">
      <c r="A165" s="259" t="s">
        <v>918</v>
      </c>
      <c r="B165" s="233">
        <v>13</v>
      </c>
      <c r="C165" s="235">
        <v>9</v>
      </c>
      <c r="G165" s="244"/>
      <c r="H165" s="135"/>
      <c r="J165" s="102"/>
      <c r="O165" s="1"/>
    </row>
    <row r="166" spans="1:15" ht="12.75">
      <c r="A166" s="259" t="s">
        <v>919</v>
      </c>
      <c r="B166" s="233">
        <v>3</v>
      </c>
      <c r="C166" s="235">
        <v>2</v>
      </c>
      <c r="G166" s="244"/>
      <c r="H166" s="135"/>
      <c r="J166" s="102"/>
      <c r="O166" s="1"/>
    </row>
    <row r="167" spans="1:15" ht="12.75">
      <c r="A167" s="259" t="s">
        <v>920</v>
      </c>
      <c r="B167" s="233">
        <v>6</v>
      </c>
      <c r="C167" s="235">
        <v>3</v>
      </c>
      <c r="G167" s="244"/>
      <c r="H167" s="135"/>
      <c r="J167" s="102"/>
      <c r="O167" s="1"/>
    </row>
    <row r="168" spans="1:15" ht="12.75">
      <c r="A168" s="259" t="s">
        <v>921</v>
      </c>
      <c r="B168" s="233">
        <v>15</v>
      </c>
      <c r="C168" s="235">
        <v>6</v>
      </c>
      <c r="G168" s="244"/>
      <c r="H168" s="135"/>
      <c r="J168" s="102"/>
      <c r="O168" s="1"/>
    </row>
    <row r="169" spans="1:15" ht="12.75">
      <c r="A169" s="259" t="s">
        <v>922</v>
      </c>
      <c r="B169" s="233">
        <v>0</v>
      </c>
      <c r="C169" s="235">
        <v>1</v>
      </c>
      <c r="G169" s="244"/>
      <c r="H169" s="135"/>
      <c r="J169" s="102"/>
      <c r="O169" s="1"/>
    </row>
    <row r="170" spans="1:15" ht="12.75">
      <c r="A170" s="259" t="s">
        <v>244</v>
      </c>
      <c r="B170" s="233">
        <v>98</v>
      </c>
      <c r="C170" s="235">
        <v>51</v>
      </c>
      <c r="G170" s="244"/>
      <c r="H170" s="135"/>
      <c r="J170" s="102"/>
      <c r="O170" s="1"/>
    </row>
    <row r="171" spans="1:15" ht="12.75">
      <c r="A171" s="259" t="s">
        <v>923</v>
      </c>
      <c r="B171" s="233">
        <v>0</v>
      </c>
      <c r="C171" s="235">
        <v>0</v>
      </c>
      <c r="G171" s="244"/>
      <c r="H171" s="135"/>
      <c r="J171" s="102"/>
      <c r="O171" s="1"/>
    </row>
    <row r="172" spans="1:15" ht="12.75">
      <c r="A172" s="259" t="s">
        <v>245</v>
      </c>
      <c r="B172" s="233">
        <v>7</v>
      </c>
      <c r="C172" s="235">
        <v>4</v>
      </c>
      <c r="G172" s="244"/>
      <c r="H172" s="135"/>
      <c r="J172" s="102"/>
      <c r="O172" s="1"/>
    </row>
    <row r="173" spans="1:15" ht="12.75">
      <c r="A173" s="259" t="s">
        <v>246</v>
      </c>
      <c r="B173" s="233">
        <v>81</v>
      </c>
      <c r="C173" s="235">
        <v>95</v>
      </c>
      <c r="G173" s="244"/>
      <c r="H173" s="135"/>
      <c r="J173" s="102"/>
      <c r="O173" s="1"/>
    </row>
    <row r="174" spans="1:15" ht="12.75">
      <c r="A174" s="259" t="s">
        <v>924</v>
      </c>
      <c r="B174" s="233">
        <v>14</v>
      </c>
      <c r="C174" s="235">
        <v>1</v>
      </c>
      <c r="G174" s="244"/>
      <c r="H174" s="135"/>
      <c r="J174" s="102"/>
      <c r="O174" s="1"/>
    </row>
    <row r="175" spans="1:15" ht="12.75">
      <c r="A175" s="259" t="s">
        <v>925</v>
      </c>
      <c r="B175" s="233">
        <v>5</v>
      </c>
      <c r="C175" s="235">
        <v>3</v>
      </c>
      <c r="G175" s="244"/>
      <c r="H175" s="135"/>
      <c r="J175" s="102"/>
      <c r="O175" s="1"/>
    </row>
    <row r="176" spans="1:15" ht="12.75">
      <c r="A176" s="259" t="s">
        <v>247</v>
      </c>
      <c r="B176" s="233">
        <v>0</v>
      </c>
      <c r="C176" s="235">
        <v>1</v>
      </c>
      <c r="G176" s="244"/>
      <c r="H176" s="135"/>
      <c r="J176" s="102"/>
      <c r="O176" s="1"/>
    </row>
    <row r="177" spans="1:15" ht="12.75">
      <c r="A177" s="259" t="s">
        <v>248</v>
      </c>
      <c r="B177" s="233">
        <v>9</v>
      </c>
      <c r="C177" s="235">
        <v>0</v>
      </c>
      <c r="G177" s="244"/>
      <c r="H177" s="135"/>
      <c r="J177" s="102"/>
      <c r="O177" s="1"/>
    </row>
    <row r="178" spans="1:15" ht="12.75">
      <c r="A178" s="259" t="s">
        <v>249</v>
      </c>
      <c r="B178" s="233">
        <v>15</v>
      </c>
      <c r="C178" s="235">
        <v>4</v>
      </c>
      <c r="G178" s="244"/>
      <c r="H178" s="135"/>
      <c r="J178" s="102"/>
      <c r="O178" s="1"/>
    </row>
    <row r="179" spans="1:15" ht="12.75">
      <c r="A179" s="259" t="s">
        <v>250</v>
      </c>
      <c r="B179" s="233">
        <v>20</v>
      </c>
      <c r="C179" s="235">
        <v>1</v>
      </c>
      <c r="G179" s="244"/>
      <c r="H179" s="135"/>
      <c r="J179" s="102"/>
      <c r="O179" s="1"/>
    </row>
    <row r="180" spans="1:15" ht="12.75">
      <c r="A180" s="259" t="s">
        <v>926</v>
      </c>
      <c r="B180" s="233">
        <v>0</v>
      </c>
      <c r="C180" s="235">
        <v>1</v>
      </c>
      <c r="G180" s="244"/>
      <c r="H180" s="135"/>
      <c r="J180" s="102"/>
      <c r="O180" s="1"/>
    </row>
    <row r="181" spans="1:15" ht="12.75">
      <c r="A181" s="259" t="s">
        <v>251</v>
      </c>
      <c r="B181" s="233">
        <v>3</v>
      </c>
      <c r="C181" s="235">
        <v>3</v>
      </c>
      <c r="G181" s="244"/>
      <c r="H181" s="135"/>
      <c r="J181" s="102"/>
      <c r="O181" s="1"/>
    </row>
    <row r="182" spans="1:15" ht="12.75">
      <c r="A182" s="259" t="s">
        <v>927</v>
      </c>
      <c r="B182" s="233">
        <v>6</v>
      </c>
      <c r="C182" s="235">
        <v>2</v>
      </c>
      <c r="G182" s="244"/>
      <c r="H182" s="135"/>
      <c r="J182" s="102"/>
      <c r="O182" s="1"/>
    </row>
    <row r="183" spans="1:15" ht="12.75">
      <c r="A183" s="259" t="s">
        <v>252</v>
      </c>
      <c r="B183" s="233">
        <v>4</v>
      </c>
      <c r="C183" s="235">
        <v>0</v>
      </c>
      <c r="G183" s="244"/>
      <c r="H183" s="135"/>
      <c r="J183" s="102"/>
      <c r="O183" s="1"/>
    </row>
    <row r="184" spans="1:15" ht="12.75">
      <c r="A184" s="259" t="s">
        <v>928</v>
      </c>
      <c r="B184" s="233">
        <v>0</v>
      </c>
      <c r="C184" s="235">
        <v>0</v>
      </c>
      <c r="G184" s="244"/>
      <c r="H184" s="135"/>
      <c r="J184" s="102"/>
      <c r="O184" s="1"/>
    </row>
    <row r="185" spans="1:15" ht="12.75">
      <c r="A185" s="259" t="s">
        <v>253</v>
      </c>
      <c r="B185" s="233">
        <v>2</v>
      </c>
      <c r="C185" s="235">
        <v>1</v>
      </c>
      <c r="G185" s="244"/>
      <c r="H185" s="135"/>
      <c r="J185" s="102"/>
      <c r="O185" s="1"/>
    </row>
    <row r="186" spans="1:15" ht="12.75">
      <c r="A186" s="259" t="s">
        <v>929</v>
      </c>
      <c r="B186" s="233">
        <v>2407</v>
      </c>
      <c r="C186" s="235">
        <v>1596</v>
      </c>
      <c r="G186" s="244"/>
      <c r="H186" s="135"/>
      <c r="J186" s="102"/>
      <c r="O186" s="1"/>
    </row>
    <row r="187" spans="1:15" ht="12.75">
      <c r="A187" s="259" t="s">
        <v>254</v>
      </c>
      <c r="B187" s="233">
        <v>9</v>
      </c>
      <c r="C187" s="235">
        <v>7</v>
      </c>
      <c r="G187" s="244"/>
      <c r="H187" s="135"/>
      <c r="J187" s="102"/>
      <c r="O187" s="1"/>
    </row>
    <row r="188" spans="1:15" ht="12.75">
      <c r="A188" s="259" t="s">
        <v>255</v>
      </c>
      <c r="B188" s="233">
        <v>190</v>
      </c>
      <c r="C188" s="235">
        <v>135</v>
      </c>
      <c r="G188" s="244"/>
      <c r="H188" s="135"/>
      <c r="J188" s="102"/>
      <c r="O188" s="1"/>
    </row>
    <row r="189" spans="1:15" ht="12.75">
      <c r="A189" s="259" t="s">
        <v>256</v>
      </c>
      <c r="B189" s="233">
        <v>56</v>
      </c>
      <c r="C189" s="235">
        <v>64</v>
      </c>
      <c r="G189" s="244"/>
      <c r="H189" s="135"/>
      <c r="J189" s="102"/>
      <c r="O189" s="1"/>
    </row>
    <row r="190" spans="1:15" ht="12.75">
      <c r="A190" s="259" t="s">
        <v>257</v>
      </c>
      <c r="B190" s="233">
        <v>0</v>
      </c>
      <c r="C190" s="235">
        <v>1</v>
      </c>
      <c r="G190" s="244"/>
      <c r="H190" s="135"/>
      <c r="J190" s="102"/>
      <c r="O190" s="1"/>
    </row>
    <row r="191" spans="1:15" ht="12.75">
      <c r="A191" s="259" t="s">
        <v>258</v>
      </c>
      <c r="B191" s="233">
        <v>22</v>
      </c>
      <c r="C191" s="235">
        <v>3</v>
      </c>
      <c r="G191" s="244"/>
      <c r="H191" s="135"/>
      <c r="J191" s="102"/>
      <c r="O191" s="1"/>
    </row>
    <row r="192" spans="1:15" ht="12.75">
      <c r="A192" s="259" t="s">
        <v>259</v>
      </c>
      <c r="B192" s="233">
        <v>3</v>
      </c>
      <c r="C192" s="235">
        <v>2</v>
      </c>
      <c r="G192" s="244"/>
      <c r="H192" s="135"/>
      <c r="J192" s="102"/>
      <c r="O192" s="1"/>
    </row>
    <row r="193" spans="1:15" ht="12.75">
      <c r="A193" s="259" t="s">
        <v>260</v>
      </c>
      <c r="B193" s="233">
        <v>2</v>
      </c>
      <c r="C193" s="235">
        <v>1</v>
      </c>
      <c r="G193" s="244"/>
      <c r="H193" s="135"/>
      <c r="J193" s="102"/>
      <c r="O193" s="1"/>
    </row>
    <row r="194" spans="1:15" ht="12.75">
      <c r="A194" s="259" t="s">
        <v>261</v>
      </c>
      <c r="B194" s="233">
        <v>41</v>
      </c>
      <c r="C194" s="235">
        <v>47</v>
      </c>
      <c r="G194" s="244"/>
      <c r="H194" s="135"/>
      <c r="J194" s="102"/>
      <c r="O194" s="1"/>
    </row>
    <row r="195" spans="1:15" ht="12.75">
      <c r="A195" s="259" t="s">
        <v>930</v>
      </c>
      <c r="B195" s="233">
        <v>0</v>
      </c>
      <c r="C195" s="235">
        <v>2</v>
      </c>
      <c r="G195" s="244"/>
      <c r="H195" s="135"/>
      <c r="J195" s="102"/>
      <c r="O195" s="1"/>
    </row>
    <row r="196" spans="1:15" ht="12.75">
      <c r="A196" s="259" t="s">
        <v>262</v>
      </c>
      <c r="B196" s="233">
        <v>0</v>
      </c>
      <c r="C196" s="235">
        <v>0</v>
      </c>
      <c r="G196" s="244"/>
      <c r="H196" s="135"/>
      <c r="J196" s="102"/>
      <c r="O196" s="1"/>
    </row>
    <row r="197" spans="1:15" ht="12.75">
      <c r="A197" s="259" t="s">
        <v>263</v>
      </c>
      <c r="B197" s="233">
        <v>6</v>
      </c>
      <c r="C197" s="235">
        <v>0</v>
      </c>
      <c r="G197" s="244"/>
      <c r="H197" s="135"/>
      <c r="J197" s="102"/>
      <c r="O197" s="1"/>
    </row>
    <row r="198" spans="1:15" ht="12.75">
      <c r="A198" s="259" t="s">
        <v>264</v>
      </c>
      <c r="B198" s="233">
        <v>10</v>
      </c>
      <c r="C198" s="235">
        <v>9</v>
      </c>
      <c r="G198" s="244"/>
      <c r="H198" s="135"/>
      <c r="J198" s="102"/>
      <c r="O198" s="1"/>
    </row>
    <row r="199" spans="1:15" ht="12.75">
      <c r="A199" s="259" t="s">
        <v>265</v>
      </c>
      <c r="B199" s="233">
        <v>1</v>
      </c>
      <c r="C199" s="235">
        <v>0</v>
      </c>
      <c r="G199" s="244"/>
      <c r="H199" s="135"/>
      <c r="J199" s="102"/>
      <c r="O199" s="1"/>
    </row>
    <row r="200" spans="1:15" ht="12.75">
      <c r="A200" s="259" t="s">
        <v>931</v>
      </c>
      <c r="B200" s="233">
        <v>25</v>
      </c>
      <c r="C200" s="235">
        <v>72</v>
      </c>
      <c r="G200" s="244"/>
      <c r="H200" s="135"/>
      <c r="J200" s="102"/>
      <c r="O200" s="1"/>
    </row>
    <row r="201" spans="1:15" ht="12.75">
      <c r="A201" s="259" t="s">
        <v>266</v>
      </c>
      <c r="B201" s="233">
        <v>2</v>
      </c>
      <c r="C201" s="235">
        <v>3</v>
      </c>
      <c r="G201" s="244"/>
      <c r="H201" s="135"/>
      <c r="J201" s="102"/>
      <c r="O201" s="1"/>
    </row>
    <row r="202" spans="1:15" ht="12.75">
      <c r="A202" s="259" t="s">
        <v>267</v>
      </c>
      <c r="B202" s="233">
        <v>99</v>
      </c>
      <c r="C202" s="235">
        <v>86</v>
      </c>
      <c r="G202" s="244"/>
      <c r="H202" s="135"/>
      <c r="J202" s="102"/>
      <c r="O202" s="1"/>
    </row>
    <row r="203" spans="1:15" ht="12.75">
      <c r="A203" s="259" t="s">
        <v>268</v>
      </c>
      <c r="B203" s="233">
        <v>0</v>
      </c>
      <c r="C203" s="235">
        <v>0</v>
      </c>
      <c r="G203" s="244"/>
      <c r="H203" s="135"/>
      <c r="J203" s="102"/>
      <c r="O203" s="1"/>
    </row>
    <row r="204" spans="1:15" ht="12.75">
      <c r="A204" s="259" t="s">
        <v>269</v>
      </c>
      <c r="B204" s="233">
        <v>4</v>
      </c>
      <c r="C204" s="235">
        <v>2</v>
      </c>
      <c r="G204" s="244"/>
      <c r="H204" s="135"/>
      <c r="J204" s="102"/>
      <c r="O204" s="1"/>
    </row>
    <row r="205" spans="1:15" ht="12.75">
      <c r="A205" s="259" t="s">
        <v>270</v>
      </c>
      <c r="B205" s="233">
        <v>0</v>
      </c>
      <c r="C205" s="235">
        <v>0</v>
      </c>
      <c r="G205" s="244"/>
      <c r="H205" s="135"/>
      <c r="J205" s="102"/>
      <c r="O205" s="1"/>
    </row>
    <row r="206" spans="1:15" ht="12.75">
      <c r="A206" s="259" t="s">
        <v>932</v>
      </c>
      <c r="B206" s="233">
        <v>16</v>
      </c>
      <c r="C206" s="235">
        <v>4</v>
      </c>
      <c r="G206" s="244"/>
      <c r="H206" s="135"/>
      <c r="J206" s="102"/>
      <c r="O206" s="1"/>
    </row>
    <row r="207" spans="1:15" ht="12.75">
      <c r="A207" s="259" t="s">
        <v>271</v>
      </c>
      <c r="B207" s="233">
        <v>1</v>
      </c>
      <c r="C207" s="235">
        <v>1</v>
      </c>
      <c r="G207" s="244"/>
      <c r="H207" s="135"/>
      <c r="J207" s="102"/>
      <c r="O207" s="1"/>
    </row>
    <row r="208" spans="1:15" ht="12.75">
      <c r="A208" s="259" t="s">
        <v>272</v>
      </c>
      <c r="B208" s="233">
        <v>7</v>
      </c>
      <c r="C208" s="235">
        <v>3</v>
      </c>
      <c r="G208" s="244"/>
      <c r="H208" s="135"/>
      <c r="J208" s="102"/>
      <c r="O208" s="1"/>
    </row>
    <row r="209" spans="1:15" ht="12.75">
      <c r="A209" s="259" t="s">
        <v>273</v>
      </c>
      <c r="B209" s="233">
        <v>20</v>
      </c>
      <c r="C209" s="235">
        <v>9</v>
      </c>
      <c r="G209" s="244"/>
      <c r="H209" s="135"/>
      <c r="J209" s="102"/>
      <c r="O209" s="1"/>
    </row>
    <row r="210" spans="1:15" ht="12.75">
      <c r="A210" s="259" t="s">
        <v>933</v>
      </c>
      <c r="B210" s="233">
        <v>1</v>
      </c>
      <c r="C210" s="235">
        <v>2</v>
      </c>
      <c r="G210" s="244"/>
      <c r="H210" s="135"/>
      <c r="J210" s="102"/>
      <c r="O210" s="1"/>
    </row>
    <row r="211" spans="1:15" ht="12.75">
      <c r="A211" s="259" t="s">
        <v>934</v>
      </c>
      <c r="B211" s="233">
        <v>5</v>
      </c>
      <c r="C211" s="235">
        <v>1</v>
      </c>
      <c r="G211" s="244"/>
      <c r="H211" s="135"/>
      <c r="J211" s="102"/>
      <c r="O211" s="1"/>
    </row>
    <row r="212" spans="1:15" ht="12.75">
      <c r="A212" s="259" t="s">
        <v>935</v>
      </c>
      <c r="B212" s="233">
        <v>155</v>
      </c>
      <c r="C212" s="235">
        <v>176</v>
      </c>
      <c r="G212" s="244"/>
      <c r="H212" s="135"/>
      <c r="J212" s="102"/>
      <c r="O212" s="1"/>
    </row>
    <row r="213" spans="1:15" ht="12.75">
      <c r="A213" s="259" t="s">
        <v>936</v>
      </c>
      <c r="B213" s="233">
        <v>21</v>
      </c>
      <c r="C213" s="235">
        <v>3</v>
      </c>
      <c r="G213" s="244"/>
      <c r="H213" s="135"/>
      <c r="J213" s="102"/>
      <c r="O213" s="1"/>
    </row>
    <row r="214" spans="1:15" ht="12.75">
      <c r="A214" s="259" t="s">
        <v>937</v>
      </c>
      <c r="B214" s="233">
        <v>23</v>
      </c>
      <c r="C214" s="235">
        <v>7</v>
      </c>
      <c r="G214" s="244"/>
      <c r="H214" s="135"/>
      <c r="J214" s="102"/>
      <c r="O214" s="1"/>
    </row>
    <row r="215" spans="1:15" ht="12.75">
      <c r="A215" s="259" t="s">
        <v>938</v>
      </c>
      <c r="B215" s="233">
        <v>19</v>
      </c>
      <c r="C215" s="235">
        <v>7</v>
      </c>
      <c r="G215" s="244"/>
      <c r="H215" s="135"/>
      <c r="J215" s="102"/>
      <c r="O215" s="1"/>
    </row>
    <row r="216" spans="1:15" ht="12.75">
      <c r="A216" s="259" t="s">
        <v>939</v>
      </c>
      <c r="B216" s="233">
        <v>2</v>
      </c>
      <c r="C216" s="235">
        <v>4</v>
      </c>
      <c r="G216" s="244"/>
      <c r="H216" s="135"/>
      <c r="J216" s="102"/>
      <c r="O216" s="1"/>
    </row>
    <row r="217" spans="1:15" ht="12.75">
      <c r="A217" s="259" t="s">
        <v>274</v>
      </c>
      <c r="B217" s="233">
        <v>4</v>
      </c>
      <c r="C217" s="235">
        <v>0</v>
      </c>
      <c r="G217" s="244"/>
      <c r="H217" s="135"/>
      <c r="J217" s="102"/>
      <c r="O217" s="1"/>
    </row>
    <row r="218" spans="1:15" ht="12.75">
      <c r="A218" s="259" t="s">
        <v>275</v>
      </c>
      <c r="B218" s="233">
        <v>5</v>
      </c>
      <c r="C218" s="235">
        <v>4</v>
      </c>
      <c r="G218" s="244"/>
      <c r="H218" s="135"/>
      <c r="J218" s="102"/>
      <c r="O218" s="1"/>
    </row>
    <row r="219" spans="1:15" ht="12.75">
      <c r="A219" s="260" t="s">
        <v>276</v>
      </c>
      <c r="B219" s="239">
        <v>85</v>
      </c>
      <c r="C219" s="236">
        <v>81</v>
      </c>
      <c r="G219" s="244"/>
      <c r="H219" s="135"/>
      <c r="J219" s="102"/>
      <c r="O219" s="1"/>
    </row>
  </sheetData>
  <mergeCells count="14">
    <mergeCell ref="A60:A61"/>
    <mergeCell ref="B60:C60"/>
    <mergeCell ref="A45:A46"/>
    <mergeCell ref="B45:C45"/>
    <mergeCell ref="G7:G8"/>
    <mergeCell ref="A7:A8"/>
    <mergeCell ref="B7:C7"/>
    <mergeCell ref="D7:E7"/>
    <mergeCell ref="F7:F8"/>
    <mergeCell ref="G75:G76"/>
    <mergeCell ref="A75:A76"/>
    <mergeCell ref="B75:C75"/>
    <mergeCell ref="D75:E75"/>
    <mergeCell ref="F75:F7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4"/>
  <sheetViews>
    <sheetView tabSelected="1" zoomScaleSheetLayoutView="100" workbookViewId="0" topLeftCell="A1">
      <selection activeCell="E15" sqref="E15"/>
    </sheetView>
  </sheetViews>
  <sheetFormatPr defaultColWidth="11.421875" defaultRowHeight="12.75"/>
  <cols>
    <col min="1" max="1" width="38.140625" style="186" customWidth="1"/>
    <col min="2" max="2" width="14.421875" style="186" customWidth="1"/>
    <col min="3" max="3" width="13.8515625" style="186" customWidth="1"/>
    <col min="4" max="4" width="11.8515625" style="186" customWidth="1"/>
    <col min="5" max="5" width="10.28125" style="186" customWidth="1"/>
    <col min="6" max="6" width="18.140625" style="186" customWidth="1"/>
    <col min="7" max="7" width="19.28125" style="186" customWidth="1"/>
    <col min="8" max="8" width="10.57421875" style="244" customWidth="1"/>
    <col min="9" max="10" width="8.8515625" style="135" customWidth="1"/>
    <col min="11" max="15" width="11.421875" style="102" customWidth="1"/>
    <col min="16" max="16384" width="11.421875" style="1" customWidth="1"/>
  </cols>
  <sheetData>
    <row r="1" spans="8:9" ht="12.75">
      <c r="H1" s="289"/>
      <c r="I1" s="289"/>
    </row>
    <row r="2" spans="8:9" ht="12.75">
      <c r="H2" s="289"/>
      <c r="I2" s="289"/>
    </row>
    <row r="3" spans="1:9" ht="15.75">
      <c r="A3" s="245" t="s">
        <v>106</v>
      </c>
      <c r="H3" s="289"/>
      <c r="I3" s="289"/>
    </row>
    <row r="4" spans="1:9" ht="12.75">
      <c r="A4" s="188"/>
      <c r="B4" s="187"/>
      <c r="C4" s="187"/>
      <c r="D4" s="188"/>
      <c r="E4" s="187"/>
      <c r="F4" s="187"/>
      <c r="G4" s="187"/>
      <c r="H4" s="289"/>
      <c r="I4" s="289"/>
    </row>
    <row r="5" spans="1:9" ht="12.75">
      <c r="A5" s="188"/>
      <c r="B5" s="187"/>
      <c r="C5" s="187"/>
      <c r="D5" s="188"/>
      <c r="E5" s="187"/>
      <c r="F5" s="187"/>
      <c r="G5" s="187"/>
      <c r="H5" s="289"/>
      <c r="I5" s="289"/>
    </row>
    <row r="6" spans="1:9" ht="12.75">
      <c r="A6" s="188"/>
      <c r="B6" s="187"/>
      <c r="C6" s="187"/>
      <c r="D6" s="188"/>
      <c r="E6" s="187"/>
      <c r="F6" s="187"/>
      <c r="G6" s="187"/>
      <c r="H6" s="289"/>
      <c r="I6" s="289"/>
    </row>
    <row r="7" spans="1:10" ht="24" customHeight="1">
      <c r="A7" s="296" t="s">
        <v>41</v>
      </c>
      <c r="B7" s="309" t="s">
        <v>555</v>
      </c>
      <c r="C7" s="310"/>
      <c r="D7" s="311" t="s">
        <v>18</v>
      </c>
      <c r="E7" s="312"/>
      <c r="F7" s="307" t="s">
        <v>535</v>
      </c>
      <c r="G7" s="307" t="s">
        <v>544</v>
      </c>
      <c r="H7" s="291"/>
      <c r="I7" s="291"/>
      <c r="J7" s="139"/>
    </row>
    <row r="8" spans="1:15" s="23" customFormat="1" ht="23.25" customHeight="1">
      <c r="A8" s="303"/>
      <c r="B8" s="219" t="s">
        <v>77</v>
      </c>
      <c r="C8" s="190" t="s">
        <v>17</v>
      </c>
      <c r="D8" s="189" t="s">
        <v>77</v>
      </c>
      <c r="E8" s="191" t="s">
        <v>19</v>
      </c>
      <c r="F8" s="308"/>
      <c r="G8" s="308"/>
      <c r="H8" s="291"/>
      <c r="I8" s="291"/>
      <c r="J8" s="139"/>
      <c r="K8" s="104"/>
      <c r="L8" s="104"/>
      <c r="M8" s="104"/>
      <c r="N8" s="104"/>
      <c r="O8" s="104"/>
    </row>
    <row r="9" spans="1:15" s="23" customFormat="1" ht="12.75">
      <c r="A9" s="247" t="s">
        <v>539</v>
      </c>
      <c r="B9" s="192">
        <v>6385</v>
      </c>
      <c r="C9" s="107">
        <v>28240</v>
      </c>
      <c r="D9" s="193">
        <v>0.07618405528400474</v>
      </c>
      <c r="E9" s="133">
        <v>0.06698908074205612</v>
      </c>
      <c r="F9" s="195">
        <v>0.22609773371104816</v>
      </c>
      <c r="G9" s="195">
        <v>0.008006721382397754</v>
      </c>
      <c r="H9" s="103"/>
      <c r="I9" s="290"/>
      <c r="J9" s="89"/>
      <c r="K9" s="104"/>
      <c r="L9" s="104"/>
      <c r="M9" s="104"/>
      <c r="N9" s="104"/>
      <c r="O9" s="104"/>
    </row>
    <row r="10" spans="1:10" ht="12.75">
      <c r="A10" s="247" t="s">
        <v>536</v>
      </c>
      <c r="B10" s="196"/>
      <c r="C10" s="153"/>
      <c r="D10" s="196"/>
      <c r="E10" s="153"/>
      <c r="F10" s="197"/>
      <c r="G10" s="197"/>
      <c r="H10" s="291"/>
      <c r="I10" s="291"/>
      <c r="J10" s="139"/>
    </row>
    <row r="11" spans="1:10" ht="12.75">
      <c r="A11" s="248" t="s">
        <v>537</v>
      </c>
      <c r="B11" s="198">
        <v>4284</v>
      </c>
      <c r="C11" s="113">
        <v>17427</v>
      </c>
      <c r="D11" s="200">
        <v>0.09035377958768143</v>
      </c>
      <c r="E11" s="115">
        <v>0.07880401139036763</v>
      </c>
      <c r="F11" s="195">
        <v>0.24582544327767258</v>
      </c>
      <c r="G11" s="195">
        <v>0.009685339506870623</v>
      </c>
      <c r="H11" s="103"/>
      <c r="I11" s="290"/>
      <c r="J11" s="89"/>
    </row>
    <row r="12" spans="1:10" ht="12.75">
      <c r="A12" s="248" t="s">
        <v>538</v>
      </c>
      <c r="B12" s="201">
        <v>2101</v>
      </c>
      <c r="C12" s="117">
        <v>10813</v>
      </c>
      <c r="D12" s="202">
        <v>0.04840319361277445</v>
      </c>
      <c r="E12" s="119">
        <v>0.04848249781828762</v>
      </c>
      <c r="F12" s="195">
        <v>0.1943031536113937</v>
      </c>
      <c r="G12" s="195">
        <v>0.0059160267727665665</v>
      </c>
      <c r="H12" s="103"/>
      <c r="I12" s="290"/>
      <c r="J12" s="89"/>
    </row>
    <row r="13" spans="1:10" ht="12.75">
      <c r="A13" s="247" t="s">
        <v>11</v>
      </c>
      <c r="B13" s="203"/>
      <c r="C13" s="155"/>
      <c r="D13" s="203"/>
      <c r="E13" s="155"/>
      <c r="F13" s="197"/>
      <c r="G13" s="197"/>
      <c r="H13" s="291"/>
      <c r="I13" s="291"/>
      <c r="J13" s="139"/>
    </row>
    <row r="14" spans="1:10" ht="12.75">
      <c r="A14" s="249" t="s">
        <v>43</v>
      </c>
      <c r="B14" s="205">
        <v>400</v>
      </c>
      <c r="C14" s="121">
        <v>1733</v>
      </c>
      <c r="D14" s="200">
        <v>-0.07407407407407407</v>
      </c>
      <c r="E14" s="115">
        <v>0.029097387173396605</v>
      </c>
      <c r="F14" s="195">
        <v>0.2308136180034622</v>
      </c>
      <c r="G14" s="195">
        <v>0.0024560369387955595</v>
      </c>
      <c r="H14" s="103"/>
      <c r="I14" s="290"/>
      <c r="J14" s="89"/>
    </row>
    <row r="15" spans="1:10" ht="12.75">
      <c r="A15" s="249" t="s">
        <v>44</v>
      </c>
      <c r="B15" s="198">
        <v>3763</v>
      </c>
      <c r="C15" s="113">
        <v>16495</v>
      </c>
      <c r="D15" s="200">
        <v>0.07514285714285718</v>
      </c>
      <c r="E15" s="122">
        <v>0.04464851171627604</v>
      </c>
      <c r="F15" s="194">
        <v>0.22812973628372235</v>
      </c>
      <c r="G15" s="195">
        <v>0.00790335351702382</v>
      </c>
      <c r="H15" s="103"/>
      <c r="I15" s="290"/>
      <c r="J15" s="89"/>
    </row>
    <row r="16" spans="1:10" ht="12.75">
      <c r="A16" s="249" t="s">
        <v>45</v>
      </c>
      <c r="B16" s="201">
        <v>2222</v>
      </c>
      <c r="C16" s="117">
        <v>10012</v>
      </c>
      <c r="D16" s="200">
        <v>0.11044477761119431</v>
      </c>
      <c r="E16" s="119">
        <v>0.1133103524963861</v>
      </c>
      <c r="F16" s="194">
        <v>0.2219336795844986</v>
      </c>
      <c r="G16" s="195">
        <v>0.014022112277867529</v>
      </c>
      <c r="H16" s="103"/>
      <c r="I16" s="290"/>
      <c r="J16" s="89"/>
    </row>
    <row r="17" spans="1:10" ht="12.75">
      <c r="A17" s="247" t="s">
        <v>12</v>
      </c>
      <c r="B17" s="203"/>
      <c r="C17" s="155"/>
      <c r="D17" s="203"/>
      <c r="E17" s="155"/>
      <c r="F17" s="197"/>
      <c r="G17" s="197"/>
      <c r="H17" s="291"/>
      <c r="I17" s="291"/>
      <c r="J17" s="139"/>
    </row>
    <row r="18" spans="1:10" ht="12.75">
      <c r="A18" s="250" t="s">
        <v>0</v>
      </c>
      <c r="B18" s="205">
        <v>698</v>
      </c>
      <c r="C18" s="121">
        <v>2421</v>
      </c>
      <c r="D18" s="207">
        <v>-0.0398899587345255</v>
      </c>
      <c r="E18" s="122">
        <v>0.08225301743406344</v>
      </c>
      <c r="F18" s="195">
        <v>0.28831061544816194</v>
      </c>
      <c r="G18" s="195">
        <v>0.0077709247177751555</v>
      </c>
      <c r="H18" s="103"/>
      <c r="I18" s="290"/>
      <c r="J18" s="89"/>
    </row>
    <row r="19" spans="1:10" ht="12.75">
      <c r="A19" s="250" t="s">
        <v>1</v>
      </c>
      <c r="B19" s="198">
        <v>977</v>
      </c>
      <c r="C19" s="113">
        <v>3747</v>
      </c>
      <c r="D19" s="208">
        <v>0.4961715160796325</v>
      </c>
      <c r="E19" s="122">
        <v>0.15826893353941274</v>
      </c>
      <c r="F19" s="195">
        <v>0.2607419268748332</v>
      </c>
      <c r="G19" s="195">
        <v>0.008131502288805659</v>
      </c>
      <c r="H19" s="103"/>
      <c r="I19" s="290"/>
      <c r="J19" s="89"/>
    </row>
    <row r="20" spans="1:10" ht="12.75">
      <c r="A20" s="250" t="s">
        <v>3</v>
      </c>
      <c r="B20" s="198">
        <v>4332</v>
      </c>
      <c r="C20" s="113">
        <v>20334</v>
      </c>
      <c r="D20" s="208">
        <v>0.04285026480500731</v>
      </c>
      <c r="E20" s="122">
        <v>0.06238244514106572</v>
      </c>
      <c r="F20" s="195">
        <v>0.2130421953378578</v>
      </c>
      <c r="G20" s="195">
        <v>0.008491570176006021</v>
      </c>
      <c r="H20" s="103"/>
      <c r="I20" s="290"/>
      <c r="J20" s="89"/>
    </row>
    <row r="21" spans="1:10" ht="12.75">
      <c r="A21" s="250" t="s">
        <v>4</v>
      </c>
      <c r="B21" s="209">
        <v>378</v>
      </c>
      <c r="C21" s="126">
        <v>1738</v>
      </c>
      <c r="D21" s="208">
        <v>-0.052631578947368474</v>
      </c>
      <c r="E21" s="122">
        <v>-0.06307277628032348</v>
      </c>
      <c r="F21" s="195">
        <v>0.21749136939010358</v>
      </c>
      <c r="G21" s="195">
        <v>0.0048881417302469934</v>
      </c>
      <c r="H21" s="103"/>
      <c r="I21" s="290"/>
      <c r="J21" s="89"/>
    </row>
    <row r="22" spans="1:9" ht="12.75">
      <c r="A22" s="261" t="s">
        <v>13</v>
      </c>
      <c r="B22" s="203"/>
      <c r="C22" s="155"/>
      <c r="D22" s="211"/>
      <c r="E22" s="155"/>
      <c r="F22" s="197"/>
      <c r="G22" s="197"/>
      <c r="H22" s="289"/>
      <c r="I22" s="289"/>
    </row>
    <row r="23" spans="1:10" ht="12.75">
      <c r="A23" s="249" t="s">
        <v>68</v>
      </c>
      <c r="B23" s="198">
        <v>756</v>
      </c>
      <c r="C23" s="113">
        <v>4247</v>
      </c>
      <c r="D23" s="208">
        <v>0.02857142857142847</v>
      </c>
      <c r="E23" s="111">
        <v>0.1610169491525424</v>
      </c>
      <c r="F23" s="212">
        <v>0.1780080056510478</v>
      </c>
      <c r="G23" s="195">
        <v>0.0036181077679242305</v>
      </c>
      <c r="H23" s="103"/>
      <c r="I23" s="103"/>
      <c r="J23" s="138"/>
    </row>
    <row r="24" spans="1:10" ht="12.75">
      <c r="A24" s="249" t="s">
        <v>69</v>
      </c>
      <c r="B24" s="198">
        <v>376</v>
      </c>
      <c r="C24" s="113">
        <v>1826</v>
      </c>
      <c r="D24" s="208">
        <v>-0.12761020881670537</v>
      </c>
      <c r="E24" s="111">
        <v>-0.012972972972972951</v>
      </c>
      <c r="F24" s="212">
        <v>0.2059145673603505</v>
      </c>
      <c r="G24" s="195">
        <v>0.003128978837784084</v>
      </c>
      <c r="H24" s="103"/>
      <c r="I24" s="103"/>
      <c r="J24" s="138"/>
    </row>
    <row r="25" spans="1:10" ht="12.75">
      <c r="A25" s="249" t="s">
        <v>70</v>
      </c>
      <c r="B25" s="205">
        <v>254</v>
      </c>
      <c r="C25" s="121">
        <v>1267</v>
      </c>
      <c r="D25" s="200">
        <v>0.22115384615384626</v>
      </c>
      <c r="E25" s="111">
        <v>0.1094570928196148</v>
      </c>
      <c r="F25" s="212">
        <v>0.20047355958958168</v>
      </c>
      <c r="G25" s="195">
        <v>0.006780203939992526</v>
      </c>
      <c r="H25" s="103"/>
      <c r="I25" s="103"/>
      <c r="J25" s="138"/>
    </row>
    <row r="26" spans="1:10" ht="12.75">
      <c r="A26" s="249" t="s">
        <v>71</v>
      </c>
      <c r="B26" s="205">
        <v>4999</v>
      </c>
      <c r="C26" s="121">
        <v>20900</v>
      </c>
      <c r="D26" s="200">
        <v>0.09651239306865533</v>
      </c>
      <c r="E26" s="111">
        <v>0.05465004793863848</v>
      </c>
      <c r="F26" s="212">
        <v>0.2391866028708134</v>
      </c>
      <c r="G26" s="195">
        <v>0.01160191887708093</v>
      </c>
      <c r="H26" s="103"/>
      <c r="I26" s="103"/>
      <c r="J26" s="138"/>
    </row>
    <row r="27" spans="1:10" ht="12.75">
      <c r="A27" s="247" t="s">
        <v>560</v>
      </c>
      <c r="B27" s="203"/>
      <c r="C27" s="155"/>
      <c r="D27" s="203"/>
      <c r="E27" s="155"/>
      <c r="F27" s="197"/>
      <c r="G27" s="197"/>
      <c r="H27" s="291"/>
      <c r="I27" s="291"/>
      <c r="J27" s="139"/>
    </row>
    <row r="28" spans="1:10" ht="12.75">
      <c r="A28" s="251" t="s">
        <v>58</v>
      </c>
      <c r="B28" s="205">
        <v>1</v>
      </c>
      <c r="C28" s="121">
        <v>5</v>
      </c>
      <c r="D28" s="208">
        <v>0</v>
      </c>
      <c r="E28" s="122">
        <v>-0.5833333333333333</v>
      </c>
      <c r="F28" s="195">
        <v>0.2</v>
      </c>
      <c r="G28" s="195">
        <v>0.0010582010582010583</v>
      </c>
      <c r="H28" s="103"/>
      <c r="I28" s="290"/>
      <c r="J28" s="89"/>
    </row>
    <row r="29" spans="1:10" ht="25.5">
      <c r="A29" s="249" t="s">
        <v>59</v>
      </c>
      <c r="B29" s="198">
        <v>11</v>
      </c>
      <c r="C29" s="113">
        <v>35</v>
      </c>
      <c r="D29" s="208">
        <v>0.22222222222222232</v>
      </c>
      <c r="E29" s="122">
        <v>0</v>
      </c>
      <c r="F29" s="195">
        <v>0.3142857142857143</v>
      </c>
      <c r="G29" s="195">
        <v>0.004545454545454545</v>
      </c>
      <c r="H29" s="103"/>
      <c r="I29" s="290"/>
      <c r="J29" s="89"/>
    </row>
    <row r="30" spans="1:10" ht="25.5">
      <c r="A30" s="249" t="s">
        <v>60</v>
      </c>
      <c r="B30" s="198">
        <v>171</v>
      </c>
      <c r="C30" s="113">
        <v>836</v>
      </c>
      <c r="D30" s="208">
        <v>-0.03389830508474578</v>
      </c>
      <c r="E30" s="122">
        <v>0.15469613259668513</v>
      </c>
      <c r="F30" s="195">
        <v>0.20454545454545456</v>
      </c>
      <c r="G30" s="195">
        <v>0.004871239744758432</v>
      </c>
      <c r="H30" s="103"/>
      <c r="I30" s="290"/>
      <c r="J30" s="89"/>
    </row>
    <row r="31" spans="1:10" ht="12.75">
      <c r="A31" s="249" t="s">
        <v>61</v>
      </c>
      <c r="B31" s="205">
        <v>272</v>
      </c>
      <c r="C31" s="113">
        <v>1307</v>
      </c>
      <c r="D31" s="208">
        <v>0</v>
      </c>
      <c r="E31" s="122">
        <v>0.029944838455476797</v>
      </c>
      <c r="F31" s="195">
        <v>0.20811017597551645</v>
      </c>
      <c r="G31" s="195">
        <v>0.005435325619966828</v>
      </c>
      <c r="H31" s="103"/>
      <c r="I31" s="290"/>
      <c r="J31" s="89"/>
    </row>
    <row r="32" spans="1:10" ht="12.75">
      <c r="A32" s="249" t="s">
        <v>62</v>
      </c>
      <c r="B32" s="205">
        <v>886</v>
      </c>
      <c r="C32" s="113">
        <v>3216</v>
      </c>
      <c r="D32" s="208">
        <v>0.1506493506493507</v>
      </c>
      <c r="E32" s="122">
        <v>0.043139798897178006</v>
      </c>
      <c r="F32" s="195">
        <v>0.27549751243781095</v>
      </c>
      <c r="G32" s="195">
        <v>0.017144958105153162</v>
      </c>
      <c r="H32" s="103"/>
      <c r="I32" s="290"/>
      <c r="J32" s="89"/>
    </row>
    <row r="33" spans="1:10" ht="24.75" customHeight="1">
      <c r="A33" s="249" t="s">
        <v>67</v>
      </c>
      <c r="B33" s="205">
        <v>580</v>
      </c>
      <c r="C33" s="113">
        <v>4001</v>
      </c>
      <c r="D33" s="208">
        <v>0.12403100775193798</v>
      </c>
      <c r="E33" s="122">
        <v>0.06296493092454836</v>
      </c>
      <c r="F33" s="195">
        <v>0.14496375906023495</v>
      </c>
      <c r="G33" s="195">
        <v>0.004342552522424043</v>
      </c>
      <c r="H33" s="103"/>
      <c r="I33" s="290"/>
      <c r="J33" s="89"/>
    </row>
    <row r="34" spans="1:10" ht="12.75" customHeight="1">
      <c r="A34" s="249" t="s">
        <v>63</v>
      </c>
      <c r="B34" s="198">
        <v>112</v>
      </c>
      <c r="C34" s="113">
        <v>1469</v>
      </c>
      <c r="D34" s="208">
        <v>-0.21126760563380287</v>
      </c>
      <c r="E34" s="122">
        <v>0.008236101578586119</v>
      </c>
      <c r="F34" s="195">
        <v>0.0762423417290674</v>
      </c>
      <c r="G34" s="195">
        <v>0.007880664227413453</v>
      </c>
      <c r="H34" s="103"/>
      <c r="I34" s="290"/>
      <c r="J34" s="89"/>
    </row>
    <row r="35" spans="1:10" ht="37.5" customHeight="1">
      <c r="A35" s="249" t="s">
        <v>66</v>
      </c>
      <c r="B35" s="198">
        <v>434</v>
      </c>
      <c r="C35" s="113">
        <v>1792</v>
      </c>
      <c r="D35" s="208">
        <v>0</v>
      </c>
      <c r="E35" s="122">
        <v>0.032853025936599334</v>
      </c>
      <c r="F35" s="195">
        <v>0.2421875</v>
      </c>
      <c r="G35" s="195">
        <v>0.003934545124881012</v>
      </c>
      <c r="H35" s="103"/>
      <c r="I35" s="290"/>
      <c r="J35" s="89"/>
    </row>
    <row r="36" spans="1:10" ht="12.75" customHeight="1">
      <c r="A36" s="249" t="s">
        <v>65</v>
      </c>
      <c r="B36" s="205">
        <v>272</v>
      </c>
      <c r="C36" s="113">
        <v>1540</v>
      </c>
      <c r="D36" s="208">
        <v>0.2142857142857142</v>
      </c>
      <c r="E36" s="122">
        <v>0.3173652694610778</v>
      </c>
      <c r="F36" s="195">
        <v>0.17662337662337663</v>
      </c>
      <c r="G36" s="195">
        <v>0.006804763334334034</v>
      </c>
      <c r="H36" s="103"/>
      <c r="I36" s="290"/>
      <c r="J36" s="89"/>
    </row>
    <row r="37" spans="1:10" ht="12.75">
      <c r="A37" s="252" t="s">
        <v>64</v>
      </c>
      <c r="B37" s="205">
        <v>3646</v>
      </c>
      <c r="C37" s="117">
        <v>14039</v>
      </c>
      <c r="D37" s="208">
        <v>0.07615112160566695</v>
      </c>
      <c r="E37" s="122">
        <v>0.0620319237461231</v>
      </c>
      <c r="F37" s="195">
        <v>0.25970510720136764</v>
      </c>
      <c r="G37" s="195">
        <v>0.010149910220898348</v>
      </c>
      <c r="H37" s="103"/>
      <c r="I37" s="290"/>
      <c r="J37" s="89"/>
    </row>
    <row r="38" spans="1:10" ht="12.75">
      <c r="A38" s="247" t="s">
        <v>46</v>
      </c>
      <c r="B38" s="203"/>
      <c r="C38" s="155"/>
      <c r="D38" s="203"/>
      <c r="E38" s="155"/>
      <c r="F38" s="197"/>
      <c r="G38" s="197"/>
      <c r="H38" s="291"/>
      <c r="I38" s="291"/>
      <c r="J38" s="139"/>
    </row>
    <row r="39" spans="1:10" ht="12.75">
      <c r="A39" s="251" t="s">
        <v>47</v>
      </c>
      <c r="B39" s="205">
        <v>726</v>
      </c>
      <c r="C39" s="113">
        <v>2650</v>
      </c>
      <c r="D39" s="208">
        <v>0.19016393442622959</v>
      </c>
      <c r="E39" s="122">
        <v>0.17464539007092195</v>
      </c>
      <c r="F39" s="194">
        <v>0.2739622641509434</v>
      </c>
      <c r="G39" s="195">
        <v>0.01947895146360441</v>
      </c>
      <c r="H39" s="290"/>
      <c r="I39" s="290"/>
      <c r="J39" s="89"/>
    </row>
    <row r="40" spans="1:15" s="23" customFormat="1" ht="12.75">
      <c r="A40" s="253" t="s">
        <v>48</v>
      </c>
      <c r="B40" s="198">
        <v>5659</v>
      </c>
      <c r="C40" s="117">
        <v>25590</v>
      </c>
      <c r="D40" s="213">
        <v>0.06312229945519454</v>
      </c>
      <c r="E40" s="128">
        <v>0.056957581264714285</v>
      </c>
      <c r="F40" s="214">
        <v>0.2211410707307542</v>
      </c>
      <c r="G40" s="215">
        <v>0.007444250339391516</v>
      </c>
      <c r="H40" s="290"/>
      <c r="I40" s="290"/>
      <c r="J40" s="89"/>
      <c r="K40" s="104"/>
      <c r="L40" s="104"/>
      <c r="M40" s="104"/>
      <c r="N40" s="104"/>
      <c r="O40" s="104"/>
    </row>
    <row r="41" spans="1:15" s="23" customFormat="1" ht="25.5">
      <c r="A41" s="262" t="s">
        <v>540</v>
      </c>
      <c r="B41" s="192">
        <v>43</v>
      </c>
      <c r="C41" s="131">
        <v>329</v>
      </c>
      <c r="D41" s="216">
        <v>0.075</v>
      </c>
      <c r="E41" s="133">
        <v>0.07868852459016384</v>
      </c>
      <c r="F41" s="217">
        <v>0.13069908814589665</v>
      </c>
      <c r="G41" s="217">
        <v>0.000947053123072857</v>
      </c>
      <c r="H41" s="293"/>
      <c r="I41" s="290"/>
      <c r="J41" s="89"/>
      <c r="K41" s="104"/>
      <c r="L41" s="104"/>
      <c r="M41" s="104"/>
      <c r="N41" s="104"/>
      <c r="O41" s="104"/>
    </row>
    <row r="42" spans="1:15" s="23" customFormat="1" ht="12.75">
      <c r="A42" s="188"/>
      <c r="B42" s="187"/>
      <c r="C42" s="187"/>
      <c r="D42" s="218"/>
      <c r="E42" s="218"/>
      <c r="F42" s="218"/>
      <c r="G42" s="218"/>
      <c r="H42" s="291"/>
      <c r="I42" s="291"/>
      <c r="J42" s="139"/>
      <c r="K42" s="104"/>
      <c r="L42" s="104"/>
      <c r="M42" s="104"/>
      <c r="N42" s="104"/>
      <c r="O42" s="104"/>
    </row>
    <row r="43" spans="1:15" s="23" customFormat="1" ht="12.75">
      <c r="A43" s="188"/>
      <c r="B43" s="187"/>
      <c r="C43" s="187"/>
      <c r="D43" s="218"/>
      <c r="E43" s="218"/>
      <c r="F43" s="218"/>
      <c r="G43" s="218"/>
      <c r="H43" s="291"/>
      <c r="I43" s="291"/>
      <c r="J43" s="139"/>
      <c r="K43" s="104"/>
      <c r="L43" s="104"/>
      <c r="M43" s="104"/>
      <c r="N43" s="104"/>
      <c r="O43" s="104"/>
    </row>
    <row r="44" spans="8:9" ht="26.25" customHeight="1">
      <c r="H44" s="289"/>
      <c r="I44" s="289"/>
    </row>
    <row r="45" spans="1:9" ht="23.25" customHeight="1">
      <c r="A45" s="296" t="s">
        <v>559</v>
      </c>
      <c r="B45" s="309" t="s">
        <v>555</v>
      </c>
      <c r="C45" s="310"/>
      <c r="H45" s="289"/>
      <c r="I45" s="289"/>
    </row>
    <row r="46" spans="1:9" ht="12.75">
      <c r="A46" s="303"/>
      <c r="B46" s="219" t="s">
        <v>52</v>
      </c>
      <c r="C46" s="190" t="s">
        <v>53</v>
      </c>
      <c r="H46" s="289"/>
      <c r="I46" s="289"/>
    </row>
    <row r="47" spans="1:9" ht="38.25">
      <c r="A47" s="275" t="s">
        <v>84</v>
      </c>
      <c r="B47" s="220">
        <v>916</v>
      </c>
      <c r="C47" s="144">
        <v>0.14346123727486296</v>
      </c>
      <c r="H47" s="289"/>
      <c r="I47" s="289"/>
    </row>
    <row r="48" spans="1:9" ht="12.75">
      <c r="A48" s="276" t="s">
        <v>93</v>
      </c>
      <c r="B48" s="198">
        <v>716</v>
      </c>
      <c r="C48" s="145">
        <v>0.11213782302270947</v>
      </c>
      <c r="H48" s="289"/>
      <c r="I48" s="289"/>
    </row>
    <row r="49" spans="1:9" ht="12.75">
      <c r="A49" s="276" t="s">
        <v>542</v>
      </c>
      <c r="B49" s="198">
        <v>670</v>
      </c>
      <c r="C49" s="145">
        <v>0.10493343774471417</v>
      </c>
      <c r="H49" s="289"/>
      <c r="I49" s="289"/>
    </row>
    <row r="50" spans="1:9" ht="12.75">
      <c r="A50" s="276" t="s">
        <v>547</v>
      </c>
      <c r="B50" s="205">
        <v>292</v>
      </c>
      <c r="C50" s="145">
        <v>0.04573218480814409</v>
      </c>
      <c r="H50" s="289"/>
      <c r="I50" s="289"/>
    </row>
    <row r="51" spans="1:9" ht="12.75">
      <c r="A51" s="276" t="s">
        <v>103</v>
      </c>
      <c r="B51" s="205">
        <v>251</v>
      </c>
      <c r="C51" s="145">
        <v>0.039310884886452624</v>
      </c>
      <c r="H51" s="289"/>
      <c r="I51" s="289"/>
    </row>
    <row r="52" spans="1:9" ht="25.5">
      <c r="A52" s="276" t="s">
        <v>85</v>
      </c>
      <c r="B52" s="205">
        <v>233</v>
      </c>
      <c r="C52" s="145">
        <v>0.03649177760375881</v>
      </c>
      <c r="H52" s="289"/>
      <c r="I52" s="289"/>
    </row>
    <row r="53" spans="1:9" ht="12.75">
      <c r="A53" s="276" t="s">
        <v>549</v>
      </c>
      <c r="B53" s="198">
        <v>219</v>
      </c>
      <c r="C53" s="145">
        <v>0.034299138606108066</v>
      </c>
      <c r="H53" s="289"/>
      <c r="I53" s="289"/>
    </row>
    <row r="54" spans="1:9" ht="12.75" customHeight="1">
      <c r="A54" s="276" t="s">
        <v>563</v>
      </c>
      <c r="B54" s="198">
        <v>121</v>
      </c>
      <c r="C54" s="145">
        <v>0.01895066562255286</v>
      </c>
      <c r="H54" s="289"/>
      <c r="I54" s="289"/>
    </row>
    <row r="55" spans="1:9" ht="12.75">
      <c r="A55" s="276" t="s">
        <v>570</v>
      </c>
      <c r="B55" s="205">
        <v>119</v>
      </c>
      <c r="C55" s="145">
        <v>0.018637431480031323</v>
      </c>
      <c r="H55" s="289"/>
      <c r="I55" s="289"/>
    </row>
    <row r="56" spans="1:9" ht="38.25">
      <c r="A56" s="277" t="s">
        <v>95</v>
      </c>
      <c r="B56" s="221">
        <v>115</v>
      </c>
      <c r="C56" s="147">
        <v>0.018010963194988253</v>
      </c>
      <c r="H56" s="289"/>
      <c r="I56" s="289"/>
    </row>
    <row r="57" spans="4:9" ht="12.75">
      <c r="D57" s="186" t="s">
        <v>1190</v>
      </c>
      <c r="H57" s="289"/>
      <c r="I57" s="289"/>
    </row>
    <row r="58" spans="4:9" ht="12.75">
      <c r="D58" s="186" t="s">
        <v>1190</v>
      </c>
      <c r="H58" s="289"/>
      <c r="I58" s="289"/>
    </row>
    <row r="59" spans="8:9" ht="12.75">
      <c r="H59" s="289"/>
      <c r="I59" s="289"/>
    </row>
    <row r="60" spans="1:15" ht="22.5" customHeight="1">
      <c r="A60" s="296" t="s">
        <v>558</v>
      </c>
      <c r="B60" s="309" t="s">
        <v>555</v>
      </c>
      <c r="C60" s="310"/>
      <c r="H60" s="102"/>
      <c r="I60" s="102"/>
      <c r="J60" s="142"/>
      <c r="K60" s="63"/>
      <c r="L60" s="1"/>
      <c r="M60" s="1"/>
      <c r="N60" s="1"/>
      <c r="O60" s="1"/>
    </row>
    <row r="61" spans="1:15" ht="31.5">
      <c r="A61" s="303"/>
      <c r="B61" s="240" t="s">
        <v>83</v>
      </c>
      <c r="C61" s="190" t="s">
        <v>53</v>
      </c>
      <c r="D61" s="186" t="s">
        <v>1190</v>
      </c>
      <c r="H61" s="102"/>
      <c r="I61" s="102"/>
      <c r="J61" s="142"/>
      <c r="K61" s="63"/>
      <c r="L61" s="1"/>
      <c r="M61" s="1"/>
      <c r="N61" s="1"/>
      <c r="O61" s="1"/>
    </row>
    <row r="62" spans="1:15" ht="38.25">
      <c r="A62" s="275" t="s">
        <v>84</v>
      </c>
      <c r="B62" s="220">
        <v>165</v>
      </c>
      <c r="C62" s="144">
        <v>0.14346123727486296</v>
      </c>
      <c r="H62" s="102"/>
      <c r="I62" s="102"/>
      <c r="J62" s="142"/>
      <c r="K62" s="63"/>
      <c r="L62" s="1"/>
      <c r="M62" s="1"/>
      <c r="N62" s="1"/>
      <c r="O62" s="1"/>
    </row>
    <row r="63" spans="1:15" ht="12.75">
      <c r="A63" s="276" t="s">
        <v>542</v>
      </c>
      <c r="B63" s="198">
        <v>100</v>
      </c>
      <c r="C63" s="145">
        <v>0.10493343774471417</v>
      </c>
      <c r="H63" s="102"/>
      <c r="I63" s="102"/>
      <c r="J63" s="142"/>
      <c r="K63" s="63"/>
      <c r="L63" s="1"/>
      <c r="M63" s="1"/>
      <c r="N63" s="1"/>
      <c r="O63" s="1"/>
    </row>
    <row r="64" spans="1:15" ht="12.75">
      <c r="A64" s="276" t="s">
        <v>549</v>
      </c>
      <c r="B64" s="198">
        <v>86</v>
      </c>
      <c r="C64" s="145">
        <v>0.034299138606108066</v>
      </c>
      <c r="H64" s="102"/>
      <c r="I64" s="102"/>
      <c r="J64" s="142"/>
      <c r="K64" s="63"/>
      <c r="L64" s="1"/>
      <c r="M64" s="1"/>
      <c r="N64" s="1"/>
      <c r="O64" s="1"/>
    </row>
    <row r="65" spans="1:15" ht="12.75">
      <c r="A65" s="276" t="s">
        <v>579</v>
      </c>
      <c r="B65" s="205">
        <v>69</v>
      </c>
      <c r="C65" s="145">
        <v>0.01331245105716523</v>
      </c>
      <c r="H65" s="102"/>
      <c r="I65" s="102"/>
      <c r="J65" s="142"/>
      <c r="K65" s="63"/>
      <c r="L65" s="1"/>
      <c r="M65" s="1"/>
      <c r="N65" s="1"/>
      <c r="O65" s="1"/>
    </row>
    <row r="66" spans="1:15" ht="12.75">
      <c r="A66" s="276" t="s">
        <v>563</v>
      </c>
      <c r="B66" s="205">
        <v>47</v>
      </c>
      <c r="C66" s="145">
        <v>0.01895066562255286</v>
      </c>
      <c r="H66" s="102"/>
      <c r="I66" s="102"/>
      <c r="J66" s="142"/>
      <c r="K66" s="63"/>
      <c r="L66" s="1"/>
      <c r="M66" s="1"/>
      <c r="N66" s="1"/>
      <c r="O66" s="1"/>
    </row>
    <row r="67" spans="1:15" ht="25.5">
      <c r="A67" s="276" t="s">
        <v>1004</v>
      </c>
      <c r="B67" s="205">
        <v>40</v>
      </c>
      <c r="C67" s="145">
        <v>0.006577916992952232</v>
      </c>
      <c r="F67" s="241"/>
      <c r="H67" s="102"/>
      <c r="I67" s="102"/>
      <c r="J67" s="142"/>
      <c r="K67" s="63"/>
      <c r="L67" s="1"/>
      <c r="M67" s="1"/>
      <c r="N67" s="1"/>
      <c r="O67" s="1"/>
    </row>
    <row r="68" spans="1:15" ht="25.5">
      <c r="A68" s="276" t="s">
        <v>85</v>
      </c>
      <c r="B68" s="198">
        <v>37</v>
      </c>
      <c r="C68" s="145">
        <v>0.03649177760375881</v>
      </c>
      <c r="H68" s="102"/>
      <c r="I68" s="102"/>
      <c r="J68" s="142"/>
      <c r="K68" s="63"/>
      <c r="L68" s="1"/>
      <c r="M68" s="1"/>
      <c r="N68" s="1"/>
      <c r="O68" s="1"/>
    </row>
    <row r="69" spans="1:15" ht="12.75">
      <c r="A69" s="276" t="s">
        <v>1005</v>
      </c>
      <c r="B69" s="198">
        <v>37</v>
      </c>
      <c r="C69" s="145">
        <v>0.016601409553641346</v>
      </c>
      <c r="H69" s="102"/>
      <c r="I69" s="102"/>
      <c r="J69" s="142"/>
      <c r="K69" s="63"/>
      <c r="L69" s="1"/>
      <c r="M69" s="1"/>
      <c r="N69" s="1"/>
      <c r="O69" s="1"/>
    </row>
    <row r="70" spans="1:15" ht="12.75">
      <c r="A70" s="276" t="s">
        <v>1006</v>
      </c>
      <c r="B70" s="205">
        <v>30</v>
      </c>
      <c r="C70" s="145">
        <v>0.007047768206734534</v>
      </c>
      <c r="H70" s="102"/>
      <c r="I70" s="102"/>
      <c r="J70" s="142"/>
      <c r="K70" s="63"/>
      <c r="L70" s="1"/>
      <c r="M70" s="1"/>
      <c r="N70" s="1"/>
      <c r="O70" s="1"/>
    </row>
    <row r="71" spans="1:15" ht="38.25">
      <c r="A71" s="277" t="s">
        <v>95</v>
      </c>
      <c r="B71" s="221">
        <v>29</v>
      </c>
      <c r="C71" s="147">
        <v>0.018010963194988253</v>
      </c>
      <c r="H71" s="102"/>
      <c r="I71" s="102"/>
      <c r="J71" s="142"/>
      <c r="K71" s="63"/>
      <c r="L71" s="1"/>
      <c r="M71" s="1"/>
      <c r="N71" s="1"/>
      <c r="O71" s="1"/>
    </row>
    <row r="72" spans="8:9" ht="12.75">
      <c r="H72" s="289"/>
      <c r="I72" s="289"/>
    </row>
    <row r="73" spans="3:9" ht="12.75">
      <c r="C73" s="265"/>
      <c r="D73" s="265"/>
      <c r="H73" s="289"/>
      <c r="I73" s="289"/>
    </row>
    <row r="74" spans="3:9" ht="12.75">
      <c r="C74" s="265"/>
      <c r="D74" s="265"/>
      <c r="H74" s="289"/>
      <c r="I74" s="289"/>
    </row>
    <row r="75" spans="1:10" ht="27" customHeight="1">
      <c r="A75" s="302" t="s">
        <v>51</v>
      </c>
      <c r="B75" s="309" t="s">
        <v>581</v>
      </c>
      <c r="C75" s="310"/>
      <c r="D75" s="311" t="s">
        <v>18</v>
      </c>
      <c r="E75" s="312"/>
      <c r="F75" s="307" t="s">
        <v>535</v>
      </c>
      <c r="G75" s="307" t="s">
        <v>544</v>
      </c>
      <c r="H75" s="291"/>
      <c r="I75" s="291"/>
      <c r="J75" s="139"/>
    </row>
    <row r="76" spans="1:10" ht="18.75" customHeight="1">
      <c r="A76" s="303"/>
      <c r="B76" s="219" t="s">
        <v>77</v>
      </c>
      <c r="C76" s="190" t="s">
        <v>17</v>
      </c>
      <c r="D76" s="219" t="s">
        <v>77</v>
      </c>
      <c r="E76" s="190" t="s">
        <v>19</v>
      </c>
      <c r="F76" s="308"/>
      <c r="G76" s="308"/>
      <c r="H76" s="291"/>
      <c r="I76" s="291"/>
      <c r="J76" s="139"/>
    </row>
    <row r="77" spans="1:10" ht="12.75">
      <c r="A77" s="247" t="s">
        <v>5</v>
      </c>
      <c r="B77" s="192">
        <v>2801</v>
      </c>
      <c r="C77" s="206">
        <v>14541</v>
      </c>
      <c r="D77" s="222">
        <v>0.05261180007515964</v>
      </c>
      <c r="E77" s="159">
        <v>0.09240477800315539</v>
      </c>
      <c r="F77" s="217">
        <v>0.19262774224606286</v>
      </c>
      <c r="G77" s="217">
        <v>0.013397490780555701</v>
      </c>
      <c r="H77" s="292"/>
      <c r="I77" s="292"/>
      <c r="J77" s="140"/>
    </row>
    <row r="78" spans="1:9" ht="12.75">
      <c r="A78" s="247" t="s">
        <v>536</v>
      </c>
      <c r="B78" s="203"/>
      <c r="C78" s="204"/>
      <c r="D78" s="196"/>
      <c r="E78" s="153"/>
      <c r="F78" s="197"/>
      <c r="G78" s="197"/>
      <c r="H78" s="289"/>
      <c r="I78" s="289"/>
    </row>
    <row r="79" spans="1:11" ht="12.75">
      <c r="A79" s="248" t="s">
        <v>537</v>
      </c>
      <c r="B79" s="205">
        <v>1406</v>
      </c>
      <c r="C79" s="206">
        <v>7088</v>
      </c>
      <c r="D79" s="223">
        <v>0.05318352059925102</v>
      </c>
      <c r="E79" s="144">
        <v>0.11097178683385578</v>
      </c>
      <c r="F79" s="195">
        <v>0.19836343115124153</v>
      </c>
      <c r="G79" s="195">
        <v>0.013849897061575894</v>
      </c>
      <c r="H79" s="290"/>
      <c r="I79" s="290"/>
      <c r="J79" s="89"/>
      <c r="K79" s="103"/>
    </row>
    <row r="80" spans="1:11" ht="12.75">
      <c r="A80" s="248" t="s">
        <v>538</v>
      </c>
      <c r="B80" s="198">
        <v>1395</v>
      </c>
      <c r="C80" s="199">
        <v>7453</v>
      </c>
      <c r="D80" s="224">
        <v>0.05203619909502266</v>
      </c>
      <c r="E80" s="147">
        <v>0.07531380753138084</v>
      </c>
      <c r="F80" s="195">
        <v>0.18717295048973567</v>
      </c>
      <c r="G80" s="195">
        <v>0.012970470098185064</v>
      </c>
      <c r="H80" s="290"/>
      <c r="I80" s="290"/>
      <c r="J80" s="89"/>
      <c r="K80" s="103"/>
    </row>
    <row r="81" spans="1:9" ht="12.75">
      <c r="A81" s="247" t="s">
        <v>11</v>
      </c>
      <c r="B81" s="203"/>
      <c r="C81" s="204"/>
      <c r="D81" s="203"/>
      <c r="E81" s="155"/>
      <c r="F81" s="197"/>
      <c r="G81" s="197"/>
      <c r="H81" s="289"/>
      <c r="I81" s="289"/>
    </row>
    <row r="82" spans="1:11" ht="12.75">
      <c r="A82" s="249" t="s">
        <v>43</v>
      </c>
      <c r="B82" s="205">
        <v>218</v>
      </c>
      <c r="C82" s="206">
        <v>1154</v>
      </c>
      <c r="D82" s="223">
        <v>0</v>
      </c>
      <c r="E82" s="144">
        <v>0.1715736040609137</v>
      </c>
      <c r="F82" s="195">
        <v>0.18890814558058924</v>
      </c>
      <c r="G82" s="195">
        <v>0.009561822886968727</v>
      </c>
      <c r="H82" s="290"/>
      <c r="I82" s="290"/>
      <c r="J82" s="89"/>
      <c r="K82" s="103"/>
    </row>
    <row r="83" spans="1:11" ht="12.75">
      <c r="A83" s="249" t="s">
        <v>44</v>
      </c>
      <c r="B83" s="198">
        <v>1616</v>
      </c>
      <c r="C83" s="199">
        <v>7724</v>
      </c>
      <c r="D83" s="225">
        <v>0.04527813712807238</v>
      </c>
      <c r="E83" s="145">
        <v>0.07982664616244928</v>
      </c>
      <c r="F83" s="195">
        <v>0.2092180217503884</v>
      </c>
      <c r="G83" s="195">
        <v>0.014037282187592294</v>
      </c>
      <c r="H83" s="290"/>
      <c r="I83" s="290"/>
      <c r="J83" s="89"/>
      <c r="K83" s="103"/>
    </row>
    <row r="84" spans="1:11" ht="12.75">
      <c r="A84" s="249" t="s">
        <v>45</v>
      </c>
      <c r="B84" s="198">
        <v>967</v>
      </c>
      <c r="C84" s="199">
        <v>5663</v>
      </c>
      <c r="D84" s="224">
        <v>0.07803790412486067</v>
      </c>
      <c r="E84" s="147">
        <v>0.09472259810554795</v>
      </c>
      <c r="F84" s="195">
        <v>0.17075754900229562</v>
      </c>
      <c r="G84" s="195">
        <v>0.013591386968010344</v>
      </c>
      <c r="H84" s="290"/>
      <c r="I84" s="290"/>
      <c r="J84" s="89"/>
      <c r="K84" s="103"/>
    </row>
    <row r="85" spans="1:11" ht="12.75">
      <c r="A85" s="247" t="s">
        <v>12</v>
      </c>
      <c r="B85" s="203"/>
      <c r="C85" s="204"/>
      <c r="D85" s="203"/>
      <c r="E85" s="155"/>
      <c r="F85" s="197"/>
      <c r="G85" s="197"/>
      <c r="H85" s="289"/>
      <c r="I85" s="289"/>
      <c r="K85" s="104"/>
    </row>
    <row r="86" spans="1:10" ht="12.75">
      <c r="A86" s="249" t="s">
        <v>0</v>
      </c>
      <c r="B86" s="198">
        <v>48</v>
      </c>
      <c r="C86" s="199">
        <v>211</v>
      </c>
      <c r="D86" s="225">
        <v>-0.12727272727272732</v>
      </c>
      <c r="E86" s="145">
        <v>-0.018604651162790753</v>
      </c>
      <c r="F86" s="195">
        <v>0.22748815165876776</v>
      </c>
      <c r="G86" s="195">
        <v>0.019639934533551555</v>
      </c>
      <c r="H86" s="290"/>
      <c r="I86" s="290"/>
      <c r="J86" s="89"/>
    </row>
    <row r="87" spans="1:10" ht="12.75">
      <c r="A87" s="249" t="s">
        <v>557</v>
      </c>
      <c r="B87" s="198">
        <v>406</v>
      </c>
      <c r="C87" s="199">
        <v>2201</v>
      </c>
      <c r="D87" s="225">
        <v>0.030456852791878264</v>
      </c>
      <c r="E87" s="145">
        <v>0.05361416945907127</v>
      </c>
      <c r="F87" s="195">
        <v>0.18446160835983644</v>
      </c>
      <c r="G87" s="195">
        <v>0.015117664581471553</v>
      </c>
      <c r="H87" s="290"/>
      <c r="I87" s="290"/>
      <c r="J87" s="89"/>
    </row>
    <row r="88" spans="1:10" ht="12.75">
      <c r="A88" s="249" t="s">
        <v>3</v>
      </c>
      <c r="B88" s="198">
        <v>2187</v>
      </c>
      <c r="C88" s="199">
        <v>10970</v>
      </c>
      <c r="D88" s="225">
        <v>0.05907990314769984</v>
      </c>
      <c r="E88" s="145">
        <v>0.09491965265994606</v>
      </c>
      <c r="F88" s="195">
        <v>0.1993618960802188</v>
      </c>
      <c r="G88" s="195">
        <v>0.0142482067586144</v>
      </c>
      <c r="H88" s="290"/>
      <c r="I88" s="290"/>
      <c r="J88" s="89"/>
    </row>
    <row r="89" spans="1:10" ht="12.75">
      <c r="A89" s="249" t="s">
        <v>4</v>
      </c>
      <c r="B89" s="198">
        <v>160</v>
      </c>
      <c r="C89" s="199">
        <v>1159</v>
      </c>
      <c r="D89" s="225">
        <v>0.08843537414965996</v>
      </c>
      <c r="E89" s="145">
        <v>0.17307692307692313</v>
      </c>
      <c r="F89" s="195">
        <v>0.13805004314063848</v>
      </c>
      <c r="G89" s="195">
        <v>0.006089206880803775</v>
      </c>
      <c r="H89" s="290"/>
      <c r="I89" s="290"/>
      <c r="J89" s="89"/>
    </row>
    <row r="90" spans="1:9" ht="12.75">
      <c r="A90" s="261" t="s">
        <v>13</v>
      </c>
      <c r="B90" s="203"/>
      <c r="C90" s="204"/>
      <c r="D90" s="211"/>
      <c r="E90" s="155"/>
      <c r="F90" s="197"/>
      <c r="G90" s="197"/>
      <c r="H90" s="289"/>
      <c r="I90" s="289"/>
    </row>
    <row r="91" spans="1:10" ht="12.75">
      <c r="A91" s="249" t="s">
        <v>68</v>
      </c>
      <c r="B91" s="198">
        <v>78</v>
      </c>
      <c r="C91" s="199">
        <v>595</v>
      </c>
      <c r="D91" s="208">
        <v>0.18181818181818188</v>
      </c>
      <c r="E91" s="111">
        <v>0.19</v>
      </c>
      <c r="F91" s="212">
        <v>0.13109243697478992</v>
      </c>
      <c r="G91" s="195">
        <v>0.010054137664346482</v>
      </c>
      <c r="H91" s="103"/>
      <c r="I91" s="103"/>
      <c r="J91" s="138"/>
    </row>
    <row r="92" spans="1:10" ht="12.75">
      <c r="A92" s="249" t="s">
        <v>69</v>
      </c>
      <c r="B92" s="198">
        <v>174</v>
      </c>
      <c r="C92" s="199">
        <v>1178</v>
      </c>
      <c r="D92" s="208">
        <v>0.029585798816567976</v>
      </c>
      <c r="E92" s="111">
        <v>0.11237016052880078</v>
      </c>
      <c r="F92" s="212">
        <v>0.14770797962648557</v>
      </c>
      <c r="G92" s="195">
        <v>0.00407150879820292</v>
      </c>
      <c r="H92" s="103"/>
      <c r="I92" s="103"/>
      <c r="J92" s="138"/>
    </row>
    <row r="93" spans="1:10" ht="12.75">
      <c r="A93" s="249" t="s">
        <v>70</v>
      </c>
      <c r="B93" s="205">
        <v>235</v>
      </c>
      <c r="C93" s="206">
        <v>1056</v>
      </c>
      <c r="D93" s="200">
        <v>0.004273504273504258</v>
      </c>
      <c r="E93" s="111">
        <v>0.06559031281533811</v>
      </c>
      <c r="F93" s="212">
        <v>0.22253787878787878</v>
      </c>
      <c r="G93" s="195">
        <v>0.011669480583970602</v>
      </c>
      <c r="H93" s="103"/>
      <c r="I93" s="103"/>
      <c r="J93" s="138"/>
    </row>
    <row r="94" spans="1:10" ht="12.75">
      <c r="A94" s="249" t="s">
        <v>71</v>
      </c>
      <c r="B94" s="205">
        <v>1661</v>
      </c>
      <c r="C94" s="206">
        <v>8638</v>
      </c>
      <c r="D94" s="200">
        <v>0.05326569435637296</v>
      </c>
      <c r="E94" s="111">
        <v>0.08069560865757541</v>
      </c>
      <c r="F94" s="212">
        <v>0.19228988191711044</v>
      </c>
      <c r="G94" s="195">
        <v>0.01488631373287088</v>
      </c>
      <c r="H94" s="103"/>
      <c r="I94" s="103"/>
      <c r="J94" s="138"/>
    </row>
    <row r="95" spans="1:10" ht="12.75">
      <c r="A95" s="257" t="s">
        <v>54</v>
      </c>
      <c r="B95" s="209">
        <v>653</v>
      </c>
      <c r="C95" s="210">
        <v>3074</v>
      </c>
      <c r="D95" s="226">
        <v>0.06178861788617884</v>
      </c>
      <c r="E95" s="164">
        <v>0.11054913294797686</v>
      </c>
      <c r="F95" s="227">
        <v>0.21242680546519194</v>
      </c>
      <c r="G95" s="195">
        <v>0.024313959116803813</v>
      </c>
      <c r="H95" s="103"/>
      <c r="I95" s="103"/>
      <c r="J95" s="138"/>
    </row>
    <row r="96" spans="1:9" ht="12.75">
      <c r="A96" s="247" t="s">
        <v>560</v>
      </c>
      <c r="B96" s="203"/>
      <c r="C96" s="204"/>
      <c r="D96" s="203"/>
      <c r="E96" s="155"/>
      <c r="F96" s="197"/>
      <c r="G96" s="197"/>
      <c r="H96" s="289"/>
      <c r="I96" s="289"/>
    </row>
    <row r="97" spans="1:10" ht="12.75">
      <c r="A97" s="251" t="s">
        <v>58</v>
      </c>
      <c r="B97" s="198">
        <v>0</v>
      </c>
      <c r="C97" s="199">
        <v>5</v>
      </c>
      <c r="D97" s="288" t="s">
        <v>81</v>
      </c>
      <c r="E97" s="145">
        <v>-0.5</v>
      </c>
      <c r="F97" s="195">
        <v>0</v>
      </c>
      <c r="G97" s="195">
        <v>0</v>
      </c>
      <c r="H97" s="290"/>
      <c r="I97" s="290"/>
      <c r="J97" s="89"/>
    </row>
    <row r="98" spans="1:10" ht="25.5">
      <c r="A98" s="249" t="s">
        <v>59</v>
      </c>
      <c r="B98" s="205">
        <v>1</v>
      </c>
      <c r="C98" s="199">
        <v>14</v>
      </c>
      <c r="D98" s="225">
        <v>-0.5</v>
      </c>
      <c r="E98" s="145">
        <v>-0.17647058823529416</v>
      </c>
      <c r="F98" s="195">
        <v>0.07142857142857142</v>
      </c>
      <c r="G98" s="195">
        <v>0.0008271298593879239</v>
      </c>
      <c r="H98" s="290"/>
      <c r="I98" s="290"/>
      <c r="J98" s="89"/>
    </row>
    <row r="99" spans="1:10" ht="25.5">
      <c r="A99" s="249" t="s">
        <v>60</v>
      </c>
      <c r="B99" s="205">
        <v>75</v>
      </c>
      <c r="C99" s="199">
        <v>416</v>
      </c>
      <c r="D99" s="225">
        <v>0.11940298507462677</v>
      </c>
      <c r="E99" s="145">
        <v>0.15555555555555545</v>
      </c>
      <c r="F99" s="195">
        <v>0.18028846153846154</v>
      </c>
      <c r="G99" s="195">
        <v>0.006235969069593414</v>
      </c>
      <c r="H99" s="290"/>
      <c r="I99" s="290"/>
      <c r="J99" s="89"/>
    </row>
    <row r="100" spans="1:10" ht="12.75">
      <c r="A100" s="249" t="s">
        <v>61</v>
      </c>
      <c r="B100" s="205">
        <v>116</v>
      </c>
      <c r="C100" s="199">
        <v>663</v>
      </c>
      <c r="D100" s="225">
        <v>-0.025210084033613467</v>
      </c>
      <c r="E100" s="145">
        <v>0.11804384485666097</v>
      </c>
      <c r="F100" s="195">
        <v>0.17496229260935142</v>
      </c>
      <c r="G100" s="195">
        <v>0.007793603869927439</v>
      </c>
      <c r="H100" s="290"/>
      <c r="I100" s="290"/>
      <c r="J100" s="89"/>
    </row>
    <row r="101" spans="1:10" ht="27.75" customHeight="1">
      <c r="A101" s="249" t="s">
        <v>62</v>
      </c>
      <c r="B101" s="198">
        <v>451</v>
      </c>
      <c r="C101" s="199">
        <v>2219</v>
      </c>
      <c r="D101" s="225">
        <v>0.020361990950226172</v>
      </c>
      <c r="E101" s="145">
        <v>0.07718446601941742</v>
      </c>
      <c r="F101" s="195">
        <v>0.2032447048219919</v>
      </c>
      <c r="G101" s="195">
        <v>0.02014202134786298</v>
      </c>
      <c r="H101" s="290"/>
      <c r="I101" s="290"/>
      <c r="J101" s="89"/>
    </row>
    <row r="102" spans="1:10" ht="38.25">
      <c r="A102" s="249" t="s">
        <v>67</v>
      </c>
      <c r="B102" s="198">
        <v>372</v>
      </c>
      <c r="C102" s="199">
        <v>2347</v>
      </c>
      <c r="D102" s="225">
        <v>0.053824362606232246</v>
      </c>
      <c r="E102" s="145">
        <v>0.09826860084230238</v>
      </c>
      <c r="F102" s="195">
        <v>0.15850021303792075</v>
      </c>
      <c r="G102" s="195">
        <v>0.009636307118433322</v>
      </c>
      <c r="H102" s="290"/>
      <c r="I102" s="290"/>
      <c r="J102" s="89"/>
    </row>
    <row r="103" spans="1:10" ht="13.5" customHeight="1">
      <c r="A103" s="249" t="s">
        <v>63</v>
      </c>
      <c r="B103" s="198">
        <v>127</v>
      </c>
      <c r="C103" s="199">
        <v>826</v>
      </c>
      <c r="D103" s="225">
        <v>-0.015503875968992276</v>
      </c>
      <c r="E103" s="145">
        <v>0.11621621621621614</v>
      </c>
      <c r="F103" s="195">
        <v>0.15375302663438256</v>
      </c>
      <c r="G103" s="195">
        <v>0.02138047138047138</v>
      </c>
      <c r="H103" s="290"/>
      <c r="I103" s="290"/>
      <c r="J103" s="89"/>
    </row>
    <row r="104" spans="1:10" ht="63.75">
      <c r="A104" s="249" t="s">
        <v>66</v>
      </c>
      <c r="B104" s="205">
        <v>303</v>
      </c>
      <c r="C104" s="199">
        <v>1576</v>
      </c>
      <c r="D104" s="225">
        <v>0.07829181494661919</v>
      </c>
      <c r="E104" s="145">
        <v>0.08990318118948815</v>
      </c>
      <c r="F104" s="195">
        <v>0.19225888324873097</v>
      </c>
      <c r="G104" s="195">
        <v>0.007837963681514822</v>
      </c>
      <c r="H104" s="290"/>
      <c r="I104" s="290"/>
      <c r="J104" s="89"/>
    </row>
    <row r="105" spans="1:10" ht="25.5">
      <c r="A105" s="249" t="s">
        <v>65</v>
      </c>
      <c r="B105" s="205">
        <v>70</v>
      </c>
      <c r="C105" s="199">
        <v>413</v>
      </c>
      <c r="D105" s="225">
        <v>0.14754098360655732</v>
      </c>
      <c r="E105" s="145">
        <v>0.12841530054644812</v>
      </c>
      <c r="F105" s="195">
        <v>0.1694915254237288</v>
      </c>
      <c r="G105" s="195">
        <v>0.007343684431389006</v>
      </c>
      <c r="H105" s="290"/>
      <c r="I105" s="290"/>
      <c r="J105" s="89"/>
    </row>
    <row r="106" spans="1:10" ht="12.75">
      <c r="A106" s="252" t="s">
        <v>64</v>
      </c>
      <c r="B106" s="205">
        <v>1286</v>
      </c>
      <c r="C106" s="199">
        <v>6062</v>
      </c>
      <c r="D106" s="225">
        <v>0.06545153272576631</v>
      </c>
      <c r="E106" s="145">
        <v>0.08599068434252954</v>
      </c>
      <c r="F106" s="195">
        <v>0.21214120752226986</v>
      </c>
      <c r="G106" s="195">
        <v>0.01957531014536875</v>
      </c>
      <c r="H106" s="290"/>
      <c r="I106" s="290"/>
      <c r="J106" s="89"/>
    </row>
    <row r="107" spans="1:9" ht="12.75">
      <c r="A107" s="247" t="s">
        <v>15</v>
      </c>
      <c r="B107" s="203"/>
      <c r="C107" s="204"/>
      <c r="D107" s="203"/>
      <c r="E107" s="155"/>
      <c r="F107" s="197"/>
      <c r="G107" s="197"/>
      <c r="H107" s="289"/>
      <c r="I107" s="289"/>
    </row>
    <row r="108" spans="1:10" ht="12.75">
      <c r="A108" s="249" t="s">
        <v>6</v>
      </c>
      <c r="B108" s="198">
        <v>466</v>
      </c>
      <c r="C108" s="199">
        <v>2336</v>
      </c>
      <c r="D108" s="225">
        <v>0.18575063613231557</v>
      </c>
      <c r="E108" s="145">
        <v>0.05225225225225216</v>
      </c>
      <c r="F108" s="195">
        <v>0.199486301369863</v>
      </c>
      <c r="G108" s="195">
        <v>0.007611269906084116</v>
      </c>
      <c r="H108" s="290"/>
      <c r="I108" s="290"/>
      <c r="J108" s="89"/>
    </row>
    <row r="109" spans="1:10" ht="12.75">
      <c r="A109" s="249" t="s">
        <v>7</v>
      </c>
      <c r="B109" s="198">
        <v>274</v>
      </c>
      <c r="C109" s="199">
        <v>1621</v>
      </c>
      <c r="D109" s="225">
        <v>-0.038596491228070184</v>
      </c>
      <c r="E109" s="145">
        <v>0.05740378343118069</v>
      </c>
      <c r="F109" s="195">
        <v>0.16903146206045652</v>
      </c>
      <c r="G109" s="195">
        <v>0.008711687651023783</v>
      </c>
      <c r="H109" s="290"/>
      <c r="I109" s="290"/>
      <c r="J109" s="89"/>
    </row>
    <row r="110" spans="1:10" ht="12.75">
      <c r="A110" s="249" t="s">
        <v>8</v>
      </c>
      <c r="B110" s="198">
        <v>220</v>
      </c>
      <c r="C110" s="199">
        <v>1141</v>
      </c>
      <c r="D110" s="225">
        <v>0.032863849765258246</v>
      </c>
      <c r="E110" s="145">
        <v>0.07641509433962268</v>
      </c>
      <c r="F110" s="195">
        <v>0.19281332164767748</v>
      </c>
      <c r="G110" s="195">
        <v>0.011004952228502826</v>
      </c>
      <c r="H110" s="290"/>
      <c r="I110" s="290"/>
      <c r="J110" s="89"/>
    </row>
    <row r="111" spans="1:10" ht="12.75">
      <c r="A111" s="249" t="s">
        <v>9</v>
      </c>
      <c r="B111" s="198">
        <v>188</v>
      </c>
      <c r="C111" s="199">
        <v>1067</v>
      </c>
      <c r="D111" s="225">
        <v>-0.030927835051546393</v>
      </c>
      <c r="E111" s="145">
        <v>-0.04986642920747997</v>
      </c>
      <c r="F111" s="195">
        <v>0.17619493908153702</v>
      </c>
      <c r="G111" s="195">
        <v>0.01218168858938638</v>
      </c>
      <c r="H111" s="290"/>
      <c r="I111" s="290"/>
      <c r="J111" s="89"/>
    </row>
    <row r="112" spans="1:10" ht="12.75">
      <c r="A112" s="253" t="s">
        <v>10</v>
      </c>
      <c r="B112" s="228">
        <v>1653</v>
      </c>
      <c r="C112" s="229">
        <v>8376</v>
      </c>
      <c r="D112" s="230">
        <v>0.04885786802030467</v>
      </c>
      <c r="E112" s="168">
        <v>0.13572881355932198</v>
      </c>
      <c r="F112" s="215">
        <v>0.19734957020057306</v>
      </c>
      <c r="G112" s="215">
        <v>0.02041547277936963</v>
      </c>
      <c r="H112" s="290"/>
      <c r="I112" s="290"/>
      <c r="J112" s="89"/>
    </row>
    <row r="113" spans="1:10" ht="12.75">
      <c r="A113" s="264" t="s">
        <v>543</v>
      </c>
      <c r="B113" s="228">
        <v>27</v>
      </c>
      <c r="C113" s="229">
        <v>258</v>
      </c>
      <c r="D113" s="222">
        <v>0.9285714285714286</v>
      </c>
      <c r="E113" s="159">
        <v>0.33678756476683946</v>
      </c>
      <c r="F113" s="217">
        <v>0.10465116279069768</v>
      </c>
      <c r="G113" s="217">
        <v>0.003194888178913738</v>
      </c>
      <c r="H113" s="290"/>
      <c r="I113" s="290"/>
      <c r="J113" s="89"/>
    </row>
    <row r="114" spans="3:4" ht="12.75">
      <c r="C114" s="265"/>
      <c r="D114" s="265"/>
    </row>
    <row r="115" spans="3:4" ht="12.75">
      <c r="C115" s="265"/>
      <c r="D115" s="265"/>
    </row>
    <row r="116" spans="3:4" ht="12.75">
      <c r="C116" s="265"/>
      <c r="D116" s="265"/>
    </row>
    <row r="117" spans="3:4" ht="12.75">
      <c r="C117" s="265"/>
      <c r="D117" s="265"/>
    </row>
    <row r="118" spans="1:15" ht="30" customHeight="1">
      <c r="A118" s="246" t="s">
        <v>110</v>
      </c>
      <c r="B118" s="237" t="s">
        <v>553</v>
      </c>
      <c r="C118" s="237" t="s">
        <v>554</v>
      </c>
      <c r="G118" s="244"/>
      <c r="H118" s="135"/>
      <c r="J118" s="102"/>
      <c r="O118" s="1"/>
    </row>
    <row r="119" spans="1:15" ht="12.75">
      <c r="A119" s="247" t="s">
        <v>111</v>
      </c>
      <c r="B119" s="231">
        <v>6385</v>
      </c>
      <c r="C119" s="231">
        <v>2801</v>
      </c>
      <c r="G119" s="244"/>
      <c r="H119" s="135"/>
      <c r="J119" s="102"/>
      <c r="O119" s="1"/>
    </row>
    <row r="120" spans="1:15" ht="12.75">
      <c r="A120" s="258" t="s">
        <v>112</v>
      </c>
      <c r="B120" s="232">
        <v>16</v>
      </c>
      <c r="C120" s="238">
        <v>0</v>
      </c>
      <c r="G120" s="244"/>
      <c r="H120" s="135"/>
      <c r="J120" s="102"/>
      <c r="O120" s="1"/>
    </row>
    <row r="121" spans="1:15" ht="12.75">
      <c r="A121" s="259" t="s">
        <v>940</v>
      </c>
      <c r="B121" s="233">
        <v>9</v>
      </c>
      <c r="C121" s="235">
        <v>3</v>
      </c>
      <c r="G121" s="244"/>
      <c r="H121" s="135"/>
      <c r="J121" s="102"/>
      <c r="O121" s="1"/>
    </row>
    <row r="122" spans="1:15" ht="12.75">
      <c r="A122" s="259" t="s">
        <v>941</v>
      </c>
      <c r="B122" s="233">
        <v>1</v>
      </c>
      <c r="C122" s="235">
        <v>0</v>
      </c>
      <c r="G122" s="244"/>
      <c r="H122" s="135"/>
      <c r="J122" s="102"/>
      <c r="O122" s="1"/>
    </row>
    <row r="123" spans="1:15" ht="12.75">
      <c r="A123" s="259" t="s">
        <v>1020</v>
      </c>
      <c r="B123" s="233">
        <v>152</v>
      </c>
      <c r="C123" s="235">
        <v>142</v>
      </c>
      <c r="G123" s="244"/>
      <c r="H123" s="135"/>
      <c r="J123" s="102"/>
      <c r="O123" s="1"/>
    </row>
    <row r="124" spans="1:15" ht="12.75">
      <c r="A124" s="259" t="s">
        <v>942</v>
      </c>
      <c r="B124" s="233">
        <v>29</v>
      </c>
      <c r="C124" s="235">
        <v>11</v>
      </c>
      <c r="G124" s="244"/>
      <c r="H124" s="135"/>
      <c r="J124" s="102"/>
      <c r="O124" s="1"/>
    </row>
    <row r="125" spans="1:15" ht="12.75">
      <c r="A125" s="259" t="s">
        <v>943</v>
      </c>
      <c r="B125" s="233">
        <v>9</v>
      </c>
      <c r="C125" s="235">
        <v>1</v>
      </c>
      <c r="G125" s="244"/>
      <c r="H125" s="135"/>
      <c r="J125" s="102"/>
      <c r="O125" s="1"/>
    </row>
    <row r="126" spans="1:15" ht="12.75">
      <c r="A126" s="259" t="s">
        <v>944</v>
      </c>
      <c r="B126" s="233">
        <v>30</v>
      </c>
      <c r="C126" s="235">
        <v>32</v>
      </c>
      <c r="G126" s="244"/>
      <c r="H126" s="135"/>
      <c r="J126" s="102"/>
      <c r="O126" s="1"/>
    </row>
    <row r="127" spans="1:15" ht="12.75">
      <c r="A127" s="259" t="s">
        <v>945</v>
      </c>
      <c r="B127" s="233">
        <v>1</v>
      </c>
      <c r="C127" s="235">
        <v>1</v>
      </c>
      <c r="G127" s="244"/>
      <c r="H127" s="135"/>
      <c r="J127" s="102"/>
      <c r="O127" s="1"/>
    </row>
    <row r="128" spans="1:15" ht="12.75">
      <c r="A128" s="259" t="s">
        <v>946</v>
      </c>
      <c r="B128" s="233">
        <v>3</v>
      </c>
      <c r="C128" s="235">
        <v>3</v>
      </c>
      <c r="G128" s="244"/>
      <c r="H128" s="135"/>
      <c r="J128" s="102"/>
      <c r="O128" s="1"/>
    </row>
    <row r="129" spans="1:15" ht="12.75">
      <c r="A129" s="259" t="s">
        <v>121</v>
      </c>
      <c r="B129" s="233">
        <v>7</v>
      </c>
      <c r="C129" s="235">
        <v>3</v>
      </c>
      <c r="G129" s="244"/>
      <c r="H129" s="135"/>
      <c r="J129" s="102"/>
      <c r="O129" s="1"/>
    </row>
    <row r="130" spans="1:15" ht="12.75">
      <c r="A130" s="259" t="s">
        <v>122</v>
      </c>
      <c r="B130" s="233">
        <v>43</v>
      </c>
      <c r="C130" s="235">
        <v>15</v>
      </c>
      <c r="G130" s="244"/>
      <c r="H130" s="135"/>
      <c r="J130" s="102"/>
      <c r="O130" s="1"/>
    </row>
    <row r="131" spans="1:15" ht="12.75">
      <c r="A131" s="259" t="s">
        <v>947</v>
      </c>
      <c r="B131" s="233">
        <v>37</v>
      </c>
      <c r="C131" s="235">
        <v>4</v>
      </c>
      <c r="G131" s="244"/>
      <c r="H131" s="135"/>
      <c r="J131" s="102"/>
      <c r="O131" s="1"/>
    </row>
    <row r="132" spans="1:15" ht="12.75">
      <c r="A132" s="259" t="s">
        <v>948</v>
      </c>
      <c r="B132" s="233">
        <v>24</v>
      </c>
      <c r="C132" s="235">
        <v>5</v>
      </c>
      <c r="G132" s="244"/>
      <c r="H132" s="135"/>
      <c r="J132" s="102"/>
      <c r="O132" s="1"/>
    </row>
    <row r="133" spans="1:15" ht="12.75">
      <c r="A133" s="259" t="s">
        <v>125</v>
      </c>
      <c r="B133" s="233">
        <v>35</v>
      </c>
      <c r="C133" s="235">
        <v>2</v>
      </c>
      <c r="G133" s="244"/>
      <c r="H133" s="135"/>
      <c r="J133" s="102"/>
      <c r="O133" s="1"/>
    </row>
    <row r="134" spans="1:15" ht="12.75">
      <c r="A134" s="259" t="s">
        <v>949</v>
      </c>
      <c r="B134" s="233">
        <v>12</v>
      </c>
      <c r="C134" s="235">
        <v>4</v>
      </c>
      <c r="G134" s="244"/>
      <c r="H134" s="135"/>
      <c r="J134" s="102"/>
      <c r="O134" s="1"/>
    </row>
    <row r="135" spans="1:15" ht="12.75">
      <c r="A135" s="259" t="s">
        <v>950</v>
      </c>
      <c r="B135" s="233">
        <v>44</v>
      </c>
      <c r="C135" s="235">
        <v>8</v>
      </c>
      <c r="G135" s="244"/>
      <c r="H135" s="135"/>
      <c r="J135" s="102"/>
      <c r="O135" s="1"/>
    </row>
    <row r="136" spans="1:15" ht="12.75">
      <c r="A136" s="259" t="s">
        <v>128</v>
      </c>
      <c r="B136" s="233">
        <v>57</v>
      </c>
      <c r="C136" s="235">
        <v>11</v>
      </c>
      <c r="G136" s="244"/>
      <c r="H136" s="135"/>
      <c r="J136" s="102"/>
      <c r="O136" s="1"/>
    </row>
    <row r="137" spans="1:15" ht="12.75">
      <c r="A137" s="259" t="s">
        <v>129</v>
      </c>
      <c r="B137" s="233">
        <v>56</v>
      </c>
      <c r="C137" s="235">
        <v>8</v>
      </c>
      <c r="G137" s="244"/>
      <c r="H137" s="135"/>
      <c r="J137" s="102"/>
      <c r="O137" s="1"/>
    </row>
    <row r="138" spans="1:15" ht="12.75">
      <c r="A138" s="259" t="s">
        <v>130</v>
      </c>
      <c r="B138" s="233">
        <v>4</v>
      </c>
      <c r="C138" s="235">
        <v>12</v>
      </c>
      <c r="G138" s="244"/>
      <c r="H138" s="135"/>
      <c r="J138" s="102"/>
      <c r="O138" s="1"/>
    </row>
    <row r="139" spans="1:15" ht="12.75">
      <c r="A139" s="259" t="s">
        <v>951</v>
      </c>
      <c r="B139" s="233">
        <v>53</v>
      </c>
      <c r="C139" s="235">
        <v>26</v>
      </c>
      <c r="G139" s="244"/>
      <c r="H139" s="135"/>
      <c r="J139" s="102"/>
      <c r="O139" s="1"/>
    </row>
    <row r="140" spans="1:15" ht="12.75">
      <c r="A140" s="259" t="s">
        <v>132</v>
      </c>
      <c r="B140" s="233">
        <v>43</v>
      </c>
      <c r="C140" s="235">
        <v>42</v>
      </c>
      <c r="G140" s="244"/>
      <c r="H140" s="135"/>
      <c r="J140" s="102"/>
      <c r="O140" s="1"/>
    </row>
    <row r="141" spans="1:15" ht="12.75">
      <c r="A141" s="259" t="s">
        <v>952</v>
      </c>
      <c r="B141" s="233">
        <v>13</v>
      </c>
      <c r="C141" s="235">
        <v>0</v>
      </c>
      <c r="G141" s="244"/>
      <c r="H141" s="135"/>
      <c r="J141" s="102"/>
      <c r="O141" s="1"/>
    </row>
    <row r="142" spans="1:15" ht="12.75">
      <c r="A142" s="259" t="s">
        <v>134</v>
      </c>
      <c r="B142" s="233">
        <v>28</v>
      </c>
      <c r="C142" s="235">
        <v>6</v>
      </c>
      <c r="G142" s="244"/>
      <c r="H142" s="135"/>
      <c r="J142" s="102"/>
      <c r="O142" s="1"/>
    </row>
    <row r="143" spans="1:15" ht="12.75">
      <c r="A143" s="259" t="s">
        <v>135</v>
      </c>
      <c r="B143" s="233">
        <v>76</v>
      </c>
      <c r="C143" s="235">
        <v>50</v>
      </c>
      <c r="G143" s="244"/>
      <c r="H143" s="135"/>
      <c r="J143" s="102"/>
      <c r="O143" s="1"/>
    </row>
    <row r="144" spans="1:15" ht="12.75">
      <c r="A144" s="259" t="s">
        <v>953</v>
      </c>
      <c r="B144" s="233">
        <v>5</v>
      </c>
      <c r="C144" s="235">
        <v>1</v>
      </c>
      <c r="G144" s="244"/>
      <c r="H144" s="135"/>
      <c r="J144" s="102"/>
      <c r="O144" s="1"/>
    </row>
    <row r="145" spans="1:15" ht="12.75">
      <c r="A145" s="259" t="s">
        <v>137</v>
      </c>
      <c r="B145" s="233">
        <v>13</v>
      </c>
      <c r="C145" s="235">
        <v>1</v>
      </c>
      <c r="G145" s="244"/>
      <c r="H145" s="135"/>
      <c r="J145" s="102"/>
      <c r="O145" s="1"/>
    </row>
    <row r="146" spans="1:15" ht="12.75">
      <c r="A146" s="259" t="s">
        <v>954</v>
      </c>
      <c r="B146" s="233">
        <v>1</v>
      </c>
      <c r="C146" s="235">
        <v>7</v>
      </c>
      <c r="G146" s="244"/>
      <c r="H146" s="135"/>
      <c r="J146" s="102"/>
      <c r="O146" s="1"/>
    </row>
    <row r="147" spans="1:15" ht="12.75">
      <c r="A147" s="259" t="s">
        <v>955</v>
      </c>
      <c r="B147" s="233">
        <v>4</v>
      </c>
      <c r="C147" s="235">
        <v>2</v>
      </c>
      <c r="G147" s="244"/>
      <c r="H147" s="135"/>
      <c r="J147" s="102"/>
      <c r="O147" s="1"/>
    </row>
    <row r="148" spans="1:15" ht="12.75">
      <c r="A148" s="259" t="s">
        <v>956</v>
      </c>
      <c r="B148" s="233">
        <v>13</v>
      </c>
      <c r="C148" s="235">
        <v>27</v>
      </c>
      <c r="G148" s="244"/>
      <c r="H148" s="135"/>
      <c r="J148" s="102"/>
      <c r="O148" s="1"/>
    </row>
    <row r="149" spans="1:15" ht="12.75">
      <c r="A149" s="259" t="s">
        <v>957</v>
      </c>
      <c r="B149" s="233">
        <v>7</v>
      </c>
      <c r="C149" s="235">
        <v>1</v>
      </c>
      <c r="G149" s="244"/>
      <c r="H149" s="135"/>
      <c r="J149" s="102"/>
      <c r="O149" s="1"/>
    </row>
    <row r="150" spans="1:15" ht="12.75">
      <c r="A150" s="259" t="s">
        <v>958</v>
      </c>
      <c r="B150" s="233">
        <v>6</v>
      </c>
      <c r="C150" s="235">
        <v>2</v>
      </c>
      <c r="G150" s="244"/>
      <c r="H150" s="135"/>
      <c r="J150" s="102"/>
      <c r="O150" s="1"/>
    </row>
    <row r="151" spans="1:15" ht="12.75">
      <c r="A151" s="259" t="s">
        <v>959</v>
      </c>
      <c r="B151" s="233">
        <v>18</v>
      </c>
      <c r="C151" s="235">
        <v>6</v>
      </c>
      <c r="G151" s="244"/>
      <c r="H151" s="135"/>
      <c r="J151" s="102"/>
      <c r="O151" s="1"/>
    </row>
    <row r="152" spans="1:15" ht="12.75">
      <c r="A152" s="259" t="s">
        <v>144</v>
      </c>
      <c r="B152" s="233">
        <v>21</v>
      </c>
      <c r="C152" s="235">
        <v>10</v>
      </c>
      <c r="G152" s="244"/>
      <c r="H152" s="135"/>
      <c r="J152" s="102"/>
      <c r="O152" s="1"/>
    </row>
    <row r="153" spans="1:15" ht="12.75">
      <c r="A153" s="259" t="s">
        <v>960</v>
      </c>
      <c r="B153" s="233">
        <v>86</v>
      </c>
      <c r="C153" s="235">
        <v>22</v>
      </c>
      <c r="G153" s="244"/>
      <c r="H153" s="135"/>
      <c r="J153" s="102"/>
      <c r="O153" s="1"/>
    </row>
    <row r="154" spans="1:15" ht="12.75">
      <c r="A154" s="259" t="s">
        <v>146</v>
      </c>
      <c r="B154" s="233">
        <v>1</v>
      </c>
      <c r="C154" s="235">
        <v>1</v>
      </c>
      <c r="G154" s="244"/>
      <c r="H154" s="135"/>
      <c r="J154" s="102"/>
      <c r="O154" s="1"/>
    </row>
    <row r="155" spans="1:15" ht="12.75">
      <c r="A155" s="259" t="s">
        <v>961</v>
      </c>
      <c r="B155" s="233">
        <v>5</v>
      </c>
      <c r="C155" s="235">
        <v>1</v>
      </c>
      <c r="G155" s="244"/>
      <c r="H155" s="135"/>
      <c r="J155" s="102"/>
      <c r="O155" s="1"/>
    </row>
    <row r="156" spans="1:15" ht="12.75">
      <c r="A156" s="259" t="s">
        <v>962</v>
      </c>
      <c r="B156" s="233">
        <v>11</v>
      </c>
      <c r="C156" s="235">
        <v>3</v>
      </c>
      <c r="G156" s="244"/>
      <c r="H156" s="135"/>
      <c r="J156" s="102"/>
      <c r="O156" s="1"/>
    </row>
    <row r="157" spans="1:15" ht="12.75">
      <c r="A157" s="259" t="s">
        <v>963</v>
      </c>
      <c r="B157" s="233">
        <v>396</v>
      </c>
      <c r="C157" s="235">
        <v>206</v>
      </c>
      <c r="G157" s="244"/>
      <c r="H157" s="135"/>
      <c r="J157" s="102"/>
      <c r="O157" s="1"/>
    </row>
    <row r="158" spans="1:15" ht="12.75">
      <c r="A158" s="259" t="s">
        <v>964</v>
      </c>
      <c r="B158" s="233">
        <v>157</v>
      </c>
      <c r="C158" s="235">
        <v>45</v>
      </c>
      <c r="G158" s="244"/>
      <c r="H158" s="135"/>
      <c r="J158" s="102"/>
      <c r="O158" s="1"/>
    </row>
    <row r="159" spans="1:15" ht="12.75">
      <c r="A159" s="259" t="s">
        <v>151</v>
      </c>
      <c r="B159" s="233">
        <v>15</v>
      </c>
      <c r="C159" s="235">
        <v>5</v>
      </c>
      <c r="G159" s="244"/>
      <c r="H159" s="135"/>
      <c r="J159" s="102"/>
      <c r="O159" s="1"/>
    </row>
    <row r="160" spans="1:15" ht="12.75">
      <c r="A160" s="259" t="s">
        <v>152</v>
      </c>
      <c r="B160" s="233">
        <v>61</v>
      </c>
      <c r="C160" s="235">
        <v>4</v>
      </c>
      <c r="G160" s="244"/>
      <c r="H160" s="135"/>
      <c r="J160" s="102"/>
      <c r="O160" s="1"/>
    </row>
    <row r="161" spans="1:15" ht="12.75">
      <c r="A161" s="259" t="s">
        <v>965</v>
      </c>
      <c r="B161" s="233">
        <v>11</v>
      </c>
      <c r="C161" s="235">
        <v>1</v>
      </c>
      <c r="G161" s="244"/>
      <c r="H161" s="135"/>
      <c r="J161" s="102"/>
      <c r="O161" s="1"/>
    </row>
    <row r="162" spans="1:15" ht="12.75">
      <c r="A162" s="259" t="s">
        <v>966</v>
      </c>
      <c r="B162" s="233">
        <v>1</v>
      </c>
      <c r="C162" s="235">
        <v>1</v>
      </c>
      <c r="G162" s="244"/>
      <c r="H162" s="135"/>
      <c r="J162" s="102"/>
      <c r="O162" s="1"/>
    </row>
    <row r="163" spans="1:15" ht="12.75">
      <c r="A163" s="259" t="s">
        <v>155</v>
      </c>
      <c r="B163" s="233">
        <v>14</v>
      </c>
      <c r="C163" s="235">
        <v>19</v>
      </c>
      <c r="G163" s="244"/>
      <c r="H163" s="135"/>
      <c r="J163" s="102"/>
      <c r="O163" s="1"/>
    </row>
    <row r="164" spans="1:15" ht="12.75">
      <c r="A164" s="259" t="s">
        <v>156</v>
      </c>
      <c r="B164" s="233">
        <v>11</v>
      </c>
      <c r="C164" s="235">
        <v>6</v>
      </c>
      <c r="G164" s="244"/>
      <c r="H164" s="135"/>
      <c r="J164" s="102"/>
      <c r="O164" s="1"/>
    </row>
    <row r="165" spans="1:15" ht="12.75">
      <c r="A165" s="259" t="s">
        <v>157</v>
      </c>
      <c r="B165" s="233">
        <v>15</v>
      </c>
      <c r="C165" s="235">
        <v>0</v>
      </c>
      <c r="G165" s="244"/>
      <c r="H165" s="135"/>
      <c r="J165" s="102"/>
      <c r="O165" s="1"/>
    </row>
    <row r="166" spans="1:15" ht="12.75">
      <c r="A166" s="259" t="s">
        <v>158</v>
      </c>
      <c r="B166" s="233">
        <v>47</v>
      </c>
      <c r="C166" s="235">
        <v>3</v>
      </c>
      <c r="G166" s="244"/>
      <c r="H166" s="135"/>
      <c r="J166" s="102"/>
      <c r="O166" s="1"/>
    </row>
    <row r="167" spans="1:15" ht="12.75">
      <c r="A167" s="259" t="s">
        <v>159</v>
      </c>
      <c r="B167" s="233">
        <v>8</v>
      </c>
      <c r="C167" s="235">
        <v>3</v>
      </c>
      <c r="G167" s="244"/>
      <c r="H167" s="135"/>
      <c r="J167" s="102"/>
      <c r="O167" s="1"/>
    </row>
    <row r="168" spans="1:15" ht="12.75">
      <c r="A168" s="259" t="s">
        <v>160</v>
      </c>
      <c r="B168" s="233">
        <v>11</v>
      </c>
      <c r="C168" s="235">
        <v>9</v>
      </c>
      <c r="G168" s="244"/>
      <c r="H168" s="135"/>
      <c r="J168" s="102"/>
      <c r="O168" s="1"/>
    </row>
    <row r="169" spans="1:15" ht="12.75">
      <c r="A169" s="259" t="s">
        <v>161</v>
      </c>
      <c r="B169" s="233">
        <v>12</v>
      </c>
      <c r="C169" s="235">
        <v>3</v>
      </c>
      <c r="G169" s="244"/>
      <c r="H169" s="135"/>
      <c r="J169" s="102"/>
      <c r="O169" s="1"/>
    </row>
    <row r="170" spans="1:15" ht="12.75">
      <c r="A170" s="259" t="s">
        <v>967</v>
      </c>
      <c r="B170" s="233">
        <v>6</v>
      </c>
      <c r="C170" s="235">
        <v>1</v>
      </c>
      <c r="G170" s="244"/>
      <c r="H170" s="135"/>
      <c r="J170" s="102"/>
      <c r="O170" s="1"/>
    </row>
    <row r="171" spans="1:15" ht="12.75">
      <c r="A171" s="259" t="s">
        <v>968</v>
      </c>
      <c r="B171" s="233">
        <v>13</v>
      </c>
      <c r="C171" s="235">
        <v>0</v>
      </c>
      <c r="G171" s="244"/>
      <c r="H171" s="135"/>
      <c r="J171" s="102"/>
      <c r="O171" s="1"/>
    </row>
    <row r="172" spans="1:15" ht="12.75">
      <c r="A172" s="259" t="s">
        <v>164</v>
      </c>
      <c r="B172" s="233">
        <v>72</v>
      </c>
      <c r="C172" s="235">
        <v>15</v>
      </c>
      <c r="G172" s="244"/>
      <c r="H172" s="135"/>
      <c r="J172" s="102"/>
      <c r="O172" s="1"/>
    </row>
    <row r="173" spans="1:15" ht="12.75">
      <c r="A173" s="259" t="s">
        <v>969</v>
      </c>
      <c r="B173" s="233">
        <v>2</v>
      </c>
      <c r="C173" s="235">
        <v>0</v>
      </c>
      <c r="G173" s="244"/>
      <c r="H173" s="135"/>
      <c r="J173" s="102"/>
      <c r="O173" s="1"/>
    </row>
    <row r="174" spans="1:15" ht="12.75">
      <c r="A174" s="259" t="s">
        <v>970</v>
      </c>
      <c r="B174" s="233">
        <v>62</v>
      </c>
      <c r="C174" s="235">
        <v>14</v>
      </c>
      <c r="G174" s="244"/>
      <c r="H174" s="135"/>
      <c r="J174" s="102"/>
      <c r="O174" s="1"/>
    </row>
    <row r="175" spans="1:15" ht="12.75">
      <c r="A175" s="259" t="s">
        <v>971</v>
      </c>
      <c r="B175" s="233">
        <v>8</v>
      </c>
      <c r="C175" s="235">
        <v>3</v>
      </c>
      <c r="G175" s="244"/>
      <c r="H175" s="135"/>
      <c r="J175" s="102"/>
      <c r="O175" s="1"/>
    </row>
    <row r="176" spans="1:15" ht="12.75">
      <c r="A176" s="259" t="s">
        <v>972</v>
      </c>
      <c r="B176" s="233">
        <v>0</v>
      </c>
      <c r="C176" s="235">
        <v>0</v>
      </c>
      <c r="G176" s="244"/>
      <c r="H176" s="135"/>
      <c r="J176" s="102"/>
      <c r="O176" s="1"/>
    </row>
    <row r="177" spans="1:15" ht="12.75">
      <c r="A177" s="259" t="s">
        <v>973</v>
      </c>
      <c r="B177" s="233">
        <v>28</v>
      </c>
      <c r="C177" s="235">
        <v>24</v>
      </c>
      <c r="G177" s="244"/>
      <c r="H177" s="135"/>
      <c r="J177" s="102"/>
      <c r="O177" s="1"/>
    </row>
    <row r="178" spans="1:15" ht="12.75">
      <c r="A178" s="259" t="s">
        <v>974</v>
      </c>
      <c r="B178" s="233">
        <v>134</v>
      </c>
      <c r="C178" s="235">
        <v>38</v>
      </c>
      <c r="G178" s="244"/>
      <c r="H178" s="135"/>
      <c r="J178" s="102"/>
      <c r="O178" s="1"/>
    </row>
    <row r="179" spans="1:15" ht="12.75">
      <c r="A179" s="259" t="s">
        <v>171</v>
      </c>
      <c r="B179" s="233">
        <v>85</v>
      </c>
      <c r="C179" s="235">
        <v>19</v>
      </c>
      <c r="G179" s="244"/>
      <c r="H179" s="135"/>
      <c r="J179" s="102"/>
      <c r="O179" s="1"/>
    </row>
    <row r="180" spans="1:15" ht="12.75">
      <c r="A180" s="259" t="s">
        <v>172</v>
      </c>
      <c r="B180" s="233">
        <v>3</v>
      </c>
      <c r="C180" s="235">
        <v>0</v>
      </c>
      <c r="G180" s="244"/>
      <c r="H180" s="135"/>
      <c r="J180" s="102"/>
      <c r="O180" s="1"/>
    </row>
    <row r="181" spans="1:15" ht="12.75">
      <c r="A181" s="259" t="s">
        <v>975</v>
      </c>
      <c r="B181" s="233">
        <v>5</v>
      </c>
      <c r="C181" s="235">
        <v>0</v>
      </c>
      <c r="G181" s="244"/>
      <c r="H181" s="135"/>
      <c r="J181" s="102"/>
      <c r="O181" s="1"/>
    </row>
    <row r="182" spans="1:15" ht="12.75">
      <c r="A182" s="259" t="s">
        <v>976</v>
      </c>
      <c r="B182" s="233">
        <v>7</v>
      </c>
      <c r="C182" s="235">
        <v>1</v>
      </c>
      <c r="G182" s="244"/>
      <c r="H182" s="135"/>
      <c r="J182" s="102"/>
      <c r="O182" s="1"/>
    </row>
    <row r="183" spans="1:15" ht="12.75">
      <c r="A183" s="259" t="s">
        <v>175</v>
      </c>
      <c r="B183" s="233">
        <v>6</v>
      </c>
      <c r="C183" s="235">
        <v>6</v>
      </c>
      <c r="G183" s="244"/>
      <c r="H183" s="135"/>
      <c r="J183" s="102"/>
      <c r="O183" s="1"/>
    </row>
    <row r="184" spans="1:15" ht="12.75">
      <c r="A184" s="259" t="s">
        <v>977</v>
      </c>
      <c r="B184" s="233">
        <v>110</v>
      </c>
      <c r="C184" s="235">
        <v>49</v>
      </c>
      <c r="G184" s="244"/>
      <c r="H184" s="135"/>
      <c r="J184" s="102"/>
      <c r="O184" s="1"/>
    </row>
    <row r="185" spans="1:15" ht="12.75">
      <c r="A185" s="259" t="s">
        <v>978</v>
      </c>
      <c r="B185" s="233">
        <v>2</v>
      </c>
      <c r="C185" s="235">
        <v>0</v>
      </c>
      <c r="G185" s="244"/>
      <c r="H185" s="135"/>
      <c r="J185" s="102"/>
      <c r="O185" s="1"/>
    </row>
    <row r="186" spans="1:15" ht="12.75">
      <c r="A186" s="259" t="s">
        <v>178</v>
      </c>
      <c r="B186" s="233">
        <v>15</v>
      </c>
      <c r="C186" s="235">
        <v>6</v>
      </c>
      <c r="G186" s="244"/>
      <c r="H186" s="135"/>
      <c r="J186" s="102"/>
      <c r="O186" s="1"/>
    </row>
    <row r="187" spans="1:15" ht="12.75">
      <c r="A187" s="259" t="s">
        <v>179</v>
      </c>
      <c r="B187" s="233">
        <v>77</v>
      </c>
      <c r="C187" s="235">
        <v>16</v>
      </c>
      <c r="G187" s="244"/>
      <c r="H187" s="135"/>
      <c r="J187" s="102"/>
      <c r="O187" s="1"/>
    </row>
    <row r="188" spans="1:15" ht="12.75">
      <c r="A188" s="259" t="s">
        <v>979</v>
      </c>
      <c r="B188" s="233">
        <v>155</v>
      </c>
      <c r="C188" s="235">
        <v>44</v>
      </c>
      <c r="G188" s="244"/>
      <c r="H188" s="135"/>
      <c r="J188" s="102"/>
      <c r="O188" s="1"/>
    </row>
    <row r="189" spans="1:15" ht="12.75">
      <c r="A189" s="259" t="s">
        <v>980</v>
      </c>
      <c r="B189" s="233">
        <v>4</v>
      </c>
      <c r="C189" s="235">
        <v>7</v>
      </c>
      <c r="G189" s="244"/>
      <c r="H189" s="135"/>
      <c r="J189" s="102"/>
      <c r="O189" s="1"/>
    </row>
    <row r="190" spans="1:15" ht="12.75">
      <c r="A190" s="259" t="s">
        <v>182</v>
      </c>
      <c r="B190" s="233">
        <v>22</v>
      </c>
      <c r="C190" s="235">
        <v>7</v>
      </c>
      <c r="G190" s="244"/>
      <c r="H190" s="135"/>
      <c r="J190" s="102"/>
      <c r="O190" s="1"/>
    </row>
    <row r="191" spans="1:15" ht="12.75">
      <c r="A191" s="259" t="s">
        <v>183</v>
      </c>
      <c r="B191" s="233">
        <v>18</v>
      </c>
      <c r="C191" s="235">
        <v>1</v>
      </c>
      <c r="G191" s="244"/>
      <c r="H191" s="135"/>
      <c r="J191" s="102"/>
      <c r="O191" s="1"/>
    </row>
    <row r="192" spans="1:15" ht="12.75">
      <c r="A192" s="259" t="s">
        <v>981</v>
      </c>
      <c r="B192" s="233">
        <v>9</v>
      </c>
      <c r="C192" s="235">
        <v>2</v>
      </c>
      <c r="G192" s="244"/>
      <c r="H192" s="135"/>
      <c r="J192" s="102"/>
      <c r="O192" s="1"/>
    </row>
    <row r="193" spans="1:15" ht="12.75">
      <c r="A193" s="259" t="s">
        <v>185</v>
      </c>
      <c r="B193" s="233">
        <v>10</v>
      </c>
      <c r="C193" s="235">
        <v>0</v>
      </c>
      <c r="G193" s="244"/>
      <c r="H193" s="135"/>
      <c r="J193" s="102"/>
      <c r="O193" s="1"/>
    </row>
    <row r="194" spans="1:15" ht="12.75">
      <c r="A194" s="259" t="s">
        <v>186</v>
      </c>
      <c r="B194" s="233">
        <v>58</v>
      </c>
      <c r="C194" s="235">
        <v>5</v>
      </c>
      <c r="G194" s="244"/>
      <c r="H194" s="135"/>
      <c r="J194" s="102"/>
      <c r="O194" s="1"/>
    </row>
    <row r="195" spans="1:15" ht="12.75">
      <c r="A195" s="259" t="s">
        <v>187</v>
      </c>
      <c r="B195" s="233">
        <v>2</v>
      </c>
      <c r="C195" s="235">
        <v>0</v>
      </c>
      <c r="G195" s="244"/>
      <c r="H195" s="135"/>
      <c r="J195" s="102"/>
      <c r="O195" s="1"/>
    </row>
    <row r="196" spans="1:15" ht="12.75">
      <c r="A196" s="259" t="s">
        <v>982</v>
      </c>
      <c r="B196" s="233">
        <v>21</v>
      </c>
      <c r="C196" s="235">
        <v>25</v>
      </c>
      <c r="G196" s="244"/>
      <c r="H196" s="135"/>
      <c r="J196" s="102"/>
      <c r="O196" s="1"/>
    </row>
    <row r="197" spans="1:15" ht="12.75">
      <c r="A197" s="259" t="s">
        <v>983</v>
      </c>
      <c r="B197" s="233">
        <v>11</v>
      </c>
      <c r="C197" s="235">
        <v>3</v>
      </c>
      <c r="G197" s="244"/>
      <c r="H197" s="135"/>
      <c r="J197" s="102"/>
      <c r="O197" s="1"/>
    </row>
    <row r="198" spans="1:15" ht="12.75">
      <c r="A198" s="259" t="s">
        <v>984</v>
      </c>
      <c r="B198" s="233">
        <v>25</v>
      </c>
      <c r="C198" s="235">
        <v>9</v>
      </c>
      <c r="G198" s="244"/>
      <c r="H198" s="135"/>
      <c r="J198" s="102"/>
      <c r="O198" s="1"/>
    </row>
    <row r="199" spans="1:15" ht="12.75">
      <c r="A199" s="259" t="s">
        <v>985</v>
      </c>
      <c r="B199" s="233">
        <v>4</v>
      </c>
      <c r="C199" s="235">
        <v>0</v>
      </c>
      <c r="G199" s="244"/>
      <c r="H199" s="135"/>
      <c r="J199" s="102"/>
      <c r="O199" s="1"/>
    </row>
    <row r="200" spans="1:15" ht="12.75">
      <c r="A200" s="259" t="s">
        <v>986</v>
      </c>
      <c r="B200" s="233">
        <v>254</v>
      </c>
      <c r="C200" s="235">
        <v>46</v>
      </c>
      <c r="G200" s="244"/>
      <c r="H200" s="135"/>
      <c r="J200" s="102"/>
      <c r="O200" s="1"/>
    </row>
    <row r="201" spans="1:15" ht="12.75">
      <c r="A201" s="259" t="s">
        <v>987</v>
      </c>
      <c r="B201" s="233">
        <v>30</v>
      </c>
      <c r="C201" s="235">
        <v>3</v>
      </c>
      <c r="G201" s="244"/>
      <c r="H201" s="135"/>
      <c r="J201" s="102"/>
      <c r="O201" s="1"/>
    </row>
    <row r="202" spans="1:15" ht="12.75">
      <c r="A202" s="259" t="s">
        <v>988</v>
      </c>
      <c r="B202" s="233">
        <v>1</v>
      </c>
      <c r="C202" s="235">
        <v>0</v>
      </c>
      <c r="G202" s="244"/>
      <c r="H202" s="135"/>
      <c r="J202" s="102"/>
      <c r="O202" s="1"/>
    </row>
    <row r="203" spans="1:15" ht="12.75">
      <c r="A203" s="259" t="s">
        <v>989</v>
      </c>
      <c r="B203" s="233">
        <v>5</v>
      </c>
      <c r="C203" s="235">
        <v>0</v>
      </c>
      <c r="G203" s="244"/>
      <c r="H203" s="135"/>
      <c r="J203" s="102"/>
      <c r="O203" s="1"/>
    </row>
    <row r="204" spans="1:15" ht="12.75">
      <c r="A204" s="259" t="s">
        <v>196</v>
      </c>
      <c r="B204" s="233">
        <v>10</v>
      </c>
      <c r="C204" s="235">
        <v>3</v>
      </c>
      <c r="G204" s="244"/>
      <c r="H204" s="135"/>
      <c r="J204" s="102"/>
      <c r="O204" s="1"/>
    </row>
    <row r="205" spans="1:15" ht="12.75">
      <c r="A205" s="259" t="s">
        <v>990</v>
      </c>
      <c r="B205" s="233">
        <v>42</v>
      </c>
      <c r="C205" s="235">
        <v>40</v>
      </c>
      <c r="G205" s="244"/>
      <c r="H205" s="135"/>
      <c r="J205" s="102"/>
      <c r="O205" s="1"/>
    </row>
    <row r="206" spans="1:15" ht="12.75">
      <c r="A206" s="259" t="s">
        <v>991</v>
      </c>
      <c r="B206" s="233">
        <v>34</v>
      </c>
      <c r="C206" s="235">
        <v>16</v>
      </c>
      <c r="G206" s="244"/>
      <c r="H206" s="135"/>
      <c r="J206" s="102"/>
      <c r="O206" s="1"/>
    </row>
    <row r="207" spans="1:15" ht="12.75">
      <c r="A207" s="259" t="s">
        <v>992</v>
      </c>
      <c r="B207" s="233">
        <v>2</v>
      </c>
      <c r="C207" s="235">
        <v>2</v>
      </c>
      <c r="G207" s="244"/>
      <c r="H207" s="135"/>
      <c r="J207" s="102"/>
      <c r="O207" s="1"/>
    </row>
    <row r="208" spans="1:15" ht="12.75">
      <c r="A208" s="259" t="s">
        <v>200</v>
      </c>
      <c r="B208" s="233">
        <v>7</v>
      </c>
      <c r="C208" s="235">
        <v>31</v>
      </c>
      <c r="G208" s="244"/>
      <c r="H208" s="135"/>
      <c r="J208" s="102"/>
      <c r="O208" s="1"/>
    </row>
    <row r="209" spans="1:15" ht="12.75">
      <c r="A209" s="259" t="s">
        <v>993</v>
      </c>
      <c r="B209" s="233">
        <v>13</v>
      </c>
      <c r="C209" s="235">
        <v>5</v>
      </c>
      <c r="G209" s="244"/>
      <c r="H209" s="135"/>
      <c r="J209" s="102"/>
      <c r="O209" s="1"/>
    </row>
    <row r="210" spans="1:15" ht="12.75">
      <c r="A210" s="259" t="s">
        <v>202</v>
      </c>
      <c r="B210" s="233">
        <v>2867</v>
      </c>
      <c r="C210" s="235">
        <v>1396</v>
      </c>
      <c r="G210" s="244"/>
      <c r="H210" s="135"/>
      <c r="J210" s="102"/>
      <c r="O210" s="1"/>
    </row>
    <row r="211" spans="1:15" ht="12.75">
      <c r="A211" s="259" t="s">
        <v>203</v>
      </c>
      <c r="B211" s="233">
        <v>33</v>
      </c>
      <c r="C211" s="235">
        <v>9</v>
      </c>
      <c r="G211" s="244"/>
      <c r="H211" s="135"/>
      <c r="J211" s="102"/>
      <c r="O211" s="1"/>
    </row>
    <row r="212" spans="1:15" ht="12.75">
      <c r="A212" s="259" t="s">
        <v>204</v>
      </c>
      <c r="B212" s="233">
        <v>15</v>
      </c>
      <c r="C212" s="235">
        <v>17</v>
      </c>
      <c r="G212" s="244"/>
      <c r="H212" s="135"/>
      <c r="J212" s="102"/>
      <c r="O212" s="1"/>
    </row>
    <row r="213" spans="1:15" ht="12.75">
      <c r="A213" s="259" t="s">
        <v>205</v>
      </c>
      <c r="B213" s="233">
        <v>11</v>
      </c>
      <c r="C213" s="235">
        <v>8</v>
      </c>
      <c r="G213" s="244"/>
      <c r="H213" s="135"/>
      <c r="J213" s="102"/>
      <c r="O213" s="1"/>
    </row>
    <row r="214" spans="1:15" ht="12.75">
      <c r="A214" s="259" t="s">
        <v>206</v>
      </c>
      <c r="B214" s="233">
        <v>204</v>
      </c>
      <c r="C214" s="235">
        <v>84</v>
      </c>
      <c r="G214" s="244"/>
      <c r="H214" s="135"/>
      <c r="J214" s="102"/>
      <c r="O214" s="1"/>
    </row>
    <row r="215" spans="1:15" ht="12.75">
      <c r="A215" s="259" t="s">
        <v>994</v>
      </c>
      <c r="B215" s="233">
        <v>11</v>
      </c>
      <c r="C215" s="235">
        <v>7</v>
      </c>
      <c r="G215" s="244"/>
      <c r="H215" s="135"/>
      <c r="J215" s="102"/>
      <c r="O215" s="1"/>
    </row>
    <row r="216" spans="1:15" ht="12.75">
      <c r="A216" s="259" t="s">
        <v>995</v>
      </c>
      <c r="B216" s="233">
        <v>14</v>
      </c>
      <c r="C216" s="235">
        <v>3</v>
      </c>
      <c r="G216" s="244"/>
      <c r="H216" s="135"/>
      <c r="J216" s="102"/>
      <c r="O216" s="1"/>
    </row>
    <row r="217" spans="1:15" ht="12.75">
      <c r="A217" s="259" t="s">
        <v>996</v>
      </c>
      <c r="B217" s="233">
        <v>6</v>
      </c>
      <c r="C217" s="235">
        <v>9</v>
      </c>
      <c r="G217" s="244"/>
      <c r="H217" s="135"/>
      <c r="J217" s="102"/>
      <c r="O217" s="1"/>
    </row>
    <row r="218" spans="1:15" ht="12.75">
      <c r="A218" s="259" t="s">
        <v>997</v>
      </c>
      <c r="B218" s="233">
        <v>6</v>
      </c>
      <c r="C218" s="235">
        <v>5</v>
      </c>
      <c r="G218" s="244"/>
      <c r="H218" s="135"/>
      <c r="J218" s="102"/>
      <c r="O218" s="1"/>
    </row>
    <row r="219" spans="1:15" ht="12.75">
      <c r="A219" s="259" t="s">
        <v>998</v>
      </c>
      <c r="B219" s="233">
        <v>3</v>
      </c>
      <c r="C219" s="235">
        <v>1</v>
      </c>
      <c r="G219" s="244"/>
      <c r="H219" s="135"/>
      <c r="J219" s="102"/>
      <c r="O219" s="1"/>
    </row>
    <row r="220" spans="1:15" ht="12.75">
      <c r="A220" s="259" t="s">
        <v>999</v>
      </c>
      <c r="B220" s="233">
        <v>16</v>
      </c>
      <c r="C220" s="235">
        <v>8</v>
      </c>
      <c r="G220" s="244"/>
      <c r="H220" s="135"/>
      <c r="J220" s="102"/>
      <c r="O220" s="1"/>
    </row>
    <row r="221" spans="1:15" ht="12.75">
      <c r="A221" s="259" t="s">
        <v>1000</v>
      </c>
      <c r="B221" s="233">
        <v>42</v>
      </c>
      <c r="C221" s="235">
        <v>21</v>
      </c>
      <c r="G221" s="244"/>
      <c r="H221" s="135"/>
      <c r="J221" s="102"/>
      <c r="O221" s="1"/>
    </row>
    <row r="222" spans="1:15" ht="12.75">
      <c r="A222" s="259" t="s">
        <v>1001</v>
      </c>
      <c r="B222" s="233">
        <v>5</v>
      </c>
      <c r="C222" s="235">
        <v>2</v>
      </c>
      <c r="G222" s="244"/>
      <c r="H222" s="135"/>
      <c r="J222" s="102"/>
      <c r="O222" s="1"/>
    </row>
    <row r="223" spans="1:15" ht="12.75">
      <c r="A223" s="259" t="s">
        <v>1002</v>
      </c>
      <c r="B223" s="233">
        <v>21</v>
      </c>
      <c r="C223" s="235">
        <v>3</v>
      </c>
      <c r="G223" s="244"/>
      <c r="H223" s="135"/>
      <c r="J223" s="102"/>
      <c r="O223" s="1"/>
    </row>
    <row r="224" spans="1:15" ht="12.75">
      <c r="A224" s="260" t="s">
        <v>1003</v>
      </c>
      <c r="B224" s="239">
        <v>27</v>
      </c>
      <c r="C224" s="236">
        <v>9</v>
      </c>
      <c r="G224" s="244"/>
      <c r="H224" s="135"/>
      <c r="J224" s="102"/>
      <c r="O224" s="1"/>
    </row>
  </sheetData>
  <mergeCells count="14">
    <mergeCell ref="D75:E75"/>
    <mergeCell ref="F75:F76"/>
    <mergeCell ref="A60:A61"/>
    <mergeCell ref="B60:C60"/>
    <mergeCell ref="A45:A46"/>
    <mergeCell ref="B45:C45"/>
    <mergeCell ref="G75:G76"/>
    <mergeCell ref="A7:A8"/>
    <mergeCell ref="B7:C7"/>
    <mergeCell ref="D7:E7"/>
    <mergeCell ref="F7:F8"/>
    <mergeCell ref="G7:G8"/>
    <mergeCell ref="A75:A76"/>
    <mergeCell ref="B75:C75"/>
  </mergeCells>
  <printOptions/>
  <pageMargins left="0.7874015748031497" right="0.7874015748031497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C.E.D.T. Junta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Consejería de Empleo</dc:creator>
  <cp:keywords/>
  <dc:description/>
  <cp:lastModifiedBy>elena.vida.ext</cp:lastModifiedBy>
  <cp:lastPrinted>2010-05-27T11:22:49Z</cp:lastPrinted>
  <dcterms:created xsi:type="dcterms:W3CDTF">2010-03-11T07:12:12Z</dcterms:created>
  <dcterms:modified xsi:type="dcterms:W3CDTF">2011-11-23T08:11:04Z</dcterms:modified>
  <cp:category/>
  <cp:version/>
  <cp:contentType/>
  <cp:contentStatus/>
</cp:coreProperties>
</file>