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9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96" i="2" l="1"/>
  <c r="F97" i="2"/>
  <c r="F106" i="2" l="1"/>
  <c r="F107" i="2"/>
  <c r="F98" i="2"/>
  <c r="F99" i="2"/>
  <c r="F100" i="2"/>
  <c r="F101" i="2"/>
  <c r="F102" i="2"/>
  <c r="F103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12" i="2"/>
  <c r="F94" i="2"/>
  <c r="F95" i="2"/>
  <c r="F104" i="2"/>
  <c r="F105" i="2"/>
  <c r="F108" i="2"/>
  <c r="F109" i="2"/>
  <c r="F110" i="2"/>
  <c r="F111" i="2"/>
  <c r="F112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<sst xmlns="http://schemas.openxmlformats.org/spreadsheetml/2006/main" count="306" uniqueCount="238">
  <si>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</si>
  <si>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</si>
  <si>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</si>
  <si>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</si>
  <si>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</si>
  <si>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</si>
  <si>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</si>
  <si>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</si>
  <si>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</si>
  <si>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</si>
  <si>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</si>
  <si>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</si>
  <si>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</si>
  <si>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</si>
  <si>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</si>
  <si>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</si>
  <si>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</si>
  <si>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</si>
  <si>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LBE</t>
  </si>
  <si>
    <t>BOGAVANTE</t>
  </si>
  <si>
    <t>MAS</t>
  </si>
  <si>
    <t>OCC</t>
  </si>
  <si>
    <t>PAC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</si>
  <si>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</si>
  <si>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</si>
  <si>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</si>
  <si>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</si>
  <si>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</si>
  <si>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</si>
  <si>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</si>
  <si>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</si>
  <si>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</si>
  <si>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</si>
  <si>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</si>
  <si>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</si>
  <si>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TRG</t>
  </si>
  <si>
    <t>PEZ BALLESTA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</si>
  <si>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</si>
  <si>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</si>
  <si>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</si>
  <si>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</si>
  <si>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</si>
  <si>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</si>
  <si>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</si>
  <si>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</si>
  <si>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</si>
  <si>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</si>
  <si>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</si>
  <si>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</si>
  <si>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DEP</t>
  </si>
  <si>
    <t>SAMA DE PLUMA</t>
  </si>
  <si>
    <t>BLU</t>
  </si>
  <si>
    <t>GBR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</si>
  <si>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</si>
  <si>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</si>
  <si>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</si>
  <si>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</si>
  <si>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</si>
  <si>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</si>
  <si>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</si>
  <si>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</si>
  <si>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</si>
  <si>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</si>
  <si>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</si>
  <si>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</si>
  <si>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</si>
  <si>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</si>
  <si>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</si>
  <si>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</si>
  <si>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</si>
  <si>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</si>
  <si>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</si>
  <si>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</si>
  <si>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</si>
  <si>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</si>
  <si>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</si>
  <si>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</si>
  <si>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</si>
  <si>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</si>
  <si>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</si>
  <si>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</si>
  <si>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</si>
  <si>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</si>
  <si>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</si>
  <si>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</si>
  <si>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</si>
  <si>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</si>
  <si>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</si>
  <si>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</si>
  <si>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</si>
  <si>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</si>
  <si>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</si>
  <si>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</si>
  <si>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ZAFIO</t>
  </si>
  <si>
    <t>TAPACULO</t>
  </si>
  <si>
    <t>SAVIA</t>
  </si>
  <si>
    <t>PULPO DE ROCA O PULPO ROQUERO</t>
  </si>
  <si>
    <t>CHOVA</t>
  </si>
  <si>
    <t>CABALLA DEL SUR O TONINO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</si>
  <si>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</si>
  <si>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</si>
  <si>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</si>
  <si>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</si>
  <si>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</si>
  <si>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</si>
  <si>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</si>
  <si>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</si>
  <si>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</si>
  <si>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</si>
  <si>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</si>
  <si>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</si>
  <si>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</si>
  <si>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</si>
  <si>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</si>
  <si>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</si>
  <si>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</si>
  <si>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</si>
  <si>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</si>
  <si>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</si>
  <si>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</si>
  <si>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</si>
  <si>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</si>
  <si>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</si>
  <si>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</si>
  <si>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</si>
  <si>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</si>
  <si>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</si>
  <si>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</si>
  <si>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</si>
  <si>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</si>
  <si>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</si>
  <si>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</si>
  <si>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</si>
  <si>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</si>
  <si>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</si>
  <si>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BODIONES O PORREDANAS</t>
  </si>
  <si>
    <t>YFX</t>
  </si>
  <si>
    <t>CABALLA</t>
  </si>
  <si>
    <t>MAC</t>
  </si>
  <si>
    <t>CAZON</t>
  </si>
  <si>
    <t>GAG</t>
  </si>
  <si>
    <t>FANECA O NIÑA</t>
  </si>
  <si>
    <t>BIB</t>
  </si>
  <si>
    <t>GRANADERO</t>
  </si>
  <si>
    <t>TUR</t>
  </si>
  <si>
    <t>MARRAJO</t>
  </si>
  <si>
    <t>SMA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</si>
  <si>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</si>
  <si>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</si>
  <si>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</si>
  <si>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</si>
  <si>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</si>
  <si>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</si>
  <si>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</si>
  <si>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</si>
  <si>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</si>
  <si>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</si>
  <si>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RAYA DE CLAVOS</t>
  </si>
  <si>
    <t>RJC</t>
  </si>
  <si>
    <t>RAYA ESTRELLADA</t>
  </si>
  <si>
    <t>JRS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</si>
  <si>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</si>
  <si>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</si>
  <si>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</si>
  <si>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</si>
  <si>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</si>
  <si>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</si>
  <si>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</si>
  <si>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</si>
  <si>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</si>
  <si>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</si>
  <si>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PUNTILLITAS</t>
  </si>
  <si>
    <t>OUL</t>
  </si>
  <si>
    <t>GALERA</t>
  </si>
  <si>
    <t>MTS</t>
  </si>
  <si>
    <t xml:space="preserve">      Tabla 1. Evolución de la producción comercializada en la lonja de Chipiona. Serie 1985-2016</t>
  </si>
  <si>
    <t>Gráfico 1. Evolución de la producción comercializada en la lonja de Chipiona. Serie 2000-2016</t>
  </si>
  <si>
    <t xml:space="preserve">      Tabla 4. Producción comercializada en la lonja de Chipiona según categoría y especie. Año 2016</t>
  </si>
  <si>
    <t>AGUILA MARINA</t>
  </si>
  <si>
    <t>MYL</t>
  </si>
  <si>
    <t>ARAÑA</t>
  </si>
  <si>
    <t>WEG</t>
  </si>
  <si>
    <t>BROTOLA DE FANGO</t>
  </si>
  <si>
    <t>GFB</t>
  </si>
  <si>
    <t>CORVINA CASAVA</t>
  </si>
  <si>
    <t>PSS</t>
  </si>
  <si>
    <t>CORVINA PUNTEADA</t>
  </si>
  <si>
    <t>STG</t>
  </si>
  <si>
    <t>GALUPE O LISA</t>
  </si>
  <si>
    <t>MGA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</si>
  <si>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</si>
  <si>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</si>
  <si>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</si>
  <si>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</si>
  <si>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</si>
  <si>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</si>
  <si>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</si>
  <si>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</si>
  <si>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</si>
  <si>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</si>
  <si>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</si>
  <si>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</si>
  <si>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MORRAGUTE</t>
  </si>
  <si>
    <t>MGC</t>
  </si>
  <si>
    <t>MUGIL</t>
  </si>
  <si>
    <t>MUF</t>
  </si>
  <si>
    <t>OBLADA</t>
  </si>
  <si>
    <t>SBS</t>
  </si>
  <si>
    <t>PAMPANO O PALOMETA FIATOLA</t>
  </si>
  <si>
    <t>BLB</t>
  </si>
  <si>
    <t>PEJE OBISPO</t>
  </si>
  <si>
    <t>MPO</t>
  </si>
  <si>
    <t>PEZ SAPO</t>
  </si>
  <si>
    <t>BHD</t>
  </si>
  <si>
    <t>RASPALLON</t>
  </si>
  <si>
    <t>ANN</t>
  </si>
  <si>
    <t>REMOL</t>
  </si>
  <si>
    <t>BLL</t>
  </si>
  <si>
    <t>VERRUGATO DE CANARIAS</t>
  </si>
  <si>
    <t>UCA</t>
  </si>
  <si>
    <t>ALMEJAS BLANCAS O CLICAS</t>
  </si>
  <si>
    <t>SSD</t>
  </si>
  <si>
    <t>BUSANO</t>
  </si>
  <si>
    <t>FNT</t>
  </si>
  <si>
    <t>CAÑAILLA</t>
  </si>
  <si>
    <t>BOY</t>
  </si>
  <si>
    <t>POTAS VOLADORAS O VOLADOR</t>
  </si>
  <si>
    <t>SQM</t>
  </si>
  <si>
    <t>PULPO ALMIZCLADO</t>
  </si>
  <si>
    <t>EDT</t>
  </si>
  <si>
    <t>CANGREJOS</t>
  </si>
  <si>
    <t>SWM</t>
  </si>
  <si>
    <t>LANGOSTINO</t>
  </si>
  <si>
    <t>TGS</t>
  </si>
  <si>
    <t xml:space="preserve">       Gráfico 3. Principales especies comercializadas en la lonja de Chipiona  Año 2016</t>
  </si>
  <si>
    <t xml:space="preserve">      Tabla 5. Evolución de las principales especies comercializadas en la lonja de Chipiona.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</si>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</sst>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31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0" fillId="10" borderId="0" xfId="0" applyNumberFormat="1" applyFill="1"/>
    <xf numFmtId="9" fontId="1" fillId="10" borderId="0" xfId="2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263.274</c:v>
                </c:pt>
                <c:pt idx="1">
                  <c:v>323.14493000000004</c:v>
                </c:pt>
                <c:pt idx="2">
                  <c:v>211.44756000000001</c:v>
                </c:pt>
                <c:pt idx="3">
                  <c:v>224.80039000000002</c:v>
                </c:pt>
                <c:pt idx="4">
                  <c:v>256.80405999999999</c:v>
                </c:pt>
                <c:pt idx="5">
                  <c:v>333.34478999999999</c:v>
                </c:pt>
                <c:pt idx="6">
                  <c:v>277.68258000000003</c:v>
                </c:pt>
                <c:pt idx="7">
                  <c:v>294.36197999999996</c:v>
                </c:pt>
                <c:pt idx="8">
                  <c:v>295.07</c:v>
                </c:pt>
                <c:pt idx="9">
                  <c:v>318.43506000000002</c:v>
                </c:pt>
                <c:pt idx="10">
                  <c:v>315.41189000000054</c:v>
                </c:pt>
                <c:pt idx="11">
                  <c:v>286.08787000000001</c:v>
                </c:pt>
                <c:pt idx="12">
                  <c:v>252.42270000000002</c:v>
                </c:pt>
                <c:pt idx="13">
                  <c:v>256.02724999999998</c:v>
                </c:pt>
                <c:pt idx="14">
                  <c:v>221.45523</c:v>
                </c:pt>
                <c:pt idx="15">
                  <c:v>281.87720000000002</c:v>
                </c:pt>
                <c:pt idx="16">
                  <c:v>302.665775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894144"/>
        <c:axId val="24389568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1555.9371341338815</c:v>
                </c:pt>
                <c:pt idx="1">
                  <c:v>1978.6289217000008</c:v>
                </c:pt>
                <c:pt idx="2">
                  <c:v>1403.1131312</c:v>
                </c:pt>
                <c:pt idx="3">
                  <c:v>1408.4029655000002</c:v>
                </c:pt>
                <c:pt idx="4">
                  <c:v>1722.4914821000002</c:v>
                </c:pt>
                <c:pt idx="5">
                  <c:v>2385.3890560000004</c:v>
                </c:pt>
                <c:pt idx="6">
                  <c:v>2402.5260131999999</c:v>
                </c:pt>
                <c:pt idx="7">
                  <c:v>2543.4661093000018</c:v>
                </c:pt>
                <c:pt idx="8">
                  <c:v>2289.52</c:v>
                </c:pt>
                <c:pt idx="9">
                  <c:v>2333.361564100001</c:v>
                </c:pt>
                <c:pt idx="10">
                  <c:v>1864.3035608999992</c:v>
                </c:pt>
                <c:pt idx="11">
                  <c:v>1703.0098247000001</c:v>
                </c:pt>
                <c:pt idx="12">
                  <c:v>1502.1982124999997</c:v>
                </c:pt>
                <c:pt idx="13">
                  <c:v>1452.1567629999993</c:v>
                </c:pt>
                <c:pt idx="14">
                  <c:v>1448.7879869999997</c:v>
                </c:pt>
                <c:pt idx="15">
                  <c:v>1662.4084295</c:v>
                </c:pt>
                <c:pt idx="16">
                  <c:v>1881.5657070000002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909760"/>
        <c:axId val="243911296"/>
      </c:lineChart>
      <c:catAx>
        <c:axId val="24389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24389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438956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243894144"/>
        <c:crossesAt val="1"/>
        <c:crossBetween val="midCat"/>
      </c:valAx>
      <c:catAx>
        <c:axId val="243909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3911296"/>
        <c:crossesAt val="0"/>
        <c:auto val="1"/>
        <c:lblAlgn val="ctr"/>
        <c:lblOffset val="100"/>
        <c:noMultiLvlLbl val="0"/>
      </c:catAx>
      <c:valAx>
        <c:axId val="24391129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24390976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859367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790575</xdr:colOff>
      <xdr:row>1</xdr:row>
      <xdr:rowOff>30693</xdr:rowOff>
    </xdr:from>
    <xdr:to>
      <xdr:col>13</xdr:col>
      <xdr:colOff>101601</xdr:colOff>
      <xdr:row>2</xdr:row>
      <xdr:rowOff>115630</xdr:rowOff>
    </xdr:to>
    <xdr:sp macro="" textlink="">
      <xdr:nvSpPr>
        <xdr:cNvPr id="15" name="14 CuadroTexto"/>
        <xdr:cNvSpPr txBox="1"/>
      </xdr:nvSpPr>
      <xdr:spPr>
        <a:xfrm>
          <a:off x="3762375" y="278343"/>
          <a:ext cx="71691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285751</xdr:colOff>
      <xdr:row>1</xdr:row>
      <xdr:rowOff>106893</xdr:rowOff>
    </xdr:from>
    <xdr:to>
      <xdr:col>16</xdr:col>
      <xdr:colOff>104776</xdr:colOff>
      <xdr:row>2</xdr:row>
      <xdr:rowOff>191830</xdr:rowOff>
    </xdr:to>
    <xdr:sp macro="" textlink="">
      <xdr:nvSpPr>
        <xdr:cNvPr id="6" name="5 CuadroTexto"/>
        <xdr:cNvSpPr txBox="1"/>
      </xdr:nvSpPr>
      <xdr:spPr>
        <a:xfrm>
          <a:off x="3419476" y="35454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523876</xdr:colOff>
      <xdr:row>1</xdr:row>
      <xdr:rowOff>106893</xdr:rowOff>
    </xdr:from>
    <xdr:to>
      <xdr:col>13</xdr:col>
      <xdr:colOff>457200</xdr:colOff>
      <xdr:row>2</xdr:row>
      <xdr:rowOff>191830</xdr:rowOff>
    </xdr:to>
    <xdr:sp macro="" textlink="">
      <xdr:nvSpPr>
        <xdr:cNvPr id="8" name="7 CuadroTexto"/>
        <xdr:cNvSpPr txBox="1"/>
      </xdr:nvSpPr>
      <xdr:spPr>
        <a:xfrm>
          <a:off x="3476626" y="354543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28392</xdr:colOff>
      <xdr:row>29</xdr:row>
      <xdr:rowOff>10950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24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abSelected="1" zoomScaleNormal="100" workbookViewId="0">
      <selection activeCell="C2" sqref="C2"/>
    </sheetView>
  </sheetViews>
  <sheetFormatPr baseColWidth="10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1.2851562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9.8554687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6"/>
      <c r="M6" s="116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175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104</v>
      </c>
      <c r="C16" s="29" t="s">
        <v>105</v>
      </c>
      <c r="D16" s="30" t="s">
        <v>106</v>
      </c>
      <c r="E16" s="29" t="s">
        <v>127</v>
      </c>
      <c r="G16" s="4"/>
    </row>
    <row r="17" spans="2:7" ht="20.100000000000001" customHeight="1" x14ac:dyDescent="0.25">
      <c r="B17" s="6">
        <v>1985</v>
      </c>
      <c r="C17" s="15">
        <v>426.90699999999998</v>
      </c>
      <c r="D17" s="7">
        <v>1023.7908237471903</v>
      </c>
      <c r="E17" s="82">
        <f>D17/C17</f>
        <v>2.398158905211651</v>
      </c>
      <c r="G17" s="9" t="s">
        <v>176</v>
      </c>
    </row>
    <row r="18" spans="2:7" ht="20.100000000000001" customHeight="1" x14ac:dyDescent="0.25">
      <c r="B18" s="6">
        <v>1986</v>
      </c>
      <c r="C18" s="15">
        <v>468.93</v>
      </c>
      <c r="D18" s="7">
        <v>1212.0088228576924</v>
      </c>
      <c r="E18" s="82">
        <f t="shared" ref="E18:E48" si="0">D18/C18</f>
        <v>2.5846263255873847</v>
      </c>
    </row>
    <row r="19" spans="2:7" ht="20.100000000000001" customHeight="1" x14ac:dyDescent="0.25">
      <c r="B19" s="6">
        <v>1987</v>
      </c>
      <c r="C19" s="15">
        <v>433.803</v>
      </c>
      <c r="D19" s="7">
        <v>1133.2744942483143</v>
      </c>
      <c r="E19" s="82">
        <f t="shared" si="0"/>
        <v>2.6124173743572876</v>
      </c>
    </row>
    <row r="20" spans="2:7" ht="20.100000000000001" customHeight="1" x14ac:dyDescent="0.25">
      <c r="B20" s="6">
        <v>1988</v>
      </c>
      <c r="C20" s="15">
        <v>316.27300000000002</v>
      </c>
      <c r="D20" s="7">
        <v>1123.0516269397665</v>
      </c>
      <c r="E20" s="82">
        <f t="shared" si="0"/>
        <v>3.5508931427588393</v>
      </c>
    </row>
    <row r="21" spans="2:7" ht="20.100000000000001" customHeight="1" x14ac:dyDescent="0.25">
      <c r="B21" s="6">
        <v>1989</v>
      </c>
      <c r="C21" s="15">
        <v>317.94799999999998</v>
      </c>
      <c r="D21" s="7">
        <v>1029.4962436743476</v>
      </c>
      <c r="E21" s="82">
        <f t="shared" si="0"/>
        <v>3.2379390456123254</v>
      </c>
    </row>
    <row r="22" spans="2:7" ht="20.100000000000001" customHeight="1" x14ac:dyDescent="0.25">
      <c r="B22" s="6">
        <v>1990</v>
      </c>
      <c r="C22" s="15">
        <v>406.25400000000002</v>
      </c>
      <c r="D22" s="7">
        <v>1336.8537016335508</v>
      </c>
      <c r="E22" s="82">
        <f t="shared" si="0"/>
        <v>3.2906844034361526</v>
      </c>
    </row>
    <row r="23" spans="2:7" ht="20.100000000000001" customHeight="1" x14ac:dyDescent="0.25">
      <c r="B23" s="6">
        <v>1991</v>
      </c>
      <c r="C23" s="15">
        <v>342.38200000000001</v>
      </c>
      <c r="D23" s="7">
        <v>1147.6115778971789</v>
      </c>
      <c r="E23" s="82">
        <f t="shared" si="0"/>
        <v>3.3518455348037541</v>
      </c>
    </row>
    <row r="24" spans="2:7" ht="20.100000000000001" customHeight="1" x14ac:dyDescent="0.25">
      <c r="B24" s="6">
        <v>1992</v>
      </c>
      <c r="C24" s="15">
        <v>291.01600000000002</v>
      </c>
      <c r="D24" s="7">
        <v>1041.5046939045351</v>
      </c>
      <c r="E24" s="82">
        <f t="shared" si="0"/>
        <v>3.578857155292269</v>
      </c>
    </row>
    <row r="25" spans="2:7" ht="20.100000000000001" customHeight="1" x14ac:dyDescent="0.25">
      <c r="B25" s="6">
        <v>1993</v>
      </c>
      <c r="C25" s="15">
        <v>298.80200000000002</v>
      </c>
      <c r="D25" s="7">
        <v>894.47772048129059</v>
      </c>
      <c r="E25" s="82">
        <f t="shared" si="0"/>
        <v>2.9935466311513661</v>
      </c>
    </row>
    <row r="26" spans="2:7" ht="20.100000000000001" customHeight="1" x14ac:dyDescent="0.25">
      <c r="B26" s="6">
        <v>1994</v>
      </c>
      <c r="C26" s="15">
        <v>252.01499999999999</v>
      </c>
      <c r="D26" s="7">
        <v>792.69972834252872</v>
      </c>
      <c r="E26" s="82">
        <f t="shared" si="0"/>
        <v>3.1454466136639834</v>
      </c>
    </row>
    <row r="27" spans="2:7" ht="20.100000000000001" customHeight="1" x14ac:dyDescent="0.25">
      <c r="B27" s="6">
        <v>1995</v>
      </c>
      <c r="C27" s="15">
        <v>197.792</v>
      </c>
      <c r="D27" s="7">
        <v>736.63052179870897</v>
      </c>
      <c r="E27" s="82">
        <f t="shared" si="0"/>
        <v>3.7242685336045391</v>
      </c>
    </row>
    <row r="28" spans="2:7" ht="20.100000000000001" customHeight="1" x14ac:dyDescent="0.25">
      <c r="B28" s="6">
        <v>1996</v>
      </c>
      <c r="C28" s="15">
        <v>279.88299999999998</v>
      </c>
      <c r="D28" s="7">
        <v>1068.8300518072433</v>
      </c>
      <c r="E28" s="82">
        <f t="shared" si="0"/>
        <v>3.8188459170697877</v>
      </c>
    </row>
    <row r="29" spans="2:7" ht="20.100000000000001" customHeight="1" x14ac:dyDescent="0.25">
      <c r="B29" s="6">
        <v>1997</v>
      </c>
      <c r="C29" s="15">
        <v>320.18400000000003</v>
      </c>
      <c r="D29" s="7">
        <v>1667.8906879184547</v>
      </c>
      <c r="E29" s="82">
        <f t="shared" si="0"/>
        <v>5.2091631309448774</v>
      </c>
    </row>
    <row r="30" spans="2:7" ht="20.100000000000001" customHeight="1" x14ac:dyDescent="0.25">
      <c r="B30" s="6">
        <v>1998</v>
      </c>
      <c r="C30" s="15">
        <v>260.13049999999998</v>
      </c>
      <c r="D30" s="7">
        <v>1584.2652206315436</v>
      </c>
      <c r="E30" s="82">
        <f t="shared" si="0"/>
        <v>6.0902709241382444</v>
      </c>
    </row>
    <row r="31" spans="2:7" ht="20.100000000000001" customHeight="1" x14ac:dyDescent="0.25">
      <c r="B31" s="6">
        <v>1999</v>
      </c>
      <c r="C31" s="15">
        <v>293.03500000000003</v>
      </c>
      <c r="D31" s="7">
        <v>1746.7344668421624</v>
      </c>
      <c r="E31" s="82">
        <f t="shared" si="0"/>
        <v>5.9608390357539625</v>
      </c>
    </row>
    <row r="32" spans="2:7" ht="20.100000000000001" customHeight="1" x14ac:dyDescent="0.25">
      <c r="B32" s="6">
        <v>2000</v>
      </c>
      <c r="C32" s="15">
        <v>263.274</v>
      </c>
      <c r="D32" s="7">
        <v>1555.9371341338815</v>
      </c>
      <c r="E32" s="82">
        <f t="shared" si="0"/>
        <v>5.909953638163592</v>
      </c>
    </row>
    <row r="33" spans="2:14" ht="20.100000000000001" customHeight="1" x14ac:dyDescent="0.25">
      <c r="B33" s="6">
        <v>2001</v>
      </c>
      <c r="C33" s="15">
        <v>323.14493000000004</v>
      </c>
      <c r="D33" s="7">
        <v>1978.6289217000008</v>
      </c>
      <c r="E33" s="82">
        <f t="shared" si="0"/>
        <v>6.1230387297117748</v>
      </c>
    </row>
    <row r="34" spans="2:14" ht="20.100000000000001" customHeight="1" x14ac:dyDescent="0.25">
      <c r="B34" s="6">
        <v>2002</v>
      </c>
      <c r="C34" s="15">
        <v>211.44756000000001</v>
      </c>
      <c r="D34" s="7">
        <v>1403.1131312</v>
      </c>
      <c r="E34" s="82">
        <f t="shared" si="0"/>
        <v>6.6357499287293731</v>
      </c>
    </row>
    <row r="35" spans="2:14" ht="20.100000000000001" customHeight="1" x14ac:dyDescent="0.25">
      <c r="B35" s="6">
        <v>2003</v>
      </c>
      <c r="C35" s="15">
        <v>224.80039000000002</v>
      </c>
      <c r="D35" s="7">
        <v>1408.4029655000002</v>
      </c>
      <c r="E35" s="82">
        <f t="shared" si="0"/>
        <v>6.2651268776713422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256.80405999999999</v>
      </c>
      <c r="D36" s="7">
        <v>1722.4914821000002</v>
      </c>
      <c r="E36" s="82">
        <f t="shared" si="0"/>
        <v>6.707415303714436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333.34478999999999</v>
      </c>
      <c r="D37" s="7">
        <v>2385.3890560000004</v>
      </c>
      <c r="E37" s="82">
        <f t="shared" si="0"/>
        <v>7.1559212189877046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277.68258000000003</v>
      </c>
      <c r="D38" s="7">
        <v>2402.5260131999999</v>
      </c>
      <c r="E38" s="82">
        <f t="shared" si="0"/>
        <v>8.6520588118995416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294.36197999999996</v>
      </c>
      <c r="D39" s="7">
        <v>2543.4661093000018</v>
      </c>
      <c r="E39" s="82">
        <f t="shared" si="0"/>
        <v>8.6406067430990987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295.07</v>
      </c>
      <c r="D40" s="7">
        <v>2289.52</v>
      </c>
      <c r="E40" s="82">
        <f t="shared" si="0"/>
        <v>7.7592435693225337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318.43506000000002</v>
      </c>
      <c r="D41" s="7">
        <v>2333.361564100001</v>
      </c>
      <c r="E41" s="82">
        <f t="shared" si="0"/>
        <v>7.3275900087760464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315.41189000000054</v>
      </c>
      <c r="D42" s="7">
        <v>1864.3035608999992</v>
      </c>
      <c r="E42" s="82">
        <f t="shared" si="0"/>
        <v>5.9106952528010153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286.08787000000001</v>
      </c>
      <c r="D43" s="7">
        <v>1703.0098247000001</v>
      </c>
      <c r="E43" s="82">
        <f t="shared" si="0"/>
        <v>5.9527508967786718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252.42270000000002</v>
      </c>
      <c r="D44" s="7">
        <v>1502.1982124999997</v>
      </c>
      <c r="E44" s="82">
        <f t="shared" si="0"/>
        <v>5.9511217196393176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256.02724999999998</v>
      </c>
      <c r="D45" s="7">
        <v>1452.1567629999993</v>
      </c>
      <c r="E45" s="82">
        <f t="shared" si="0"/>
        <v>5.6718836100454126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221.45523</v>
      </c>
      <c r="D46" s="7">
        <v>1448.7879869999997</v>
      </c>
      <c r="E46" s="82">
        <f t="shared" si="0"/>
        <v>6.5421258599311463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281.87720000000002</v>
      </c>
      <c r="D47" s="7">
        <v>1662.4084295</v>
      </c>
      <c r="E47" s="82">
        <f t="shared" si="0"/>
        <v>5.8976335421949697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302.665775</v>
      </c>
      <c r="D48" s="7">
        <v>1881.5657070000002</v>
      </c>
      <c r="E48" s="82">
        <f t="shared" si="0"/>
        <v>6.2166450996978444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107</v>
      </c>
      <c r="C49" s="33">
        <f>+(C48-C47)/C47</f>
        <v>7.3750466515205837E-2</v>
      </c>
      <c r="D49" s="33">
        <f>+(D48-D47)/D47</f>
        <v>0.13183118757760137</v>
      </c>
      <c r="E49" s="33">
        <f>+(E48-E47)/E47</f>
        <v>5.4091451294911344E-2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128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8" t="s">
        <v>108</v>
      </c>
      <c r="C54" s="113" t="s">
        <v>109</v>
      </c>
      <c r="D54" s="114"/>
      <c r="E54" s="115"/>
      <c r="F54" s="113" t="s">
        <v>110</v>
      </c>
      <c r="G54" s="114"/>
      <c r="H54" s="115"/>
      <c r="I54" s="113" t="s">
        <v>111</v>
      </c>
      <c r="J54" s="114"/>
      <c r="K54" s="115"/>
      <c r="L54" s="113" t="s">
        <v>126</v>
      </c>
      <c r="M54" s="114"/>
      <c r="N54" s="115"/>
    </row>
    <row r="55" spans="2:17" ht="15.75" x14ac:dyDescent="0.25">
      <c r="B55" s="119"/>
      <c r="C55" s="35" t="s">
        <v>105</v>
      </c>
      <c r="D55" s="36" t="s">
        <v>106</v>
      </c>
      <c r="E55" s="35" t="s">
        <v>125</v>
      </c>
      <c r="F55" s="35" t="s">
        <v>105</v>
      </c>
      <c r="G55" s="36" t="s">
        <v>106</v>
      </c>
      <c r="H55" s="35" t="s">
        <v>125</v>
      </c>
      <c r="I55" s="35" t="s">
        <v>105</v>
      </c>
      <c r="J55" s="36" t="s">
        <v>106</v>
      </c>
      <c r="K55" s="35" t="s">
        <v>125</v>
      </c>
      <c r="L55" s="35" t="s">
        <v>105</v>
      </c>
      <c r="M55" s="36" t="s">
        <v>106</v>
      </c>
      <c r="N55" s="35" t="s">
        <v>125</v>
      </c>
    </row>
    <row r="56" spans="2:17" ht="20.100000000000001" customHeight="1" x14ac:dyDescent="0.25">
      <c r="B56" s="14" t="s">
        <v>113</v>
      </c>
      <c r="C56" s="15">
        <v>22.15626</v>
      </c>
      <c r="D56" s="7">
        <v>106.6338805</v>
      </c>
      <c r="E56" s="8">
        <f>D56/C56</f>
        <v>4.8128104878711477</v>
      </c>
      <c r="F56" s="104">
        <v>23.142940000000003</v>
      </c>
      <c r="G56" s="93">
        <v>129.39725300000001</v>
      </c>
      <c r="H56" s="8">
        <f>G56/F56</f>
        <v>5.5912193092148188</v>
      </c>
      <c r="I56" s="14">
        <v>1.526</v>
      </c>
      <c r="J56" s="96">
        <v>14.255965</v>
      </c>
      <c r="K56" s="96">
        <f t="shared" ref="K56:K68" si="1">J56/I56</f>
        <v>9.3420478374836176</v>
      </c>
      <c r="L56" s="41">
        <v>25.646759999999997</v>
      </c>
      <c r="M56" s="42">
        <v>130.93049549999998</v>
      </c>
      <c r="N56" s="42">
        <f>M56/L56</f>
        <v>5.1051476092886583</v>
      </c>
    </row>
    <row r="57" spans="2:17" ht="20.100000000000001" customHeight="1" x14ac:dyDescent="0.25">
      <c r="B57" s="15" t="s">
        <v>114</v>
      </c>
      <c r="C57" s="15">
        <v>15.806699999999998</v>
      </c>
      <c r="D57" s="7">
        <v>76.188964999999996</v>
      </c>
      <c r="E57" s="7">
        <f t="shared" ref="E57:E68" si="2">D57/C57</f>
        <v>4.8200424503533315</v>
      </c>
      <c r="F57" s="105">
        <v>19.11328</v>
      </c>
      <c r="G57" s="94">
        <v>110.99238099999999</v>
      </c>
      <c r="H57" s="7">
        <f t="shared" ref="H57:H68" si="3">G57/F57</f>
        <v>5.8070818300155702</v>
      </c>
      <c r="I57" s="108">
        <v>0.63919999999999999</v>
      </c>
      <c r="J57" s="96">
        <v>5.96204</v>
      </c>
      <c r="K57" s="96">
        <f t="shared" si="1"/>
        <v>9.3273466833541931</v>
      </c>
      <c r="L57" s="43">
        <v>23.760349999999999</v>
      </c>
      <c r="M57" s="44">
        <v>121.386585</v>
      </c>
      <c r="N57" s="44">
        <f t="shared" ref="N57:N68" si="4">M57/L57</f>
        <v>5.1087877493387097</v>
      </c>
    </row>
    <row r="58" spans="2:17" ht="20.100000000000001" customHeight="1" x14ac:dyDescent="0.25">
      <c r="B58" s="39" t="s">
        <v>115</v>
      </c>
      <c r="C58" s="39">
        <v>23.967299999999994</v>
      </c>
      <c r="D58" s="40">
        <v>94.969249999999988</v>
      </c>
      <c r="E58" s="40">
        <f t="shared" si="2"/>
        <v>3.9624509227155338</v>
      </c>
      <c r="F58" s="106">
        <v>14.106579999999997</v>
      </c>
      <c r="G58" s="95">
        <v>84.617311999999998</v>
      </c>
      <c r="H58" s="40">
        <f t="shared" si="3"/>
        <v>5.9984285347688822</v>
      </c>
      <c r="I58" s="109">
        <v>0.73429999999999995</v>
      </c>
      <c r="J58" s="97">
        <v>3.3372850000000001</v>
      </c>
      <c r="K58" s="97">
        <f t="shared" si="1"/>
        <v>4.5448522402287894</v>
      </c>
      <c r="L58" s="45">
        <v>31.633999999999997</v>
      </c>
      <c r="M58" s="46">
        <v>136.42417499999999</v>
      </c>
      <c r="N58" s="46">
        <f t="shared" si="4"/>
        <v>4.3125806094708228</v>
      </c>
    </row>
    <row r="59" spans="2:17" ht="20.100000000000001" customHeight="1" x14ac:dyDescent="0.25">
      <c r="B59" s="15" t="s">
        <v>116</v>
      </c>
      <c r="C59" s="15">
        <v>18.449819999999999</v>
      </c>
      <c r="D59" s="7">
        <v>94.523441500000004</v>
      </c>
      <c r="E59" s="7">
        <f t="shared" si="2"/>
        <v>5.1232717446565879</v>
      </c>
      <c r="F59" s="105">
        <v>10.087400000000001</v>
      </c>
      <c r="G59" s="94">
        <v>63.427050500000007</v>
      </c>
      <c r="H59" s="7">
        <f t="shared" si="3"/>
        <v>6.2877501140036092</v>
      </c>
      <c r="I59" s="108">
        <v>1.7287999999999999</v>
      </c>
      <c r="J59" s="96">
        <v>51.922635</v>
      </c>
      <c r="K59" s="96">
        <f t="shared" si="1"/>
        <v>30.033916589541882</v>
      </c>
      <c r="L59" s="43">
        <v>21.267469999999996</v>
      </c>
      <c r="M59" s="44">
        <v>153.19925649999999</v>
      </c>
      <c r="N59" s="44">
        <f t="shared" si="4"/>
        <v>7.2034546892507674</v>
      </c>
    </row>
    <row r="60" spans="2:17" ht="20.100000000000001" customHeight="1" x14ac:dyDescent="0.25">
      <c r="B60" s="15" t="s">
        <v>117</v>
      </c>
      <c r="C60" s="15">
        <v>21.23565</v>
      </c>
      <c r="D60" s="7">
        <v>116.736255</v>
      </c>
      <c r="E60" s="7">
        <f t="shared" si="2"/>
        <v>5.4971830388992098</v>
      </c>
      <c r="F60" s="105">
        <v>5.7349100000000002</v>
      </c>
      <c r="G60" s="94">
        <v>41.184727500000001</v>
      </c>
      <c r="H60" s="7">
        <f t="shared" si="3"/>
        <v>7.1814078163388793</v>
      </c>
      <c r="I60" s="108">
        <v>1.3403500000000004</v>
      </c>
      <c r="J60" s="96">
        <v>34.633894999999995</v>
      </c>
      <c r="K60" s="96">
        <f t="shared" si="1"/>
        <v>25.839441190733751</v>
      </c>
      <c r="L60" s="43">
        <v>25.918200000000006</v>
      </c>
      <c r="M60" s="44">
        <v>169.90586999999999</v>
      </c>
      <c r="N60" s="44">
        <f t="shared" si="4"/>
        <v>6.5554656573373133</v>
      </c>
    </row>
    <row r="61" spans="2:17" ht="20.100000000000001" customHeight="1" x14ac:dyDescent="0.25">
      <c r="B61" s="39" t="s">
        <v>118</v>
      </c>
      <c r="C61" s="39">
        <v>30.15759499999999</v>
      </c>
      <c r="D61" s="40">
        <v>164.08420350000003</v>
      </c>
      <c r="E61" s="40">
        <f t="shared" si="2"/>
        <v>5.4408915399255173</v>
      </c>
      <c r="F61" s="106">
        <v>7.3531499999999994</v>
      </c>
      <c r="G61" s="95">
        <v>54.858412000000001</v>
      </c>
      <c r="H61" s="40">
        <f t="shared" si="3"/>
        <v>7.4605321528868584</v>
      </c>
      <c r="I61" s="109">
        <v>5.1438499999999996</v>
      </c>
      <c r="J61" s="97">
        <v>125.66729999999998</v>
      </c>
      <c r="K61" s="97">
        <f t="shared" si="1"/>
        <v>24.430591871846961</v>
      </c>
      <c r="L61" s="45">
        <v>37.863844999999984</v>
      </c>
      <c r="M61" s="46">
        <v>308.38706350000007</v>
      </c>
      <c r="N61" s="46">
        <f t="shared" si="4"/>
        <v>8.1446314683572201</v>
      </c>
    </row>
    <row r="62" spans="2:17" ht="20.100000000000001" customHeight="1" x14ac:dyDescent="0.25">
      <c r="B62" s="14" t="s">
        <v>119</v>
      </c>
      <c r="C62" s="15">
        <v>27.997100000000003</v>
      </c>
      <c r="D62" s="7">
        <v>152.05214750000002</v>
      </c>
      <c r="E62" s="7">
        <f t="shared" si="2"/>
        <v>5.430996335334731</v>
      </c>
      <c r="F62" s="105">
        <v>7.055439999999999</v>
      </c>
      <c r="G62" s="94">
        <v>55.944779000000004</v>
      </c>
      <c r="H62" s="7">
        <f t="shared" si="3"/>
        <v>7.9293111414738151</v>
      </c>
      <c r="I62" s="108">
        <v>4.660849999999999</v>
      </c>
      <c r="J62" s="96">
        <v>105.93872500000001</v>
      </c>
      <c r="K62" s="96">
        <f t="shared" si="1"/>
        <v>22.729486037954455</v>
      </c>
      <c r="L62" s="43">
        <v>33.015149999999998</v>
      </c>
      <c r="M62" s="44">
        <v>261.59287750000004</v>
      </c>
      <c r="N62" s="44">
        <f t="shared" si="4"/>
        <v>7.9234193241587594</v>
      </c>
    </row>
    <row r="63" spans="2:17" ht="20.100000000000001" customHeight="1" x14ac:dyDescent="0.25">
      <c r="B63" s="15" t="s">
        <v>120</v>
      </c>
      <c r="C63" s="15">
        <v>29.087599999999998</v>
      </c>
      <c r="D63" s="7">
        <v>148.7785475</v>
      </c>
      <c r="E63" s="7">
        <f t="shared" si="2"/>
        <v>5.1148443838611648</v>
      </c>
      <c r="F63" s="105">
        <v>7.1707700000000001</v>
      </c>
      <c r="G63" s="94">
        <v>62.473945999999998</v>
      </c>
      <c r="H63" s="7">
        <f t="shared" si="3"/>
        <v>8.7123064887034438</v>
      </c>
      <c r="I63" s="108">
        <v>1.0854999999999999</v>
      </c>
      <c r="J63" s="96">
        <v>30.637195000000002</v>
      </c>
      <c r="K63" s="96">
        <f t="shared" si="1"/>
        <v>28.224039613081533</v>
      </c>
      <c r="L63" s="43">
        <v>30.366899999999998</v>
      </c>
      <c r="M63" s="44">
        <v>181.44036250000002</v>
      </c>
      <c r="N63" s="44">
        <f t="shared" si="4"/>
        <v>5.9749385844455656</v>
      </c>
    </row>
    <row r="64" spans="2:17" ht="20.100000000000001" customHeight="1" x14ac:dyDescent="0.25">
      <c r="B64" s="39" t="s">
        <v>121</v>
      </c>
      <c r="C64" s="39">
        <v>11.186800000000003</v>
      </c>
      <c r="D64" s="40">
        <v>59.919082499999988</v>
      </c>
      <c r="E64" s="40">
        <f t="shared" si="2"/>
        <v>5.3562307809203675</v>
      </c>
      <c r="F64" s="106">
        <v>1.9131199999999999</v>
      </c>
      <c r="G64" s="95">
        <v>17.163900999999999</v>
      </c>
      <c r="H64" s="40">
        <f t="shared" si="3"/>
        <v>8.9716802918792347</v>
      </c>
      <c r="I64" s="109">
        <v>9.3850000000000003E-2</v>
      </c>
      <c r="J64" s="97">
        <v>1.558935</v>
      </c>
      <c r="K64" s="97">
        <f t="shared" si="1"/>
        <v>16.610921683537558</v>
      </c>
      <c r="L64" s="45">
        <v>11.418350000000004</v>
      </c>
      <c r="M64" s="46">
        <v>62.762147499999983</v>
      </c>
      <c r="N64" s="46">
        <f t="shared" si="4"/>
        <v>5.4966039313911343</v>
      </c>
    </row>
    <row r="65" spans="2:17" ht="20.100000000000001" customHeight="1" x14ac:dyDescent="0.25">
      <c r="B65" s="14" t="s">
        <v>122</v>
      </c>
      <c r="C65" s="15">
        <v>19.553049999999995</v>
      </c>
      <c r="D65" s="7">
        <v>85.342667499999976</v>
      </c>
      <c r="E65" s="7">
        <f t="shared" si="2"/>
        <v>4.3646729026929298</v>
      </c>
      <c r="F65" s="105">
        <v>0.6049500000000001</v>
      </c>
      <c r="G65" s="94">
        <v>5.5970460000000006</v>
      </c>
      <c r="H65" s="7">
        <f t="shared" si="3"/>
        <v>9.2520803372179508</v>
      </c>
      <c r="I65" s="108">
        <v>1.92665</v>
      </c>
      <c r="J65" s="96">
        <v>27.564660000000003</v>
      </c>
      <c r="K65" s="96">
        <f t="shared" si="1"/>
        <v>14.307040718345316</v>
      </c>
      <c r="L65" s="43">
        <v>21.873349999999999</v>
      </c>
      <c r="M65" s="44">
        <v>115.94346749999998</v>
      </c>
      <c r="N65" s="44">
        <f t="shared" si="4"/>
        <v>5.3006726221634999</v>
      </c>
    </row>
    <row r="66" spans="2:17" s="9" customFormat="1" ht="20.100000000000001" customHeight="1" x14ac:dyDescent="0.25">
      <c r="B66" s="15" t="s">
        <v>123</v>
      </c>
      <c r="C66" s="15">
        <v>10.393550000000001</v>
      </c>
      <c r="D66" s="7">
        <v>43.526745000000005</v>
      </c>
      <c r="E66" s="7">
        <f t="shared" si="2"/>
        <v>4.1878612216230255</v>
      </c>
      <c r="F66" s="105">
        <v>8.2540200000000006</v>
      </c>
      <c r="G66" s="94">
        <v>59.808147000000005</v>
      </c>
      <c r="H66" s="7">
        <f t="shared" si="3"/>
        <v>7.2459416139044972</v>
      </c>
      <c r="I66" s="108">
        <v>2.6906499999999998</v>
      </c>
      <c r="J66" s="96">
        <v>32.943125000000002</v>
      </c>
      <c r="K66" s="96">
        <f t="shared" si="1"/>
        <v>12.243556389719958</v>
      </c>
      <c r="L66" s="43">
        <v>20.747900000000001</v>
      </c>
      <c r="M66" s="44">
        <v>123.84169</v>
      </c>
      <c r="N66" s="44">
        <f t="shared" si="4"/>
        <v>5.9688782961167153</v>
      </c>
    </row>
    <row r="67" spans="2:17" ht="20.100000000000001" customHeight="1" x14ac:dyDescent="0.25">
      <c r="B67" s="15" t="s">
        <v>124</v>
      </c>
      <c r="C67" s="15">
        <v>11.953599999999998</v>
      </c>
      <c r="D67" s="7">
        <v>59.846731500000011</v>
      </c>
      <c r="E67" s="7">
        <f t="shared" si="2"/>
        <v>5.0065864258466091</v>
      </c>
      <c r="F67" s="105">
        <v>13.136289999999999</v>
      </c>
      <c r="G67" s="94">
        <v>93.181211300000001</v>
      </c>
      <c r="H67" s="7">
        <f t="shared" si="3"/>
        <v>7.0934191693392892</v>
      </c>
      <c r="I67" s="108">
        <v>3.3049500000000003</v>
      </c>
      <c r="J67" s="96">
        <v>32.130694999999996</v>
      </c>
      <c r="K67" s="96">
        <f t="shared" si="1"/>
        <v>9.7219912555409298</v>
      </c>
      <c r="L67" s="43">
        <v>19.153500000000001</v>
      </c>
      <c r="M67" s="44">
        <v>115.7517165</v>
      </c>
      <c r="N67" s="44">
        <f t="shared" si="4"/>
        <v>6.0433715247865925</v>
      </c>
    </row>
    <row r="68" spans="2:17" ht="15.75" x14ac:dyDescent="0.25">
      <c r="B68" s="37" t="s">
        <v>112</v>
      </c>
      <c r="C68" s="37">
        <v>241.94502499999999</v>
      </c>
      <c r="D68" s="38">
        <v>1202.6019170000002</v>
      </c>
      <c r="E68" s="38">
        <f t="shared" si="2"/>
        <v>4.9705585680052744</v>
      </c>
      <c r="F68" s="107">
        <v>117.67285000000001</v>
      </c>
      <c r="G68" s="98">
        <v>778.64616629999989</v>
      </c>
      <c r="H68" s="38">
        <f t="shared" si="3"/>
        <v>6.6170417925630236</v>
      </c>
      <c r="I68" s="110">
        <v>24.874950000000002</v>
      </c>
      <c r="J68" s="99">
        <v>466.55245500000001</v>
      </c>
      <c r="K68" s="99">
        <f t="shared" si="1"/>
        <v>18.755915288271936</v>
      </c>
      <c r="L68" s="37">
        <v>302.665775</v>
      </c>
      <c r="M68" s="38">
        <v>1881.5657070000002</v>
      </c>
      <c r="N68" s="38">
        <f t="shared" si="4"/>
        <v>6.2166450996978444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103</v>
      </c>
    </row>
    <row r="72" spans="2:17" ht="20.100000000000001" customHeight="1" x14ac:dyDescent="0.25">
      <c r="B72" s="9" t="s">
        <v>237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114.74446669561434</v>
      </c>
      <c r="E76" s="1"/>
    </row>
    <row r="77" spans="2:17" ht="20.100000000000001" customHeight="1" x14ac:dyDescent="0.25">
      <c r="B77" s="6">
        <v>2013</v>
      </c>
      <c r="C77" s="82">
        <v>87.607905225678806</v>
      </c>
      <c r="E77" s="1"/>
    </row>
    <row r="78" spans="2:17" ht="20.100000000000001" customHeight="1" x14ac:dyDescent="0.25">
      <c r="B78" s="6">
        <v>2014</v>
      </c>
      <c r="C78" s="82">
        <v>96.415150292708631</v>
      </c>
      <c r="E78" s="1"/>
    </row>
    <row r="79" spans="2:17" ht="20.100000000000001" customHeight="1" x14ac:dyDescent="0.25">
      <c r="B79" s="6">
        <v>2015</v>
      </c>
      <c r="C79" s="82">
        <v>90.699457445595002</v>
      </c>
      <c r="E79" s="1"/>
    </row>
    <row r="80" spans="2:17" ht="20.100000000000001" customHeight="1" x14ac:dyDescent="0.25">
      <c r="B80" s="89">
        <v>2016</v>
      </c>
      <c r="C80" s="102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236</v>
      </c>
    </row>
    <row r="83" spans="2:5" ht="20.100000000000001" customHeight="1" x14ac:dyDescent="0.25">
      <c r="B83" s="2"/>
    </row>
    <row r="84" spans="2:5" ht="9.9499999999999993" customHeight="1" x14ac:dyDescent="0.25">
      <c r="B84" s="103" t="s">
        <v>40</v>
      </c>
      <c r="C84" s="103" t="s">
        <v>39</v>
      </c>
      <c r="E84" s="1"/>
    </row>
    <row r="85" spans="2:5" ht="9.9499999999999993" customHeight="1" x14ac:dyDescent="0.25">
      <c r="B85" s="103" t="s">
        <v>84</v>
      </c>
      <c r="C85" s="103" t="s">
        <v>10</v>
      </c>
      <c r="E85" s="1"/>
    </row>
    <row r="86" spans="2:5" ht="9.9499999999999993" customHeight="1" x14ac:dyDescent="0.25">
      <c r="B86" s="103" t="s">
        <v>38</v>
      </c>
      <c r="C86" s="103" t="s">
        <v>37</v>
      </c>
      <c r="E86" s="1"/>
    </row>
    <row r="87" spans="2:5" ht="9.9499999999999993" customHeight="1" x14ac:dyDescent="0.25">
      <c r="B87" s="103" t="s">
        <v>83</v>
      </c>
      <c r="C87" s="103" t="s">
        <v>6</v>
      </c>
      <c r="E87" s="1"/>
    </row>
    <row r="88" spans="2:5" ht="9.9499999999999993" customHeight="1" x14ac:dyDescent="0.25">
      <c r="B88" s="103" t="s">
        <v>100</v>
      </c>
      <c r="C88" s="103" t="s">
        <v>16</v>
      </c>
    </row>
    <row r="89" spans="2:5" ht="9.9499999999999993" customHeight="1" x14ac:dyDescent="0.25">
      <c r="B89" s="103" t="s">
        <v>56</v>
      </c>
      <c r="C89" s="103" t="s">
        <v>55</v>
      </c>
    </row>
    <row r="90" spans="2:5" ht="9.9499999999999993" customHeight="1" x14ac:dyDescent="0.25">
      <c r="B90" s="103" t="s">
        <v>232</v>
      </c>
      <c r="C90" s="103" t="s">
        <v>233</v>
      </c>
    </row>
    <row r="91" spans="2:5" ht="9.9499999999999993" customHeight="1" x14ac:dyDescent="0.25">
      <c r="B91" s="103" t="s">
        <v>86</v>
      </c>
      <c r="C91" s="103" t="s">
        <v>22</v>
      </c>
    </row>
    <row r="92" spans="2:5" ht="9.9499999999999993" customHeight="1" x14ac:dyDescent="0.25">
      <c r="B92" s="103" t="s">
        <v>97</v>
      </c>
      <c r="C92" s="103" t="s">
        <v>51</v>
      </c>
    </row>
    <row r="93" spans="2:5" ht="9.9499999999999993" customHeight="1" x14ac:dyDescent="0.25">
      <c r="B93" s="103" t="s">
        <v>173</v>
      </c>
      <c r="C93" s="103" t="s">
        <v>174</v>
      </c>
    </row>
    <row r="94" spans="2:5" ht="20.100000000000001" customHeight="1" x14ac:dyDescent="0.25">
      <c r="B94" s="2"/>
    </row>
    <row r="95" spans="2:5" ht="20.100000000000001" customHeight="1" x14ac:dyDescent="0.25">
      <c r="B95" s="32" t="s">
        <v>103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4"/>
  <sheetViews>
    <sheetView topLeftCell="A100" workbookViewId="0">
      <selection activeCell="F123" sqref="F123"/>
    </sheetView>
  </sheetViews>
  <sheetFormatPr baseColWidth="10" defaultRowHeight="20.100000000000001" customHeight="1" x14ac:dyDescent="0.25"/>
  <cols>
    <col min="1" max="1" width="3.7109375" style="1" customWidth="1"/>
    <col min="2" max="2" width="41.28515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177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129</v>
      </c>
      <c r="C11" s="29" t="s">
        <v>2</v>
      </c>
      <c r="D11" s="29" t="s">
        <v>130</v>
      </c>
      <c r="E11" s="30" t="s">
        <v>131</v>
      </c>
      <c r="F11" s="29" t="s">
        <v>127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38</v>
      </c>
      <c r="C12" s="64" t="s">
        <v>37</v>
      </c>
      <c r="D12" s="51">
        <v>23259.760000000002</v>
      </c>
      <c r="E12" s="52">
        <v>202566.32299999997</v>
      </c>
      <c r="F12" s="52">
        <f>E12/D12</f>
        <v>8.7088741672313024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178</v>
      </c>
      <c r="C13" s="64" t="s">
        <v>179</v>
      </c>
      <c r="D13" s="51">
        <v>12.35</v>
      </c>
      <c r="E13" s="52">
        <v>8.6449999999999996</v>
      </c>
      <c r="F13" s="52">
        <f t="shared" ref="F13:F87" si="0">E13/D13</f>
        <v>0.7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87</v>
      </c>
      <c r="C14" s="64" t="s">
        <v>23</v>
      </c>
      <c r="D14" s="51">
        <v>95.35</v>
      </c>
      <c r="E14" s="52">
        <v>326.17500000000001</v>
      </c>
      <c r="F14" s="52">
        <f t="shared" si="0"/>
        <v>3.4208180388044052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180</v>
      </c>
      <c r="C15" s="64" t="s">
        <v>181</v>
      </c>
      <c r="D15" s="51">
        <v>27.799999999999997</v>
      </c>
      <c r="E15" s="52">
        <v>37.225000000000001</v>
      </c>
      <c r="F15" s="52">
        <f t="shared" si="0"/>
        <v>1.3390287769784175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48</v>
      </c>
      <c r="C16" s="64" t="s">
        <v>47</v>
      </c>
      <c r="D16" s="51">
        <v>222.6</v>
      </c>
      <c r="E16" s="52">
        <v>637.57999999999993</v>
      </c>
      <c r="F16" s="52">
        <f t="shared" si="0"/>
        <v>2.8642407906558849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58</v>
      </c>
      <c r="C17" s="64" t="s">
        <v>57</v>
      </c>
      <c r="D17" s="51">
        <v>3692.8499999999995</v>
      </c>
      <c r="E17" s="52">
        <v>12220.84</v>
      </c>
      <c r="F17" s="52">
        <f t="shared" si="0"/>
        <v>3.3093247762568212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135</v>
      </c>
      <c r="C18" s="64" t="s">
        <v>136</v>
      </c>
      <c r="D18" s="51">
        <v>12.85</v>
      </c>
      <c r="E18" s="52">
        <v>12.42</v>
      </c>
      <c r="F18" s="52">
        <f t="shared" si="0"/>
        <v>0.96653696498054475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5</v>
      </c>
      <c r="C19" s="64" t="s">
        <v>4</v>
      </c>
      <c r="D19" s="51">
        <v>4.8</v>
      </c>
      <c r="E19" s="52">
        <v>44.22</v>
      </c>
      <c r="F19" s="52">
        <f t="shared" si="0"/>
        <v>9.2125000000000004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83</v>
      </c>
      <c r="C20" s="64" t="s">
        <v>6</v>
      </c>
      <c r="D20" s="51">
        <v>22387.119999999999</v>
      </c>
      <c r="E20" s="52">
        <v>51215.841499999995</v>
      </c>
      <c r="F20" s="52">
        <f t="shared" si="0"/>
        <v>2.2877369442786746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86</v>
      </c>
      <c r="C21" s="64" t="s">
        <v>22</v>
      </c>
      <c r="D21" s="51">
        <v>15448.249999999998</v>
      </c>
      <c r="E21" s="52">
        <v>52194.014999999992</v>
      </c>
      <c r="F21" s="52">
        <f t="shared" si="0"/>
        <v>3.3786360914666709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182</v>
      </c>
      <c r="C22" s="64" t="s">
        <v>183</v>
      </c>
      <c r="D22" s="51">
        <v>13.999999999999998</v>
      </c>
      <c r="E22" s="52">
        <v>59.12</v>
      </c>
      <c r="F22" s="52">
        <f t="shared" si="0"/>
        <v>4.2228571428571433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13</v>
      </c>
      <c r="C23" s="64" t="s">
        <v>12</v>
      </c>
      <c r="D23" s="51">
        <v>197.35</v>
      </c>
      <c r="E23" s="52">
        <v>771.76499999999999</v>
      </c>
      <c r="F23" s="52">
        <f t="shared" si="0"/>
        <v>3.9106409931593618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64</v>
      </c>
      <c r="C24" s="64" t="s">
        <v>63</v>
      </c>
      <c r="D24" s="51">
        <v>494.5</v>
      </c>
      <c r="E24" s="52">
        <v>285.08000000000004</v>
      </c>
      <c r="F24" s="52">
        <f t="shared" si="0"/>
        <v>0.57650151668351879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90</v>
      </c>
      <c r="C25" s="64" t="s">
        <v>52</v>
      </c>
      <c r="D25" s="51">
        <v>2678.8</v>
      </c>
      <c r="E25" s="52">
        <v>7829.3249999999989</v>
      </c>
      <c r="F25" s="52">
        <f t="shared" si="0"/>
        <v>2.9226985963864411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137</v>
      </c>
      <c r="C26" s="64" t="s">
        <v>138</v>
      </c>
      <c r="D26" s="51">
        <v>50.9</v>
      </c>
      <c r="E26" s="52">
        <v>36.57</v>
      </c>
      <c r="F26" s="52">
        <f t="shared" si="0"/>
        <v>0.71846758349705309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98</v>
      </c>
      <c r="C27" s="64" t="s">
        <v>20</v>
      </c>
      <c r="D27" s="51">
        <v>1033.75</v>
      </c>
      <c r="E27" s="52">
        <v>542.39</v>
      </c>
      <c r="F27" s="52">
        <f t="shared" si="0"/>
        <v>0.52468198307134217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139</v>
      </c>
      <c r="C28" s="64" t="s">
        <v>140</v>
      </c>
      <c r="D28" s="51">
        <v>540.59999999999991</v>
      </c>
      <c r="E28" s="52">
        <v>1832.58</v>
      </c>
      <c r="F28" s="52">
        <f t="shared" si="0"/>
        <v>3.3899001109877918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74</v>
      </c>
      <c r="C29" s="64" t="s">
        <v>73</v>
      </c>
      <c r="D29" s="51">
        <v>19.100000000000001</v>
      </c>
      <c r="E29" s="52">
        <v>96.9</v>
      </c>
      <c r="F29" s="52">
        <f t="shared" si="0"/>
        <v>5.0732984293193715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</v>
      </c>
      <c r="C30" s="64" t="s">
        <v>7</v>
      </c>
      <c r="D30" s="51">
        <v>55.95</v>
      </c>
      <c r="E30" s="52">
        <v>32.155000000000001</v>
      </c>
      <c r="F30" s="52">
        <f t="shared" si="0"/>
        <v>0.57470956210902591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97</v>
      </c>
      <c r="C31" s="64" t="s">
        <v>51</v>
      </c>
      <c r="D31" s="51">
        <v>14443.75</v>
      </c>
      <c r="E31" s="52">
        <v>67135.53</v>
      </c>
      <c r="F31" s="52">
        <f t="shared" si="0"/>
        <v>4.6480678494158374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69</v>
      </c>
      <c r="C32" s="64" t="s">
        <v>68</v>
      </c>
      <c r="D32" s="51">
        <v>36.85</v>
      </c>
      <c r="E32" s="52">
        <v>14.74</v>
      </c>
      <c r="F32" s="52">
        <f t="shared" si="0"/>
        <v>0.39999999999999997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40</v>
      </c>
      <c r="C33" s="64" t="s">
        <v>39</v>
      </c>
      <c r="D33" s="51">
        <v>56218.445000000007</v>
      </c>
      <c r="E33" s="52">
        <v>414027.10350000003</v>
      </c>
      <c r="F33" s="52">
        <f t="shared" si="0"/>
        <v>7.3646132243607942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184</v>
      </c>
      <c r="C34" s="64" t="s">
        <v>185</v>
      </c>
      <c r="D34" s="51">
        <v>369.9</v>
      </c>
      <c r="E34" s="52">
        <v>549.04500000000007</v>
      </c>
      <c r="F34" s="52">
        <f t="shared" si="0"/>
        <v>1.4843065693430659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186</v>
      </c>
      <c r="C35" s="64" t="s">
        <v>187</v>
      </c>
      <c r="D35" s="51">
        <v>1047.5</v>
      </c>
      <c r="E35" s="52">
        <v>1854.135</v>
      </c>
      <c r="F35" s="52">
        <f t="shared" si="0"/>
        <v>1.7700572792362768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25</v>
      </c>
      <c r="C36" s="64" t="s">
        <v>24</v>
      </c>
      <c r="D36" s="51">
        <v>4199.0999999999995</v>
      </c>
      <c r="E36" s="52">
        <v>41063.104999999996</v>
      </c>
      <c r="F36" s="52">
        <f t="shared" si="0"/>
        <v>9.779025267319188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141</v>
      </c>
      <c r="C37" s="64" t="s">
        <v>142</v>
      </c>
      <c r="D37" s="51">
        <v>13.750000000000002</v>
      </c>
      <c r="E37" s="52">
        <v>20.6</v>
      </c>
      <c r="F37" s="52">
        <f t="shared" si="0"/>
        <v>1.4981818181818181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188</v>
      </c>
      <c r="C38" s="64" t="s">
        <v>189</v>
      </c>
      <c r="D38" s="51">
        <v>2155.5</v>
      </c>
      <c r="E38" s="52">
        <v>974.93</v>
      </c>
      <c r="F38" s="52">
        <f t="shared" si="0"/>
        <v>0.45229877058687079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190</v>
      </c>
      <c r="C39" s="64" t="s">
        <v>191</v>
      </c>
      <c r="D39" s="51">
        <v>720.00000000000011</v>
      </c>
      <c r="E39" s="52">
        <v>1525.645</v>
      </c>
      <c r="F39" s="52">
        <f t="shared" si="0"/>
        <v>2.1189513888888887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192</v>
      </c>
      <c r="C40" s="64" t="s">
        <v>193</v>
      </c>
      <c r="D40" s="51">
        <v>19.099999999999998</v>
      </c>
      <c r="E40" s="52">
        <v>12.114999999999998</v>
      </c>
      <c r="F40" s="52">
        <f t="shared" si="0"/>
        <v>0.63429319371727744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143</v>
      </c>
      <c r="C41" s="64" t="s">
        <v>144</v>
      </c>
      <c r="D41" s="51">
        <v>3.75</v>
      </c>
      <c r="E41" s="52">
        <v>30.12</v>
      </c>
      <c r="F41" s="52">
        <f t="shared" si="0"/>
        <v>8.032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34</v>
      </c>
      <c r="C42" s="64" t="s">
        <v>33</v>
      </c>
      <c r="D42" s="51">
        <v>1907.3500000000001</v>
      </c>
      <c r="E42" s="52">
        <v>8872.5600000000013</v>
      </c>
      <c r="F42" s="52">
        <f t="shared" si="0"/>
        <v>4.6517734028888249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43</v>
      </c>
      <c r="C43" s="64" t="s">
        <v>42</v>
      </c>
      <c r="D43" s="51">
        <v>476.95</v>
      </c>
      <c r="E43" s="52">
        <v>6539.37</v>
      </c>
      <c r="F43" s="52">
        <f t="shared" si="0"/>
        <v>13.710808260823987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194</v>
      </c>
      <c r="C44" s="64" t="s">
        <v>195</v>
      </c>
      <c r="D44" s="51">
        <v>6457.7</v>
      </c>
      <c r="E44" s="52">
        <v>6828.55</v>
      </c>
      <c r="F44" s="52">
        <f t="shared" si="0"/>
        <v>1.0574275670904503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85</v>
      </c>
      <c r="C45" s="64" t="s">
        <v>17</v>
      </c>
      <c r="D45" s="51">
        <v>5123.2499999999991</v>
      </c>
      <c r="E45" s="52">
        <v>17278.804999999997</v>
      </c>
      <c r="F45" s="52">
        <f t="shared" si="0"/>
        <v>3.3726257746547601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79</v>
      </c>
      <c r="C46" s="64" t="s">
        <v>78</v>
      </c>
      <c r="D46" s="51">
        <v>58.249999999999993</v>
      </c>
      <c r="E46" s="52">
        <v>284.71999999999997</v>
      </c>
      <c r="F46" s="52">
        <f t="shared" si="0"/>
        <v>4.8878969957081546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92</v>
      </c>
      <c r="C47" s="64" t="s">
        <v>77</v>
      </c>
      <c r="D47" s="51">
        <v>6.65</v>
      </c>
      <c r="E47" s="52">
        <v>3.42</v>
      </c>
      <c r="F47" s="52">
        <f t="shared" si="0"/>
        <v>0.51428571428571423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196</v>
      </c>
      <c r="C48" s="64" t="s">
        <v>197</v>
      </c>
      <c r="D48" s="51">
        <v>1518.6</v>
      </c>
      <c r="E48" s="52">
        <v>10096.615</v>
      </c>
      <c r="F48" s="52">
        <f t="shared" si="0"/>
        <v>6.6486336099038592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76</v>
      </c>
      <c r="C49" s="64" t="s">
        <v>75</v>
      </c>
      <c r="D49" s="51">
        <v>1843.4</v>
      </c>
      <c r="E49" s="52">
        <v>21195.705000000002</v>
      </c>
      <c r="F49" s="52">
        <f t="shared" si="0"/>
        <v>11.498158294455896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198</v>
      </c>
      <c r="C50" s="64" t="s">
        <v>199</v>
      </c>
      <c r="D50" s="51">
        <v>1529.5</v>
      </c>
      <c r="E50" s="52">
        <v>1088.6400000000001</v>
      </c>
      <c r="F50" s="52">
        <f t="shared" si="0"/>
        <v>0.71176201372997716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200</v>
      </c>
      <c r="C51" s="64" t="s">
        <v>201</v>
      </c>
      <c r="D51" s="51">
        <v>36.75</v>
      </c>
      <c r="E51" s="52">
        <v>153.84499999999997</v>
      </c>
      <c r="F51" s="52">
        <f t="shared" si="0"/>
        <v>4.1862585034013593</v>
      </c>
    </row>
    <row r="52" spans="1:56" ht="20.100000000000001" customHeight="1" x14ac:dyDescent="0.25">
      <c r="B52" s="50" t="s">
        <v>89</v>
      </c>
      <c r="C52" s="64" t="s">
        <v>46</v>
      </c>
      <c r="D52" s="51">
        <v>2301.6999999999998</v>
      </c>
      <c r="E52" s="52">
        <v>34312.050000000003</v>
      </c>
      <c r="F52" s="52">
        <f t="shared" si="0"/>
        <v>14.907264196029024</v>
      </c>
    </row>
    <row r="53" spans="1:56" ht="20.100000000000001" customHeight="1" x14ac:dyDescent="0.25">
      <c r="B53" s="50" t="s">
        <v>145</v>
      </c>
      <c r="C53" s="64" t="s">
        <v>146</v>
      </c>
      <c r="D53" s="51">
        <v>5.45</v>
      </c>
      <c r="E53" s="52">
        <v>1.635</v>
      </c>
      <c r="F53" s="52">
        <f t="shared" si="0"/>
        <v>0.3</v>
      </c>
    </row>
    <row r="54" spans="1:56" ht="20.100000000000001" customHeight="1" x14ac:dyDescent="0.25">
      <c r="B54" s="50" t="s">
        <v>60</v>
      </c>
      <c r="C54" s="64" t="s">
        <v>59</v>
      </c>
      <c r="D54" s="51">
        <v>1791.2</v>
      </c>
      <c r="E54" s="52">
        <v>1870.3449999999998</v>
      </c>
      <c r="F54" s="52">
        <f t="shared" si="0"/>
        <v>1.0441854622599374</v>
      </c>
    </row>
    <row r="55" spans="1:56" ht="20.100000000000001" customHeight="1" x14ac:dyDescent="0.25">
      <c r="B55" s="50" t="s">
        <v>100</v>
      </c>
      <c r="C55" s="64" t="s">
        <v>16</v>
      </c>
      <c r="D55" s="51">
        <v>21164.65</v>
      </c>
      <c r="E55" s="52">
        <v>77462.554999999993</v>
      </c>
      <c r="F55" s="52">
        <f t="shared" si="0"/>
        <v>3.6599969760898472</v>
      </c>
    </row>
    <row r="56" spans="1:56" ht="20.100000000000001" customHeight="1" x14ac:dyDescent="0.25">
      <c r="B56" s="50" t="s">
        <v>15</v>
      </c>
      <c r="C56" s="64" t="s">
        <v>14</v>
      </c>
      <c r="D56" s="51">
        <v>15.799999999999999</v>
      </c>
      <c r="E56" s="52">
        <v>32.67</v>
      </c>
      <c r="F56" s="52">
        <f t="shared" si="0"/>
        <v>2.0677215189873421</v>
      </c>
    </row>
    <row r="57" spans="1:56" ht="20.100000000000001" customHeight="1" x14ac:dyDescent="0.25">
      <c r="B57" s="50" t="s">
        <v>147</v>
      </c>
      <c r="C57" s="64" t="s">
        <v>148</v>
      </c>
      <c r="D57" s="51">
        <v>3777.6</v>
      </c>
      <c r="E57" s="52">
        <v>7837.6500000000015</v>
      </c>
      <c r="F57" s="52">
        <f t="shared" si="0"/>
        <v>2.074769695044473</v>
      </c>
    </row>
    <row r="58" spans="1:56" ht="20.100000000000001" customHeight="1" x14ac:dyDescent="0.25">
      <c r="B58" s="50" t="s">
        <v>66</v>
      </c>
      <c r="C58" s="64" t="s">
        <v>65</v>
      </c>
      <c r="D58" s="51">
        <v>15.95</v>
      </c>
      <c r="E58" s="52">
        <v>57.994999999999997</v>
      </c>
      <c r="F58" s="52">
        <f t="shared" si="0"/>
        <v>3.6360501567398118</v>
      </c>
    </row>
    <row r="59" spans="1:56" ht="20.100000000000001" customHeight="1" x14ac:dyDescent="0.25">
      <c r="B59" s="50" t="s">
        <v>202</v>
      </c>
      <c r="C59" s="64" t="s">
        <v>203</v>
      </c>
      <c r="D59" s="51">
        <v>393.95</v>
      </c>
      <c r="E59" s="52">
        <v>151.97499999999999</v>
      </c>
      <c r="F59" s="52">
        <f t="shared" si="0"/>
        <v>0.38577230613021957</v>
      </c>
    </row>
    <row r="60" spans="1:56" ht="20.100000000000001" customHeight="1" x14ac:dyDescent="0.25">
      <c r="B60" s="50" t="s">
        <v>204</v>
      </c>
      <c r="C60" s="64" t="s">
        <v>205</v>
      </c>
      <c r="D60" s="51">
        <v>40.550000000000004</v>
      </c>
      <c r="E60" s="52">
        <v>49.42</v>
      </c>
      <c r="F60" s="52">
        <f t="shared" si="0"/>
        <v>1.2187422934648582</v>
      </c>
    </row>
    <row r="61" spans="1:56" ht="20.100000000000001" customHeight="1" x14ac:dyDescent="0.25">
      <c r="B61" s="50" t="s">
        <v>149</v>
      </c>
      <c r="C61" s="64" t="s">
        <v>150</v>
      </c>
      <c r="D61" s="51">
        <v>1388.8000000000002</v>
      </c>
      <c r="E61" s="52">
        <v>5594.9349999999995</v>
      </c>
      <c r="F61" s="52">
        <f t="shared" si="0"/>
        <v>4.0286110311059895</v>
      </c>
    </row>
    <row r="62" spans="1:56" ht="20.100000000000001" customHeight="1" x14ac:dyDescent="0.25">
      <c r="B62" s="50" t="s">
        <v>206</v>
      </c>
      <c r="C62" s="64" t="s">
        <v>207</v>
      </c>
      <c r="D62" s="51">
        <v>40.449999999999996</v>
      </c>
      <c r="E62" s="52">
        <v>11.555000000000001</v>
      </c>
      <c r="F62" s="52">
        <f t="shared" si="0"/>
        <v>0.2856613102595798</v>
      </c>
    </row>
    <row r="63" spans="1:56" ht="20.100000000000001" customHeight="1" x14ac:dyDescent="0.25">
      <c r="B63" s="50" t="s">
        <v>99</v>
      </c>
      <c r="C63" s="64" t="s">
        <v>41</v>
      </c>
      <c r="D63" s="51">
        <v>3592.2000000000003</v>
      </c>
      <c r="E63" s="52">
        <v>4455.7700000000004</v>
      </c>
      <c r="F63" s="52">
        <f t="shared" si="0"/>
        <v>1.2404014253103948</v>
      </c>
    </row>
    <row r="64" spans="1:56" ht="20.100000000000001" customHeight="1" x14ac:dyDescent="0.25">
      <c r="B64" s="50" t="s">
        <v>151</v>
      </c>
      <c r="C64" s="64" t="s">
        <v>152</v>
      </c>
      <c r="D64" s="51">
        <v>2.75</v>
      </c>
      <c r="E64" s="52">
        <v>5.46</v>
      </c>
      <c r="F64" s="52">
        <f t="shared" si="0"/>
        <v>1.9854545454545454</v>
      </c>
    </row>
    <row r="65" spans="2:6" ht="20.100000000000001" customHeight="1" x14ac:dyDescent="0.25">
      <c r="B65" s="50" t="s">
        <v>153</v>
      </c>
      <c r="C65" s="64" t="s">
        <v>154</v>
      </c>
      <c r="D65" s="51">
        <v>95.9</v>
      </c>
      <c r="E65" s="52">
        <v>592.09500000000003</v>
      </c>
      <c r="F65" s="52">
        <f t="shared" si="0"/>
        <v>6.1740875912408759</v>
      </c>
    </row>
    <row r="66" spans="2:6" ht="20.100000000000001" customHeight="1" x14ac:dyDescent="0.25">
      <c r="B66" s="50" t="s">
        <v>208</v>
      </c>
      <c r="C66" s="64" t="s">
        <v>209</v>
      </c>
      <c r="D66" s="51">
        <v>765.5</v>
      </c>
      <c r="E66" s="52">
        <v>2871.6350000000002</v>
      </c>
      <c r="F66" s="52">
        <f t="shared" si="0"/>
        <v>3.7513193990855651</v>
      </c>
    </row>
    <row r="67" spans="2:6" ht="20.100000000000001" customHeight="1" x14ac:dyDescent="0.25">
      <c r="B67" s="50" t="s">
        <v>155</v>
      </c>
      <c r="C67" s="64" t="s">
        <v>156</v>
      </c>
      <c r="D67" s="51">
        <v>28.15</v>
      </c>
      <c r="E67" s="52">
        <v>23.97</v>
      </c>
      <c r="F67" s="52">
        <f t="shared" si="0"/>
        <v>0.85150976909413856</v>
      </c>
    </row>
    <row r="68" spans="2:6" ht="20.100000000000001" customHeight="1" x14ac:dyDescent="0.25">
      <c r="B68" s="50" t="s">
        <v>210</v>
      </c>
      <c r="C68" s="64" t="s">
        <v>211</v>
      </c>
      <c r="D68" s="51">
        <v>6.15</v>
      </c>
      <c r="E68" s="52">
        <v>4.92</v>
      </c>
      <c r="F68" s="52">
        <f t="shared" si="0"/>
        <v>0.79999999999999993</v>
      </c>
    </row>
    <row r="69" spans="2:6" ht="20.100000000000001" customHeight="1" x14ac:dyDescent="0.25">
      <c r="B69" s="50" t="s">
        <v>36</v>
      </c>
      <c r="C69" s="64" t="s">
        <v>35</v>
      </c>
      <c r="D69" s="51">
        <v>1421.3000000000002</v>
      </c>
      <c r="E69" s="52">
        <v>5447.4249999999993</v>
      </c>
      <c r="F69" s="52">
        <f t="shared" si="0"/>
        <v>3.8327059734046287</v>
      </c>
    </row>
    <row r="70" spans="2:6" ht="20.100000000000001" customHeight="1" x14ac:dyDescent="0.25">
      <c r="B70" s="50" t="s">
        <v>82</v>
      </c>
      <c r="C70" s="64" t="s">
        <v>3</v>
      </c>
      <c r="D70" s="51">
        <v>333.59999999999997</v>
      </c>
      <c r="E70" s="52">
        <v>2301.6149999999998</v>
      </c>
      <c r="F70" s="52">
        <f t="shared" si="0"/>
        <v>6.8993255395683457</v>
      </c>
    </row>
    <row r="71" spans="2:6" ht="20.100000000000001" customHeight="1" x14ac:dyDescent="0.25">
      <c r="B71" s="50" t="s">
        <v>212</v>
      </c>
      <c r="C71" s="64" t="s">
        <v>213</v>
      </c>
      <c r="D71" s="51">
        <v>54.400000000000006</v>
      </c>
      <c r="E71" s="52">
        <v>14.17</v>
      </c>
      <c r="F71" s="52">
        <f t="shared" si="0"/>
        <v>0.26047794117647055</v>
      </c>
    </row>
    <row r="72" spans="2:6" ht="20.100000000000001" customHeight="1" x14ac:dyDescent="0.25">
      <c r="B72" s="50" t="s">
        <v>81</v>
      </c>
      <c r="C72" s="64" t="s">
        <v>80</v>
      </c>
      <c r="D72" s="51">
        <v>20.299999999999997</v>
      </c>
      <c r="E72" s="52">
        <v>51.57</v>
      </c>
      <c r="F72" s="52">
        <f t="shared" si="0"/>
        <v>2.540394088669951</v>
      </c>
    </row>
    <row r="73" spans="2:6" ht="20.100000000000001" customHeight="1" x14ac:dyDescent="0.25">
      <c r="B73" s="50" t="s">
        <v>214</v>
      </c>
      <c r="C73" s="64" t="s">
        <v>215</v>
      </c>
      <c r="D73" s="51">
        <v>709</v>
      </c>
      <c r="E73" s="52">
        <v>402.79500000000002</v>
      </c>
      <c r="F73" s="52">
        <f t="shared" si="0"/>
        <v>0.56811706629055014</v>
      </c>
    </row>
    <row r="74" spans="2:6" ht="20.100000000000001" customHeight="1" x14ac:dyDescent="0.25">
      <c r="B74" s="50" t="s">
        <v>157</v>
      </c>
      <c r="C74" s="64" t="s">
        <v>158</v>
      </c>
      <c r="D74" s="51">
        <v>3.3</v>
      </c>
      <c r="E74" s="52">
        <v>13.2</v>
      </c>
      <c r="F74" s="52">
        <f t="shared" si="0"/>
        <v>4</v>
      </c>
    </row>
    <row r="75" spans="2:6" ht="20.100000000000001" customHeight="1" x14ac:dyDescent="0.25">
      <c r="B75" s="50" t="s">
        <v>159</v>
      </c>
      <c r="C75" s="64" t="s">
        <v>160</v>
      </c>
      <c r="D75" s="51">
        <v>223.3</v>
      </c>
      <c r="E75" s="52">
        <v>203.64</v>
      </c>
      <c r="F75" s="52">
        <f t="shared" si="0"/>
        <v>0.91195700850873251</v>
      </c>
    </row>
    <row r="76" spans="2:6" ht="20.100000000000001" customHeight="1" x14ac:dyDescent="0.25">
      <c r="B76" s="50" t="s">
        <v>30</v>
      </c>
      <c r="C76" s="64" t="s">
        <v>29</v>
      </c>
      <c r="D76" s="51">
        <v>25.35</v>
      </c>
      <c r="E76" s="52">
        <v>19.875</v>
      </c>
      <c r="F76" s="52">
        <f t="shared" si="0"/>
        <v>0.78402366863905326</v>
      </c>
    </row>
    <row r="77" spans="2:6" ht="20.100000000000001" customHeight="1" x14ac:dyDescent="0.25">
      <c r="B77" s="50" t="s">
        <v>216</v>
      </c>
      <c r="C77" s="64" t="s">
        <v>217</v>
      </c>
      <c r="D77" s="51">
        <v>53.1</v>
      </c>
      <c r="E77" s="52">
        <v>584.87</v>
      </c>
      <c r="F77" s="52">
        <f t="shared" si="0"/>
        <v>11.014500941619586</v>
      </c>
    </row>
    <row r="78" spans="2:6" ht="20.100000000000001" customHeight="1" x14ac:dyDescent="0.25">
      <c r="B78" s="50" t="s">
        <v>91</v>
      </c>
      <c r="C78" s="64" t="s">
        <v>70</v>
      </c>
      <c r="D78" s="51">
        <v>4793.7000000000007</v>
      </c>
      <c r="E78" s="52">
        <v>2911.36</v>
      </c>
      <c r="F78" s="52">
        <f t="shared" si="0"/>
        <v>0.60733045455493662</v>
      </c>
    </row>
    <row r="79" spans="2:6" ht="20.100000000000001" customHeight="1" x14ac:dyDescent="0.25">
      <c r="B79" s="50" t="s">
        <v>45</v>
      </c>
      <c r="C79" s="64" t="s">
        <v>44</v>
      </c>
      <c r="D79" s="51">
        <v>3996.7000000000003</v>
      </c>
      <c r="E79" s="52">
        <v>1817.5300000000004</v>
      </c>
      <c r="F79" s="52">
        <f t="shared" si="0"/>
        <v>0.4547576750819427</v>
      </c>
    </row>
    <row r="80" spans="2:6" ht="20.100000000000001" customHeight="1" x14ac:dyDescent="0.25">
      <c r="B80" s="50" t="s">
        <v>62</v>
      </c>
      <c r="C80" s="64" t="s">
        <v>61</v>
      </c>
      <c r="D80" s="51">
        <v>605.79999999999995</v>
      </c>
      <c r="E80" s="52">
        <v>3826.74</v>
      </c>
      <c r="F80" s="52">
        <f t="shared" si="0"/>
        <v>6.3168372400132062</v>
      </c>
    </row>
    <row r="81" spans="2:6" ht="20.100000000000001" customHeight="1" x14ac:dyDescent="0.25">
      <c r="B81" s="50" t="s">
        <v>54</v>
      </c>
      <c r="C81" s="64" t="s">
        <v>53</v>
      </c>
      <c r="D81" s="51">
        <v>297.55</v>
      </c>
      <c r="E81" s="52">
        <v>3959.2150000000001</v>
      </c>
      <c r="F81" s="52">
        <f t="shared" si="0"/>
        <v>13.306049403461603</v>
      </c>
    </row>
    <row r="82" spans="2:6" ht="20.100000000000001" customHeight="1" x14ac:dyDescent="0.25">
      <c r="B82" s="50" t="s">
        <v>50</v>
      </c>
      <c r="C82" s="64" t="s">
        <v>49</v>
      </c>
      <c r="D82" s="51">
        <v>1499.3500000000001</v>
      </c>
      <c r="E82" s="52">
        <v>11596.535</v>
      </c>
      <c r="F82" s="52">
        <f t="shared" si="0"/>
        <v>7.7343748957881742</v>
      </c>
    </row>
    <row r="83" spans="2:6" ht="20.100000000000001" customHeight="1" x14ac:dyDescent="0.25">
      <c r="B83" s="50" t="s">
        <v>56</v>
      </c>
      <c r="C83" s="64" t="s">
        <v>55</v>
      </c>
      <c r="D83" s="51">
        <v>15835.050000000001</v>
      </c>
      <c r="E83" s="52">
        <v>85337.235000000015</v>
      </c>
      <c r="F83" s="52">
        <f t="shared" si="0"/>
        <v>5.3891358094859196</v>
      </c>
    </row>
    <row r="84" spans="2:6" ht="20.100000000000001" customHeight="1" x14ac:dyDescent="0.25">
      <c r="B84" s="50" t="s">
        <v>27</v>
      </c>
      <c r="C84" s="64" t="s">
        <v>26</v>
      </c>
      <c r="D84" s="51">
        <v>1117.05</v>
      </c>
      <c r="E84" s="52">
        <v>6186.3100000000013</v>
      </c>
      <c r="F84" s="52">
        <f t="shared" si="0"/>
        <v>5.5380779732330705</v>
      </c>
    </row>
    <row r="85" spans="2:6" ht="20.100000000000001" customHeight="1" x14ac:dyDescent="0.25">
      <c r="B85" s="50" t="s">
        <v>161</v>
      </c>
      <c r="C85" s="64" t="s">
        <v>162</v>
      </c>
      <c r="D85" s="51">
        <v>676.44999999999993</v>
      </c>
      <c r="E85" s="52">
        <v>2183.0099999999998</v>
      </c>
      <c r="F85" s="52">
        <f t="shared" si="0"/>
        <v>3.2271564786754379</v>
      </c>
    </row>
    <row r="86" spans="2:6" ht="20.100000000000001" customHeight="1" x14ac:dyDescent="0.25">
      <c r="B86" s="50" t="s">
        <v>95</v>
      </c>
      <c r="C86" s="64" t="s">
        <v>11</v>
      </c>
      <c r="D86" s="51">
        <v>25.25</v>
      </c>
      <c r="E86" s="52">
        <v>471.95499999999998</v>
      </c>
      <c r="F86" s="52">
        <f t="shared" si="0"/>
        <v>18.691287128712872</v>
      </c>
    </row>
    <row r="87" spans="2:6" ht="20.100000000000001" customHeight="1" x14ac:dyDescent="0.25">
      <c r="B87" s="50" t="s">
        <v>72</v>
      </c>
      <c r="C87" s="64" t="s">
        <v>71</v>
      </c>
      <c r="D87" s="51">
        <v>3.8</v>
      </c>
      <c r="E87" s="52">
        <v>43.5</v>
      </c>
      <c r="F87" s="52">
        <f t="shared" si="0"/>
        <v>11.447368421052632</v>
      </c>
    </row>
    <row r="88" spans="2:6" ht="20.100000000000001" customHeight="1" x14ac:dyDescent="0.25">
      <c r="B88" s="50" t="s">
        <v>94</v>
      </c>
      <c r="C88" s="64" t="s">
        <v>67</v>
      </c>
      <c r="D88" s="51">
        <v>20.400000000000002</v>
      </c>
      <c r="E88" s="52">
        <v>75.319999999999993</v>
      </c>
      <c r="F88" s="52">
        <f t="shared" ref="F88:F93" si="1">E88/D88</f>
        <v>3.6921568627450974</v>
      </c>
    </row>
    <row r="89" spans="2:6" ht="20.100000000000001" customHeight="1" x14ac:dyDescent="0.25">
      <c r="B89" s="50" t="s">
        <v>163</v>
      </c>
      <c r="C89" s="64" t="s">
        <v>164</v>
      </c>
      <c r="D89" s="51">
        <v>96.999999999999986</v>
      </c>
      <c r="E89" s="52">
        <v>51.174999999999997</v>
      </c>
      <c r="F89" s="52">
        <f t="shared" si="1"/>
        <v>0.52757731958762888</v>
      </c>
    </row>
    <row r="90" spans="2:6" ht="20.100000000000001" customHeight="1" x14ac:dyDescent="0.25">
      <c r="B90" s="50" t="s">
        <v>218</v>
      </c>
      <c r="C90" s="64" t="s">
        <v>219</v>
      </c>
      <c r="D90" s="51">
        <v>5481.3499999999995</v>
      </c>
      <c r="E90" s="52">
        <v>4670.7190000000001</v>
      </c>
      <c r="F90" s="52">
        <f t="shared" si="1"/>
        <v>0.85211106752898469</v>
      </c>
    </row>
    <row r="91" spans="2:6" ht="20.100000000000001" customHeight="1" x14ac:dyDescent="0.25">
      <c r="B91" s="50" t="s">
        <v>165</v>
      </c>
      <c r="C91" s="64" t="s">
        <v>166</v>
      </c>
      <c r="D91" s="51">
        <v>561.35</v>
      </c>
      <c r="E91" s="52">
        <v>4456.4650000000001</v>
      </c>
      <c r="F91" s="52">
        <f t="shared" si="1"/>
        <v>7.938834951456311</v>
      </c>
    </row>
    <row r="92" spans="2:6" ht="20.100000000000001" customHeight="1" x14ac:dyDescent="0.25">
      <c r="B92" s="50" t="s">
        <v>167</v>
      </c>
      <c r="C92" s="64" t="s">
        <v>168</v>
      </c>
      <c r="D92" s="51">
        <v>119.5</v>
      </c>
      <c r="E92" s="52">
        <v>184.41000000000003</v>
      </c>
      <c r="F92" s="52">
        <f t="shared" si="1"/>
        <v>1.5431799163179918</v>
      </c>
    </row>
    <row r="93" spans="2:6" ht="20.100000000000001" customHeight="1" x14ac:dyDescent="0.25">
      <c r="B93" s="50" t="s">
        <v>93</v>
      </c>
      <c r="C93" s="64" t="s">
        <v>9</v>
      </c>
      <c r="D93" s="51">
        <v>109.60000000000001</v>
      </c>
      <c r="E93" s="52">
        <v>156.17500000000001</v>
      </c>
      <c r="F93" s="52">
        <f t="shared" si="1"/>
        <v>1.4249543795620438</v>
      </c>
    </row>
    <row r="94" spans="2:6" ht="20.100000000000001" customHeight="1" x14ac:dyDescent="0.25">
      <c r="B94" s="54" t="s">
        <v>102</v>
      </c>
      <c r="C94" s="65"/>
      <c r="D94" s="59">
        <v>241945.02500000002</v>
      </c>
      <c r="E94" s="60">
        <v>1202601.9170000008</v>
      </c>
      <c r="F94" s="60">
        <f t="shared" ref="F94:F109" si="2">+E94/D94</f>
        <v>4.9705585680052762</v>
      </c>
    </row>
    <row r="95" spans="2:6" ht="20.100000000000001" customHeight="1" x14ac:dyDescent="0.25">
      <c r="B95" s="50" t="s">
        <v>220</v>
      </c>
      <c r="C95" s="64" t="s">
        <v>221</v>
      </c>
      <c r="D95" s="51">
        <v>20</v>
      </c>
      <c r="E95" s="52">
        <v>9.4600000000000009</v>
      </c>
      <c r="F95" s="52">
        <f t="shared" si="2"/>
        <v>0.47300000000000003</v>
      </c>
    </row>
    <row r="96" spans="2:6" ht="20.100000000000001" customHeight="1" x14ac:dyDescent="0.25">
      <c r="B96" s="50" t="s">
        <v>222</v>
      </c>
      <c r="C96" s="64" t="s">
        <v>223</v>
      </c>
      <c r="D96" s="51">
        <v>26.9</v>
      </c>
      <c r="E96" s="52">
        <v>132.46</v>
      </c>
      <c r="F96" s="52">
        <f t="shared" si="2"/>
        <v>4.9241635687732348</v>
      </c>
    </row>
    <row r="97" spans="2:6" ht="20.100000000000001" customHeight="1" x14ac:dyDescent="0.25">
      <c r="B97" s="50" t="s">
        <v>169</v>
      </c>
      <c r="C97" s="64" t="s">
        <v>170</v>
      </c>
      <c r="D97" s="51">
        <v>566.1</v>
      </c>
      <c r="E97" s="52">
        <v>5726.6750000000002</v>
      </c>
      <c r="F97" s="52">
        <f t="shared" si="2"/>
        <v>10.116013071895425</v>
      </c>
    </row>
    <row r="98" spans="2:6" ht="20.100000000000001" customHeight="1" x14ac:dyDescent="0.25">
      <c r="B98" s="50" t="s">
        <v>224</v>
      </c>
      <c r="C98" s="64" t="s">
        <v>225</v>
      </c>
      <c r="D98" s="51">
        <v>80.550000000000011</v>
      </c>
      <c r="E98" s="52">
        <v>1159.3850000000002</v>
      </c>
      <c r="F98" s="52">
        <f t="shared" si="2"/>
        <v>14.393358162631907</v>
      </c>
    </row>
    <row r="99" spans="2:6" ht="20.100000000000001" customHeight="1" x14ac:dyDescent="0.25">
      <c r="B99" s="50" t="s">
        <v>84</v>
      </c>
      <c r="C99" s="64" t="s">
        <v>10</v>
      </c>
      <c r="D99" s="51">
        <v>26262.25</v>
      </c>
      <c r="E99" s="52">
        <v>149312.64500000002</v>
      </c>
      <c r="F99" s="52">
        <f t="shared" si="2"/>
        <v>5.6854475530466742</v>
      </c>
    </row>
    <row r="100" spans="2:6" ht="20.100000000000001" customHeight="1" x14ac:dyDescent="0.25">
      <c r="B100" s="50" t="s">
        <v>226</v>
      </c>
      <c r="C100" s="64" t="s">
        <v>227</v>
      </c>
      <c r="D100" s="51">
        <v>3</v>
      </c>
      <c r="E100" s="52">
        <v>19.8</v>
      </c>
      <c r="F100" s="52">
        <f t="shared" si="2"/>
        <v>6.6000000000000005</v>
      </c>
    </row>
    <row r="101" spans="2:6" ht="20.100000000000001" customHeight="1" x14ac:dyDescent="0.25">
      <c r="B101" s="50" t="s">
        <v>228</v>
      </c>
      <c r="C101" s="64" t="s">
        <v>229</v>
      </c>
      <c r="D101" s="51">
        <v>27.05</v>
      </c>
      <c r="E101" s="52">
        <v>44.82</v>
      </c>
      <c r="F101" s="52">
        <f t="shared" si="2"/>
        <v>1.6569316081330869</v>
      </c>
    </row>
    <row r="102" spans="2:6" ht="20.100000000000001" customHeight="1" x14ac:dyDescent="0.25">
      <c r="B102" s="50" t="s">
        <v>96</v>
      </c>
      <c r="C102" s="64" t="s">
        <v>21</v>
      </c>
      <c r="D102" s="51">
        <v>8859.2500000000018</v>
      </c>
      <c r="E102" s="52">
        <v>55991.6</v>
      </c>
      <c r="F102" s="52">
        <f t="shared" si="2"/>
        <v>6.3201286790642532</v>
      </c>
    </row>
    <row r="103" spans="2:6" ht="20.100000000000001" customHeight="1" x14ac:dyDescent="0.25">
      <c r="B103" s="50" t="s">
        <v>171</v>
      </c>
      <c r="C103" s="64" t="s">
        <v>172</v>
      </c>
      <c r="D103" s="51">
        <v>0.7</v>
      </c>
      <c r="E103" s="52">
        <v>14.49</v>
      </c>
      <c r="F103" s="52">
        <f t="shared" si="2"/>
        <v>20.700000000000003</v>
      </c>
    </row>
    <row r="104" spans="2:6" ht="20.100000000000001" customHeight="1" x14ac:dyDescent="0.25">
      <c r="B104" s="54" t="s">
        <v>101</v>
      </c>
      <c r="C104" s="65"/>
      <c r="D104" s="59">
        <v>35845.799999999996</v>
      </c>
      <c r="E104" s="60">
        <v>212411.33500000002</v>
      </c>
      <c r="F104" s="60">
        <f t="shared" si="2"/>
        <v>5.9256965948590921</v>
      </c>
    </row>
    <row r="105" spans="2:6" ht="20.100000000000001" customHeight="1" x14ac:dyDescent="0.25">
      <c r="B105" s="50" t="s">
        <v>19</v>
      </c>
      <c r="C105" s="64" t="s">
        <v>18</v>
      </c>
      <c r="D105" s="51">
        <v>116.85</v>
      </c>
      <c r="E105" s="52">
        <v>3162.53</v>
      </c>
      <c r="F105" s="52">
        <f t="shared" si="2"/>
        <v>27.064869490800174</v>
      </c>
    </row>
    <row r="106" spans="2:6" ht="20.100000000000001" customHeight="1" x14ac:dyDescent="0.25">
      <c r="B106" s="50" t="s">
        <v>230</v>
      </c>
      <c r="C106" s="64" t="s">
        <v>231</v>
      </c>
      <c r="D106" s="51">
        <v>14.350000000000001</v>
      </c>
      <c r="E106" s="52">
        <v>209.93</v>
      </c>
      <c r="F106" s="52">
        <f t="shared" si="2"/>
        <v>14.629268292682926</v>
      </c>
    </row>
    <row r="107" spans="2:6" ht="20.100000000000001" customHeight="1" x14ac:dyDescent="0.25">
      <c r="B107" s="50" t="s">
        <v>88</v>
      </c>
      <c r="C107" s="64" t="s">
        <v>28</v>
      </c>
      <c r="D107" s="51">
        <v>237.65</v>
      </c>
      <c r="E107" s="52">
        <v>666.15000000000009</v>
      </c>
      <c r="F107" s="52">
        <f t="shared" si="2"/>
        <v>2.8030717441615827</v>
      </c>
    </row>
    <row r="108" spans="2:6" ht="20.100000000000001" customHeight="1" x14ac:dyDescent="0.25">
      <c r="B108" s="50" t="s">
        <v>173</v>
      </c>
      <c r="C108" s="64" t="s">
        <v>174</v>
      </c>
      <c r="D108" s="51">
        <v>9042.75</v>
      </c>
      <c r="E108" s="52">
        <v>46493.350000000006</v>
      </c>
      <c r="F108" s="52">
        <f t="shared" si="2"/>
        <v>5.1415056260540215</v>
      </c>
    </row>
    <row r="109" spans="2:6" ht="20.100000000000001" customHeight="1" x14ac:dyDescent="0.25">
      <c r="B109" s="50" t="s">
        <v>32</v>
      </c>
      <c r="C109" s="64" t="s">
        <v>31</v>
      </c>
      <c r="D109" s="51">
        <v>6.3000000000000007</v>
      </c>
      <c r="E109" s="52">
        <v>114.675</v>
      </c>
      <c r="F109" s="52">
        <f t="shared" si="2"/>
        <v>18.202380952380949</v>
      </c>
    </row>
    <row r="110" spans="2:6" ht="20.100000000000001" customHeight="1" x14ac:dyDescent="0.25">
      <c r="B110" s="50" t="s">
        <v>232</v>
      </c>
      <c r="C110" s="64" t="s">
        <v>233</v>
      </c>
      <c r="D110" s="51">
        <v>15457.05</v>
      </c>
      <c r="E110" s="52">
        <v>415905.81999999995</v>
      </c>
      <c r="F110" s="52">
        <f>+E110/D110</f>
        <v>26.907192510860739</v>
      </c>
    </row>
    <row r="111" spans="2:6" ht="20.100000000000001" customHeight="1" x14ac:dyDescent="0.25">
      <c r="B111" s="54" t="s">
        <v>132</v>
      </c>
      <c r="C111" s="66"/>
      <c r="D111" s="55">
        <v>24874.949999999997</v>
      </c>
      <c r="E111" s="56">
        <v>466552.45499999996</v>
      </c>
      <c r="F111" s="56">
        <f>+E111/D111</f>
        <v>18.755915288271936</v>
      </c>
    </row>
    <row r="112" spans="2:6" ht="20.100000000000001" customHeight="1" x14ac:dyDescent="0.25">
      <c r="B112" s="68" t="s">
        <v>1</v>
      </c>
      <c r="C112" s="67"/>
      <c r="D112" s="57">
        <v>302665.77499999985</v>
      </c>
      <c r="E112" s="58">
        <v>1881565.7070000009</v>
      </c>
      <c r="F112" s="58">
        <f>+E112/D112</f>
        <v>6.2166450996978488</v>
      </c>
    </row>
    <row r="114" spans="2:2" ht="20.100000000000001" customHeight="1" x14ac:dyDescent="0.25">
      <c r="B114" s="32" t="s">
        <v>103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16" workbookViewId="0">
      <selection activeCell="H6" sqref="H6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234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235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22" t="s">
        <v>129</v>
      </c>
      <c r="C36" s="123" t="s">
        <v>2</v>
      </c>
      <c r="D36" s="120">
        <v>2016</v>
      </c>
      <c r="E36" s="121"/>
      <c r="F36" s="129">
        <v>2015</v>
      </c>
      <c r="G36" s="130"/>
      <c r="H36" s="120">
        <v>2014</v>
      </c>
      <c r="I36" s="121"/>
      <c r="J36" s="129">
        <v>2013</v>
      </c>
      <c r="K36" s="130"/>
      <c r="L36" s="120">
        <v>2012</v>
      </c>
      <c r="M36" s="121"/>
    </row>
    <row r="37" spans="2:14" ht="15.75" x14ac:dyDescent="0.25">
      <c r="B37" s="122"/>
      <c r="C37" s="124"/>
      <c r="D37" s="29" t="s">
        <v>130</v>
      </c>
      <c r="E37" s="30" t="s">
        <v>131</v>
      </c>
      <c r="F37" s="35" t="s">
        <v>130</v>
      </c>
      <c r="G37" s="36" t="s">
        <v>131</v>
      </c>
      <c r="H37" s="29" t="s">
        <v>130</v>
      </c>
      <c r="I37" s="30" t="s">
        <v>131</v>
      </c>
      <c r="J37" s="35" t="s">
        <v>130</v>
      </c>
      <c r="K37" s="36" t="s">
        <v>131</v>
      </c>
      <c r="L37" s="29" t="s">
        <v>130</v>
      </c>
      <c r="M37" s="30" t="s">
        <v>131</v>
      </c>
    </row>
    <row r="38" spans="2:14" ht="15.75" x14ac:dyDescent="0.25">
      <c r="B38" s="69" t="s">
        <v>40</v>
      </c>
      <c r="C38" s="69" t="s">
        <v>39</v>
      </c>
      <c r="D38" s="70">
        <v>56218.445000000007</v>
      </c>
      <c r="E38" s="111">
        <v>414027.10350000003</v>
      </c>
      <c r="F38" s="70">
        <v>54229.400000000009</v>
      </c>
      <c r="G38" s="111">
        <v>340547.14499999996</v>
      </c>
      <c r="H38" s="70">
        <v>46892.7</v>
      </c>
      <c r="I38" s="111">
        <v>294225.87149999995</v>
      </c>
      <c r="J38" s="70">
        <v>33339.08</v>
      </c>
      <c r="K38" s="111">
        <v>179170.63699999999</v>
      </c>
      <c r="L38" s="70">
        <v>59116.749999999993</v>
      </c>
      <c r="M38" s="7">
        <v>338372.55499999999</v>
      </c>
    </row>
    <row r="39" spans="2:14" s="76" customFormat="1" ht="15.75" x14ac:dyDescent="0.25">
      <c r="B39" s="71" t="s">
        <v>84</v>
      </c>
      <c r="C39" s="71" t="s">
        <v>10</v>
      </c>
      <c r="D39" s="70">
        <v>26262.25</v>
      </c>
      <c r="E39" s="111">
        <v>149312.64500000002</v>
      </c>
      <c r="F39" s="70">
        <v>16671.2</v>
      </c>
      <c r="G39" s="111">
        <v>95505.510000000009</v>
      </c>
      <c r="H39" s="70">
        <v>11703.099999999999</v>
      </c>
      <c r="I39" s="111">
        <v>64206.994999999995</v>
      </c>
      <c r="J39" s="70">
        <v>16130.2</v>
      </c>
      <c r="K39" s="111">
        <v>70717.244999999995</v>
      </c>
      <c r="L39" s="70">
        <v>39818.5</v>
      </c>
      <c r="M39" s="7">
        <v>197012.58999999997</v>
      </c>
    </row>
    <row r="40" spans="2:14" s="76" customFormat="1" ht="15.75" x14ac:dyDescent="0.25">
      <c r="B40" s="71" t="s">
        <v>38</v>
      </c>
      <c r="C40" s="71" t="s">
        <v>37</v>
      </c>
      <c r="D40" s="70">
        <v>23259.760000000002</v>
      </c>
      <c r="E40" s="111">
        <v>202566.32299999997</v>
      </c>
      <c r="F40" s="70">
        <v>23355.3</v>
      </c>
      <c r="G40" s="111">
        <v>185618.99700000003</v>
      </c>
      <c r="H40" s="70">
        <v>32257.550000000003</v>
      </c>
      <c r="I40" s="111">
        <v>238856.5675</v>
      </c>
      <c r="J40" s="70">
        <v>100305.81</v>
      </c>
      <c r="K40" s="111">
        <v>476527.31999999995</v>
      </c>
      <c r="L40" s="70">
        <v>54538.65</v>
      </c>
      <c r="M40" s="7">
        <v>329927.58750000002</v>
      </c>
    </row>
    <row r="41" spans="2:14" s="76" customFormat="1" ht="15.75" x14ac:dyDescent="0.25">
      <c r="B41" s="71" t="s">
        <v>83</v>
      </c>
      <c r="C41" s="71" t="s">
        <v>6</v>
      </c>
      <c r="D41" s="70">
        <v>22387.119999999999</v>
      </c>
      <c r="E41" s="111">
        <v>51215.841499999995</v>
      </c>
      <c r="F41" s="70">
        <v>28079.450000000004</v>
      </c>
      <c r="G41" s="111">
        <v>49904.304999999993</v>
      </c>
      <c r="H41" s="70">
        <v>1046.8000000000002</v>
      </c>
      <c r="I41" s="111">
        <v>2830.5099999999998</v>
      </c>
      <c r="J41" s="70">
        <v>363.79999999999995</v>
      </c>
      <c r="K41" s="111">
        <v>975.73000000000013</v>
      </c>
      <c r="L41" s="70">
        <v>137.94999999999999</v>
      </c>
      <c r="M41" s="7">
        <v>570.80999999999995</v>
      </c>
    </row>
    <row r="42" spans="2:14" s="76" customFormat="1" ht="15.75" x14ac:dyDescent="0.25">
      <c r="B42" s="71" t="s">
        <v>100</v>
      </c>
      <c r="C42" s="71" t="s">
        <v>16</v>
      </c>
      <c r="D42" s="70">
        <v>21164.65</v>
      </c>
      <c r="E42" s="111">
        <v>77462.554999999993</v>
      </c>
      <c r="F42" s="70">
        <v>14861.15</v>
      </c>
      <c r="G42" s="111">
        <v>55464.430000000008</v>
      </c>
      <c r="H42" s="70">
        <v>14921.92</v>
      </c>
      <c r="I42" s="111">
        <v>40870.482999999993</v>
      </c>
      <c r="J42" s="70">
        <v>4207.9500000000007</v>
      </c>
      <c r="K42" s="111">
        <v>13419.105000000001</v>
      </c>
      <c r="L42" s="70">
        <v>3418.85</v>
      </c>
      <c r="M42" s="7">
        <v>11596.395</v>
      </c>
    </row>
    <row r="43" spans="2:14" s="76" customFormat="1" ht="15.75" x14ac:dyDescent="0.25">
      <c r="B43" s="71" t="s">
        <v>56</v>
      </c>
      <c r="C43" s="71" t="s">
        <v>55</v>
      </c>
      <c r="D43" s="70">
        <v>15835.050000000001</v>
      </c>
      <c r="E43" s="111">
        <v>85337.235000000015</v>
      </c>
      <c r="F43" s="70">
        <v>10887.5</v>
      </c>
      <c r="G43" s="111">
        <v>64438.659999999996</v>
      </c>
      <c r="H43" s="70">
        <v>17688.199999999997</v>
      </c>
      <c r="I43" s="111">
        <v>104010.05250000001</v>
      </c>
      <c r="J43" s="70">
        <v>5271.2000000000007</v>
      </c>
      <c r="K43" s="111">
        <v>26259.125000000004</v>
      </c>
      <c r="L43" s="70">
        <v>4984.5</v>
      </c>
      <c r="M43" s="7">
        <v>27762.350000000002</v>
      </c>
    </row>
    <row r="44" spans="2:14" s="76" customFormat="1" ht="15.75" x14ac:dyDescent="0.25">
      <c r="B44" s="71" t="s">
        <v>232</v>
      </c>
      <c r="C44" s="71" t="s">
        <v>233</v>
      </c>
      <c r="D44" s="70">
        <v>15457.05</v>
      </c>
      <c r="E44" s="111">
        <v>415905.81999999995</v>
      </c>
      <c r="F44" s="70">
        <v>19173.150000000001</v>
      </c>
      <c r="G44" s="111">
        <v>427945.34000000008</v>
      </c>
      <c r="H44" s="70">
        <v>19732.899999999994</v>
      </c>
      <c r="I44" s="111">
        <v>395946.82500000001</v>
      </c>
      <c r="J44" s="70">
        <v>18065.3</v>
      </c>
      <c r="K44" s="111">
        <v>375990.47</v>
      </c>
      <c r="L44" s="70">
        <v>12189.450000000003</v>
      </c>
      <c r="M44" s="7">
        <v>286550.68999999994</v>
      </c>
    </row>
    <row r="45" spans="2:14" s="76" customFormat="1" ht="15.75" x14ac:dyDescent="0.25">
      <c r="B45" s="71" t="s">
        <v>86</v>
      </c>
      <c r="C45" s="71" t="s">
        <v>22</v>
      </c>
      <c r="D45" s="70">
        <v>15448.249999999998</v>
      </c>
      <c r="E45" s="111">
        <v>52194.014999999992</v>
      </c>
      <c r="F45" s="70">
        <v>15361.25</v>
      </c>
      <c r="G45" s="111">
        <v>52414.850000000006</v>
      </c>
      <c r="H45" s="70">
        <v>3462.7999999999997</v>
      </c>
      <c r="I45" s="111">
        <v>10043.949999999999</v>
      </c>
      <c r="J45" s="70">
        <v>2737.2</v>
      </c>
      <c r="K45" s="111">
        <v>6838.72</v>
      </c>
      <c r="L45" s="70">
        <v>2519.9000000000005</v>
      </c>
      <c r="M45" s="7">
        <v>8540.0299999999988</v>
      </c>
    </row>
    <row r="46" spans="2:14" ht="15.75" x14ac:dyDescent="0.25">
      <c r="B46" s="71" t="s">
        <v>97</v>
      </c>
      <c r="C46" s="71" t="s">
        <v>51</v>
      </c>
      <c r="D46" s="70">
        <v>14443.75</v>
      </c>
      <c r="E46" s="111">
        <v>67135.53</v>
      </c>
      <c r="F46" s="70">
        <v>19290.999999999996</v>
      </c>
      <c r="G46" s="111">
        <v>89123.607499999998</v>
      </c>
      <c r="H46" s="70">
        <v>11570.4</v>
      </c>
      <c r="I46" s="111">
        <v>62199.095000000001</v>
      </c>
      <c r="J46" s="70">
        <v>10585.65</v>
      </c>
      <c r="K46" s="111">
        <v>38156.639999999992</v>
      </c>
      <c r="L46" s="70">
        <v>4711.75</v>
      </c>
      <c r="M46" s="7">
        <v>21346.764999999999</v>
      </c>
    </row>
    <row r="47" spans="2:14" ht="15.75" x14ac:dyDescent="0.25">
      <c r="B47" s="72" t="s">
        <v>173</v>
      </c>
      <c r="C47" s="72" t="s">
        <v>174</v>
      </c>
      <c r="D47" s="73">
        <v>9042.75</v>
      </c>
      <c r="E47" s="112">
        <v>46493.350000000006</v>
      </c>
      <c r="F47" s="70">
        <v>7800.8</v>
      </c>
      <c r="G47" s="111">
        <v>44097.694999999992</v>
      </c>
      <c r="H47" s="70">
        <v>4994.6999999999989</v>
      </c>
      <c r="I47" s="111">
        <v>28919.710000000003</v>
      </c>
      <c r="J47" s="70">
        <v>3506.65</v>
      </c>
      <c r="K47" s="111">
        <v>19330.190000000002</v>
      </c>
      <c r="L47" s="70">
        <v>3129.4</v>
      </c>
      <c r="M47" s="7">
        <v>16125.625</v>
      </c>
    </row>
    <row r="48" spans="2:14" ht="15.75" x14ac:dyDescent="0.25">
      <c r="B48" s="125" t="s">
        <v>133</v>
      </c>
      <c r="C48" s="126"/>
      <c r="D48" s="77">
        <v>0.72528542416135455</v>
      </c>
      <c r="E48" s="77">
        <v>0.82997389471448269</v>
      </c>
      <c r="F48" s="77">
        <v>0.74397716452412588</v>
      </c>
      <c r="G48" s="77">
        <v>0.84519575007364389</v>
      </c>
      <c r="H48" s="77">
        <v>0.74178004285561405</v>
      </c>
      <c r="I48" s="77">
        <v>0.85734425647194434</v>
      </c>
      <c r="J48" s="77">
        <v>0.75973491102997837</v>
      </c>
      <c r="K48" s="77">
        <v>0.83144272902442817</v>
      </c>
      <c r="L48" s="77">
        <v>0.73117710887333043</v>
      </c>
      <c r="M48" s="77">
        <v>0.82399605271797594</v>
      </c>
    </row>
    <row r="49" spans="2:13" ht="15.75" x14ac:dyDescent="0.25">
      <c r="B49" s="127" t="s">
        <v>134</v>
      </c>
      <c r="C49" s="128"/>
      <c r="D49" s="57">
        <v>302665.77499999985</v>
      </c>
      <c r="E49" s="58">
        <v>1881565.7070000009</v>
      </c>
      <c r="F49" s="57">
        <v>281877.20000000007</v>
      </c>
      <c r="G49" s="58">
        <v>1662408.4294999992</v>
      </c>
      <c r="H49" s="57">
        <v>221455.23000000016</v>
      </c>
      <c r="I49" s="58">
        <v>1448787.9869999997</v>
      </c>
      <c r="J49" s="57">
        <v>256027.24999999994</v>
      </c>
      <c r="K49" s="58">
        <v>1452156.7629999998</v>
      </c>
      <c r="L49" s="57">
        <v>252422.69999999998</v>
      </c>
      <c r="M49" s="58">
        <v>1502198.2125000008</v>
      </c>
    </row>
    <row r="51" spans="2:13" ht="15.75" x14ac:dyDescent="0.25">
      <c r="B51" s="32" t="s">
        <v>103</v>
      </c>
    </row>
    <row r="53" spans="2:13" x14ac:dyDescent="0.2">
      <c r="H53" s="100"/>
      <c r="I53" s="100"/>
    </row>
    <row r="54" spans="2:13" x14ac:dyDescent="0.2">
      <c r="H54" s="101"/>
      <c r="I54" s="101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2017-03-17T08:15:30Z</dcterms:modified>
</cp:coreProperties>
</file>