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/>
  </bookViews>
  <sheets>
    <sheet name="CIFRAS GENERALES" sheetId="1" r:id="rId1"/>
    <sheet name="ANUALES" sheetId="2" r:id="rId2"/>
    <sheet name="ESPECIES" sheetId="7" r:id="rId3"/>
  </sheets>
  <definedNames>
    <definedName name="_xlnm.Print_Area" localSheetId="0">'CIFRAS GENERALES'!$A$6:$L$69</definedName>
  </definedNames>
  <calcPr calcId="145621"/>
</workbook>
</file>

<file path=xl/calcChain.xml><?xml version="1.0" encoding="utf-8"?>
<calcChain xmlns="http://schemas.openxmlformats.org/spreadsheetml/2006/main">
  <c r="F114" i="2" l="1"/>
  <c r="F115" i="2"/>
  <c r="F106" i="2"/>
  <c r="F107" i="2"/>
  <c r="F108" i="2"/>
  <c r="F109" i="2"/>
  <c r="F110" i="2"/>
  <c r="F111" i="2"/>
  <c r="F74" i="2"/>
  <c r="F75" i="2"/>
  <c r="F76" i="2"/>
  <c r="F77" i="2"/>
  <c r="F78" i="2"/>
  <c r="F79" i="2"/>
  <c r="F80" i="2"/>
  <c r="F81" i="2"/>
  <c r="F82" i="2"/>
  <c r="F83" i="2"/>
  <c r="F84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2" i="2"/>
  <c r="F104" i="2"/>
  <c r="F105" i="2"/>
  <c r="F112" i="2"/>
  <c r="F113" i="2"/>
  <c r="F116" i="2"/>
  <c r="F117" i="2"/>
  <c r="F118" i="2"/>
  <c r="F119" i="2"/>
  <c r="F120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<sst xmlns="http://schemas.openxmlformats.org/spreadsheetml/2006/main" count="322" uniqueCount="255">
  <si>
    <t>AÑO</t>
  </si>
  <si>
    <t>TOTAL</t>
  </si>
  <si>
    <t>FAO</t>
  </si>
  <si>
    <t>AMB</t>
  </si>
  <si>
    <t>BOG</t>
  </si>
  <si>
    <t>BOGA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</si>
  <si>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</si>
  <si>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</si>
  <si>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</si>
  <si>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</si>
  <si>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</si>
  <si>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</si>
  <si>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</si>
  <si>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</si>
  <si>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</si>
  <si>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</si>
  <si>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</si>
  <si>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RUBIOS</t>
  </si>
  <si>
    <t>HKE</t>
  </si>
  <si>
    <t>HMY</t>
  </si>
  <si>
    <t>JOD</t>
  </si>
  <si>
    <t>LBE</t>
  </si>
  <si>
    <t>BOGAVANTE</t>
  </si>
  <si>
    <t>MAS</t>
  </si>
  <si>
    <t>MNZ</t>
  </si>
  <si>
    <t>RAPES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</si>
  <si>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</si>
  <si>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</si>
  <si>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</si>
  <si>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</si>
  <si>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</si>
  <si>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</si>
  <si>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</si>
  <si>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</si>
  <si>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</si>
  <si>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</si>
  <si>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</si>
  <si>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SBR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</si>
  <si>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</si>
  <si>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</si>
  <si>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</si>
  <si>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</si>
  <si>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</si>
  <si>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</si>
  <si>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</si>
  <si>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</si>
  <si>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</si>
  <si>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</si>
  <si>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</si>
  <si>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</si>
  <si>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YRS</t>
  </si>
  <si>
    <t>ESPETON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</si>
  <si>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</si>
  <si>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</si>
  <si>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</si>
  <si>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</si>
  <si>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</si>
  <si>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</si>
  <si>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</si>
  <si>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</si>
  <si>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</si>
  <si>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</si>
  <si>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</si>
  <si>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</si>
  <si>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</si>
  <si>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</si>
  <si>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SWO</t>
  </si>
  <si>
    <t>WRF</t>
  </si>
  <si>
    <t>CHERNA</t>
  </si>
  <si>
    <t>DEP</t>
  </si>
  <si>
    <t>SAMA DE PLUMA</t>
  </si>
  <si>
    <t>BLU</t>
  </si>
  <si>
    <t>EPK</t>
  </si>
  <si>
    <t>GBR</t>
  </si>
  <si>
    <t>HOM</t>
  </si>
  <si>
    <t>JUREL</t>
  </si>
  <si>
    <t>JAA</t>
  </si>
  <si>
    <t>MUR</t>
  </si>
  <si>
    <t>SALMONETE DE ROCA</t>
  </si>
  <si>
    <t>SFS</t>
  </si>
  <si>
    <t>SWA</t>
  </si>
  <si>
    <t>SARGO</t>
  </si>
  <si>
    <t>SPU</t>
  </si>
  <si>
    <t>BAILA</t>
  </si>
  <si>
    <t>BLT</t>
  </si>
  <si>
    <t>MELVA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</si>
  <si>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</si>
  <si>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</si>
  <si>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</si>
  <si>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</si>
  <si>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</si>
  <si>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</si>
  <si>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</si>
  <si>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</si>
  <si>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JDP</t>
  </si>
  <si>
    <t>CHUCHO</t>
  </si>
  <si>
    <t>WEX</t>
  </si>
  <si>
    <t>ARAÑAS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</si>
  <si>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</si>
  <si>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</si>
  <si>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</si>
  <si>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</si>
  <si>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</si>
  <si>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</si>
  <si>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</si>
  <si>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</si>
  <si>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</si>
  <si>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</si>
  <si>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</si>
  <si>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</si>
  <si>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</si>
  <si>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</si>
  <si>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</si>
  <si>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</si>
  <si>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</si>
  <si>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</si>
  <si>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</si>
  <si>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</si>
  <si>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</si>
  <si>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</si>
  <si>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PEZ ESPADA O EMPERADOR</t>
  </si>
  <si>
    <t>FALSO ABADE</t>
  </si>
  <si>
    <t>RONCADOR O RONCO MESTIZO</t>
  </si>
  <si>
    <t>LENGUADO EUROPEO</t>
  </si>
  <si>
    <t>LISTADO O BONITO DE VIENTRE RAYADO</t>
  </si>
  <si>
    <t>ZAFIO</t>
  </si>
  <si>
    <t>SABLE</t>
  </si>
  <si>
    <t>POLLO</t>
  </si>
  <si>
    <t>JUREL NEGRO</t>
  </si>
  <si>
    <t>TAPACULO</t>
  </si>
  <si>
    <t>SAVIA</t>
  </si>
  <si>
    <t>PULPO DE ROCA O PULPO ROQUERO</t>
  </si>
  <si>
    <t>CHOVA</t>
  </si>
  <si>
    <t>CABALLA DEL SUR O TONINO</t>
  </si>
  <si>
    <t>GATA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</si>
  <si>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</si>
  <si>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</si>
  <si>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</si>
  <si>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</si>
  <si>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</si>
  <si>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</si>
  <si>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</si>
  <si>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</si>
  <si>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</si>
  <si>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</si>
  <si>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</si>
  <si>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</si>
  <si>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</si>
  <si>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</si>
  <si>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</si>
  <si>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</si>
  <si>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</si>
  <si>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</si>
  <si>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</si>
  <si>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</si>
  <si>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</si>
  <si>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</si>
  <si>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</si>
  <si>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</si>
  <si>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</si>
  <si>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</si>
  <si>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</si>
  <si>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</si>
  <si>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</si>
  <si>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</si>
  <si>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</si>
  <si>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</si>
  <si>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</si>
  <si>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</si>
  <si>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</si>
  <si>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</si>
  <si>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</si>
  <si>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AGUJETA</t>
  </si>
  <si>
    <t>GAR</t>
  </si>
  <si>
    <t>BOCANEGRA</t>
  </si>
  <si>
    <t>SHO</t>
  </si>
  <si>
    <t>BODIONES O PORREDANAS</t>
  </si>
  <si>
    <t>YFX</t>
  </si>
  <si>
    <t>CABALLA</t>
  </si>
  <si>
    <t>MAC</t>
  </si>
  <si>
    <t>CABRA</t>
  </si>
  <si>
    <t>GUM</t>
  </si>
  <si>
    <t>CAZON</t>
  </si>
  <si>
    <t>GAG</t>
  </si>
  <si>
    <t>CORVALLO O CORVINATA</t>
  </si>
  <si>
    <t>CBM</t>
  </si>
  <si>
    <t>ESCOLAR NEGRO</t>
  </si>
  <si>
    <t>LEC</t>
  </si>
  <si>
    <t>FANECA O NIÑA</t>
  </si>
  <si>
    <t>BIB</t>
  </si>
  <si>
    <t>FERRON</t>
  </si>
  <si>
    <t>QUB</t>
  </si>
  <si>
    <t>GRANADERO</t>
  </si>
  <si>
    <t>TUR</t>
  </si>
  <si>
    <t>LISAS</t>
  </si>
  <si>
    <t>MUL</t>
  </si>
  <si>
    <t>MARRAJO</t>
  </si>
  <si>
    <t>SMA</t>
  </si>
  <si>
    <t>MOJARRA</t>
  </si>
  <si>
    <t>CTB</t>
  </si>
  <si>
    <t>MORA</t>
  </si>
  <si>
    <t>RIB</t>
  </si>
  <si>
    <t>MUSOLA</t>
  </si>
  <si>
    <t>SMD</t>
  </si>
  <si>
    <t>PALOMETA NEGRA</t>
  </si>
  <si>
    <t>POA</t>
  </si>
  <si>
    <t>PALOMETON</t>
  </si>
  <si>
    <t>LEE</t>
  </si>
  <si>
    <t>PECES VARIOS</t>
  </si>
  <si>
    <t>MZZ</t>
  </si>
  <si>
    <t>PEON</t>
  </si>
  <si>
    <t>ARY</t>
  </si>
  <si>
    <t>RAYA DE CLAVOS</t>
  </si>
  <si>
    <t>RJC</t>
  </si>
  <si>
    <t>RAYA ESTRELLADA</t>
  </si>
  <si>
    <t>JRS</t>
  </si>
  <si>
    <t>RAYA MOSAICO</t>
  </si>
  <si>
    <t>RJU</t>
  </si>
  <si>
    <t>RAYA SANTIAGUESA</t>
  </si>
  <si>
    <t>RJN</t>
  </si>
  <si>
    <t>GUX</t>
  </si>
  <si>
    <t>SARGO PICUDO</t>
  </si>
  <si>
    <t>SHR</t>
  </si>
  <si>
    <t>TEMBLADERA</t>
  </si>
  <si>
    <t>TTR</t>
  </si>
  <si>
    <t>TINTORERA O CAELLA</t>
  </si>
  <si>
    <t>BSH</t>
  </si>
  <si>
    <t>VERRUGATO FUSCO</t>
  </si>
  <si>
    <t>UMO</t>
  </si>
  <si>
    <t>VERRUGATO O VERRUGATO DE PIEDRA</t>
  </si>
  <si>
    <t>COB</t>
  </si>
  <si>
    <t>CALAMAR O CHIPIRON</t>
  </si>
  <si>
    <t>SQR</t>
  </si>
  <si>
    <t>CHOQUITO PICUDO</t>
  </si>
  <si>
    <t>IAR</t>
  </si>
  <si>
    <t>POTAS</t>
  </si>
  <si>
    <t>OMM</t>
  </si>
  <si>
    <t>PULPO BLANCO</t>
  </si>
  <si>
    <t>EOI</t>
  </si>
  <si>
    <t>PUNTILLITAS</t>
  </si>
  <si>
    <t>OUL</t>
  </si>
  <si>
    <t>CAMARON FLECHA</t>
  </si>
  <si>
    <t>LKO</t>
  </si>
  <si>
    <t>CANGREJO REAL</t>
  </si>
  <si>
    <t>KPG</t>
  </si>
  <si>
    <t>GALERA</t>
  </si>
  <si>
    <t>MTS</t>
  </si>
  <si>
    <t xml:space="preserve">      Tabla 4. Producción comercializada en la lonja de Barbate según categoría y especie. Año 2016</t>
  </si>
  <si>
    <t xml:space="preserve">      Tabla 1. Evolución de la producción comercializada en la lonja de Barbate. Serie 1985-2016</t>
  </si>
  <si>
    <t>Gráfico 1. Evolución de la producción comercializada en la lonja de Barbate. Serie 2000-2016</t>
  </si>
  <si>
    <t xml:space="preserve">       Gráfico 3. Principales especies comercializadas en la lonja de Barbate.  Año 2016</t>
  </si>
  <si>
    <t xml:space="preserve">      Tabla 5. Evolución de las principales especies comercializadas en la lonja de Barbate. Serie 2016-2012</t>
  </si>
  <si>
    <t xml:space="preserve">PULPO DE ROCA </t>
  </si>
  <si>
    <t xml:space="preserve">IPP calculado con la cesta representativa de productos comercializados en esta lonja: </t>
  </si>
  <si>
    <t xml:space="preserve">      Tabla 3. Índice de precios percibidos en lonja (Base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</si>
</sst>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.0\ _p_t_a_-;\-* #,##0.0\ _p_t_a_-;_-* \-??\ _p_t_a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32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8" fontId="1" fillId="2" borderId="2" xfId="1" applyNumberFormat="1" applyFill="1" applyBorder="1"/>
    <xf numFmtId="168" fontId="1" fillId="2" borderId="1" xfId="1" applyNumberFormat="1" applyFill="1" applyBorder="1"/>
    <xf numFmtId="168" fontId="1" fillId="2" borderId="4" xfId="1" applyNumberFormat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8" fontId="10" fillId="6" borderId="4" xfId="1" applyNumberFormat="1" applyFon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165" fontId="2" fillId="2" borderId="2" xfId="0" applyNumberFormat="1" applyFont="1" applyFill="1" applyBorder="1"/>
    <xf numFmtId="165" fontId="1" fillId="2" borderId="1" xfId="1" applyNumberFormat="1" applyFill="1" applyBorder="1"/>
    <xf numFmtId="165" fontId="1" fillId="2" borderId="4" xfId="1" applyNumberFormat="1" applyFill="1" applyBorder="1"/>
    <xf numFmtId="165" fontId="10" fillId="6" borderId="4" xfId="1" applyNumberFormat="1" applyFont="1" applyFill="1" applyBorder="1"/>
    <xf numFmtId="3" fontId="0" fillId="10" borderId="0" xfId="0" applyNumberFormat="1" applyFill="1"/>
    <xf numFmtId="164" fontId="1" fillId="10" borderId="0" xfId="2" applyNumberFormat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2971.1089999999999</c:v>
                </c:pt>
                <c:pt idx="1">
                  <c:v>3509.2521199999996</c:v>
                </c:pt>
                <c:pt idx="2">
                  <c:v>5547.8569200000011</c:v>
                </c:pt>
                <c:pt idx="3">
                  <c:v>2935.4036229999997</c:v>
                </c:pt>
                <c:pt idx="4">
                  <c:v>2573.6283010000002</c:v>
                </c:pt>
                <c:pt idx="5">
                  <c:v>1460.7985200000001</c:v>
                </c:pt>
                <c:pt idx="6">
                  <c:v>1619.3340900000001</c:v>
                </c:pt>
                <c:pt idx="7">
                  <c:v>2974.1628900000001</c:v>
                </c:pt>
                <c:pt idx="8">
                  <c:v>3511.6194300000002</c:v>
                </c:pt>
                <c:pt idx="9">
                  <c:v>3155.2570999999998</c:v>
                </c:pt>
                <c:pt idx="10">
                  <c:v>3196.4699900000001</c:v>
                </c:pt>
                <c:pt idx="11">
                  <c:v>3378.81331</c:v>
                </c:pt>
                <c:pt idx="12">
                  <c:v>1556.82908</c:v>
                </c:pt>
                <c:pt idx="13">
                  <c:v>1656.7943</c:v>
                </c:pt>
                <c:pt idx="14">
                  <c:v>2555.4020599999999</c:v>
                </c:pt>
                <c:pt idx="15">
                  <c:v>3430.6820899999998</c:v>
                </c:pt>
                <c:pt idx="16">
                  <c:v>3211.764630000001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408768"/>
        <c:axId val="171410560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3481.3441635714548</c:v>
                </c:pt>
                <c:pt idx="1">
                  <c:v>3490.9279454999983</c:v>
                </c:pt>
                <c:pt idx="2">
                  <c:v>7646.9616301000015</c:v>
                </c:pt>
                <c:pt idx="3">
                  <c:v>4022.6212696699995</c:v>
                </c:pt>
                <c:pt idx="4">
                  <c:v>3803.4545590000002</c:v>
                </c:pt>
                <c:pt idx="5">
                  <c:v>2422.9757020000002</c:v>
                </c:pt>
                <c:pt idx="6">
                  <c:v>2873.3472778999994</c:v>
                </c:pt>
                <c:pt idx="7">
                  <c:v>7361.0929455999985</c:v>
                </c:pt>
                <c:pt idx="8">
                  <c:v>8943.8477437000001</c:v>
                </c:pt>
                <c:pt idx="9">
                  <c:v>6719.1060678000003</c:v>
                </c:pt>
                <c:pt idx="10">
                  <c:v>7624.9227486999916</c:v>
                </c:pt>
                <c:pt idx="11">
                  <c:v>6718.7561059999953</c:v>
                </c:pt>
                <c:pt idx="12">
                  <c:v>3821.2293169999989</c:v>
                </c:pt>
                <c:pt idx="13">
                  <c:v>4028.6594879999998</c:v>
                </c:pt>
                <c:pt idx="14">
                  <c:v>4068.6251723999994</c:v>
                </c:pt>
                <c:pt idx="15">
                  <c:v>9168.237729800001</c:v>
                </c:pt>
                <c:pt idx="16">
                  <c:v>7361.0931758999986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412096"/>
        <c:axId val="171434368"/>
      </c:lineChart>
      <c:catAx>
        <c:axId val="17140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714105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141056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71408768"/>
        <c:crossesAt val="1"/>
        <c:crossBetween val="midCat"/>
      </c:valAx>
      <c:catAx>
        <c:axId val="171412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1434368"/>
        <c:crossesAt val="0"/>
        <c:auto val="1"/>
        <c:lblAlgn val="ctr"/>
        <c:lblOffset val="100"/>
        <c:noMultiLvlLbl val="0"/>
      </c:catAx>
      <c:valAx>
        <c:axId val="171434368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71412096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954617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819151</xdr:colOff>
      <xdr:row>1</xdr:row>
      <xdr:rowOff>87843</xdr:rowOff>
    </xdr:from>
    <xdr:to>
      <xdr:col>12</xdr:col>
      <xdr:colOff>549276</xdr:colOff>
      <xdr:row>2</xdr:row>
      <xdr:rowOff>172780</xdr:rowOff>
    </xdr:to>
    <xdr:sp macro="" textlink="">
      <xdr:nvSpPr>
        <xdr:cNvPr id="15" name="14 CuadroTexto"/>
        <xdr:cNvSpPr txBox="1"/>
      </xdr:nvSpPr>
      <xdr:spPr>
        <a:xfrm>
          <a:off x="3695701" y="335493"/>
          <a:ext cx="673100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Barbate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504826</xdr:colOff>
      <xdr:row>1</xdr:row>
      <xdr:rowOff>59268</xdr:rowOff>
    </xdr:from>
    <xdr:to>
      <xdr:col>16</xdr:col>
      <xdr:colOff>323851</xdr:colOff>
      <xdr:row>2</xdr:row>
      <xdr:rowOff>144205</xdr:rowOff>
    </xdr:to>
    <xdr:sp macro="" textlink="">
      <xdr:nvSpPr>
        <xdr:cNvPr id="6" name="5 CuadroTexto"/>
        <xdr:cNvSpPr txBox="1"/>
      </xdr:nvSpPr>
      <xdr:spPr>
        <a:xfrm>
          <a:off x="3638551" y="306918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Barbate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314326</xdr:colOff>
      <xdr:row>1</xdr:row>
      <xdr:rowOff>40218</xdr:rowOff>
    </xdr:from>
    <xdr:to>
      <xdr:col>13</xdr:col>
      <xdr:colOff>247650</xdr:colOff>
      <xdr:row>2</xdr:row>
      <xdr:rowOff>125155</xdr:rowOff>
    </xdr:to>
    <xdr:sp macro="" textlink="">
      <xdr:nvSpPr>
        <xdr:cNvPr id="8" name="7 CuadroTexto"/>
        <xdr:cNvSpPr txBox="1"/>
      </xdr:nvSpPr>
      <xdr:spPr>
        <a:xfrm>
          <a:off x="3267076" y="287868"/>
          <a:ext cx="82962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Barbate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12</xdr:col>
      <xdr:colOff>912309</xdr:colOff>
      <xdr:row>30</xdr:row>
      <xdr:rowOff>23143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657350"/>
          <a:ext cx="11046909" cy="32616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5"/>
  <sheetViews>
    <sheetView tabSelected="1" topLeftCell="A58" zoomScaleNormal="100" workbookViewId="0">
      <selection activeCell="H42" sqref="H42"/>
    </sheetView>
  </sheetViews>
  <sheetFormatPr baseColWidth="10" defaultRowHeight="20.100000000000001" customHeight="1" x14ac:dyDescent="0.25"/>
  <cols>
    <col min="1" max="1" width="3.42578125" style="1" customWidth="1"/>
    <col min="2" max="2" width="21.5703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18"/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7"/>
      <c r="M6" s="117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248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141</v>
      </c>
      <c r="C16" s="29" t="s">
        <v>142</v>
      </c>
      <c r="D16" s="30" t="s">
        <v>143</v>
      </c>
      <c r="E16" s="29" t="s">
        <v>164</v>
      </c>
      <c r="G16" s="4"/>
    </row>
    <row r="17" spans="2:7" ht="20.100000000000001" customHeight="1" x14ac:dyDescent="0.25">
      <c r="B17" s="6">
        <v>1985</v>
      </c>
      <c r="C17" s="15">
        <v>4180.0640000000003</v>
      </c>
      <c r="D17" s="7">
        <v>3652.7377603884947</v>
      </c>
      <c r="E17" s="82">
        <f>D17/C17</f>
        <v>0.87384732874628102</v>
      </c>
      <c r="G17" s="9" t="s">
        <v>249</v>
      </c>
    </row>
    <row r="18" spans="2:7" ht="20.100000000000001" customHeight="1" x14ac:dyDescent="0.25">
      <c r="B18" s="6">
        <v>1986</v>
      </c>
      <c r="C18" s="15">
        <v>8504.9549999999999</v>
      </c>
      <c r="D18" s="7">
        <v>9220.6525789429397</v>
      </c>
      <c r="E18" s="82">
        <f t="shared" ref="E18:E48" si="0">D18/C18</f>
        <v>1.0841506602848503</v>
      </c>
    </row>
    <row r="19" spans="2:7" ht="20.100000000000001" customHeight="1" x14ac:dyDescent="0.25">
      <c r="B19" s="6">
        <v>1987</v>
      </c>
      <c r="C19" s="15">
        <v>7579.14</v>
      </c>
      <c r="D19" s="7">
        <v>9980.3203875326053</v>
      </c>
      <c r="E19" s="82">
        <f t="shared" si="0"/>
        <v>1.316814359878905</v>
      </c>
    </row>
    <row r="20" spans="2:7" ht="20.100000000000001" customHeight="1" x14ac:dyDescent="0.25">
      <c r="B20" s="6">
        <v>1988</v>
      </c>
      <c r="C20" s="15">
        <v>5307.97</v>
      </c>
      <c r="D20" s="7">
        <v>8748.2970382123494</v>
      </c>
      <c r="E20" s="82">
        <f t="shared" si="0"/>
        <v>1.6481436477998839</v>
      </c>
    </row>
    <row r="21" spans="2:7" ht="20.100000000000001" customHeight="1" x14ac:dyDescent="0.25">
      <c r="B21" s="6">
        <v>1989</v>
      </c>
      <c r="C21" s="15">
        <v>5077.8459999999995</v>
      </c>
      <c r="D21" s="7">
        <v>8145.8602947363361</v>
      </c>
      <c r="E21" s="82">
        <f t="shared" si="0"/>
        <v>1.604196010421808</v>
      </c>
    </row>
    <row r="22" spans="2:7" ht="20.100000000000001" customHeight="1" x14ac:dyDescent="0.25">
      <c r="B22" s="6">
        <v>1990</v>
      </c>
      <c r="C22" s="15">
        <v>5934.9059999999999</v>
      </c>
      <c r="D22" s="7">
        <v>6328.7457718798451</v>
      </c>
      <c r="E22" s="82">
        <f t="shared" si="0"/>
        <v>1.066359900540943</v>
      </c>
    </row>
    <row r="23" spans="2:7" ht="20.100000000000001" customHeight="1" x14ac:dyDescent="0.25">
      <c r="B23" s="6">
        <v>1991</v>
      </c>
      <c r="C23" s="15">
        <v>7575.442</v>
      </c>
      <c r="D23" s="7">
        <v>10361.625088649285</v>
      </c>
      <c r="E23" s="82">
        <f t="shared" si="0"/>
        <v>1.3677914884239475</v>
      </c>
    </row>
    <row r="24" spans="2:7" ht="20.100000000000001" customHeight="1" x14ac:dyDescent="0.25">
      <c r="B24" s="6">
        <v>1992</v>
      </c>
      <c r="C24" s="15">
        <v>4389.1329999999998</v>
      </c>
      <c r="D24" s="7">
        <v>4058.6076052071689</v>
      </c>
      <c r="E24" s="82">
        <f t="shared" si="0"/>
        <v>0.92469460488145816</v>
      </c>
    </row>
    <row r="25" spans="2:7" ht="20.100000000000001" customHeight="1" x14ac:dyDescent="0.25">
      <c r="B25" s="6">
        <v>1993</v>
      </c>
      <c r="C25" s="15">
        <v>3772.7449999999999</v>
      </c>
      <c r="D25" s="7">
        <v>3970.3901349873186</v>
      </c>
      <c r="E25" s="82">
        <f t="shared" si="0"/>
        <v>1.0523876209463716</v>
      </c>
    </row>
    <row r="26" spans="2:7" ht="20.100000000000001" customHeight="1" x14ac:dyDescent="0.25">
      <c r="B26" s="6">
        <v>1994</v>
      </c>
      <c r="C26" s="15">
        <v>6053.8220000000001</v>
      </c>
      <c r="D26" s="7">
        <v>8054.2885879821624</v>
      </c>
      <c r="E26" s="82">
        <f t="shared" si="0"/>
        <v>1.3304468793403841</v>
      </c>
    </row>
    <row r="27" spans="2:7" ht="20.100000000000001" customHeight="1" x14ac:dyDescent="0.25">
      <c r="B27" s="6">
        <v>1995</v>
      </c>
      <c r="C27" s="15">
        <v>4625.0330000000004</v>
      </c>
      <c r="D27" s="7">
        <v>5288.8514838988858</v>
      </c>
      <c r="E27" s="82">
        <f t="shared" si="0"/>
        <v>1.1435272967563443</v>
      </c>
    </row>
    <row r="28" spans="2:7" ht="20.100000000000001" customHeight="1" x14ac:dyDescent="0.25">
      <c r="B28" s="6">
        <v>1996</v>
      </c>
      <c r="C28" s="15">
        <v>6914.3879999999999</v>
      </c>
      <c r="D28" s="7">
        <v>9922.7242977173573</v>
      </c>
      <c r="E28" s="82">
        <f t="shared" si="0"/>
        <v>1.4350835240540967</v>
      </c>
    </row>
    <row r="29" spans="2:7" ht="20.100000000000001" customHeight="1" x14ac:dyDescent="0.25">
      <c r="B29" s="6">
        <v>1997</v>
      </c>
      <c r="C29" s="15">
        <v>10437.668</v>
      </c>
      <c r="D29" s="7">
        <v>17221.946209416659</v>
      </c>
      <c r="E29" s="82">
        <f t="shared" si="0"/>
        <v>1.6499802646929045</v>
      </c>
    </row>
    <row r="30" spans="2:7" ht="20.100000000000001" customHeight="1" x14ac:dyDescent="0.25">
      <c r="B30" s="6">
        <v>1998</v>
      </c>
      <c r="C30" s="15">
        <v>16985.601999999999</v>
      </c>
      <c r="D30" s="7">
        <v>21779.367603043527</v>
      </c>
      <c r="E30" s="82">
        <f t="shared" si="0"/>
        <v>1.2822252401206344</v>
      </c>
    </row>
    <row r="31" spans="2:7" ht="20.100000000000001" customHeight="1" x14ac:dyDescent="0.25">
      <c r="B31" s="6">
        <v>1999</v>
      </c>
      <c r="C31" s="15">
        <v>20644.841</v>
      </c>
      <c r="D31" s="7">
        <v>26414.264896085006</v>
      </c>
      <c r="E31" s="82">
        <f t="shared" si="0"/>
        <v>1.2794608055390209</v>
      </c>
    </row>
    <row r="32" spans="2:7" ht="20.100000000000001" customHeight="1" x14ac:dyDescent="0.25">
      <c r="B32" s="6">
        <v>2000</v>
      </c>
      <c r="C32" s="15">
        <v>2971.1089999999999</v>
      </c>
      <c r="D32" s="7">
        <v>3481.3441635714548</v>
      </c>
      <c r="E32" s="82">
        <f t="shared" si="0"/>
        <v>1.1717322264418621</v>
      </c>
    </row>
    <row r="33" spans="2:14" ht="20.100000000000001" customHeight="1" x14ac:dyDescent="0.25">
      <c r="B33" s="6">
        <v>2001</v>
      </c>
      <c r="C33" s="15">
        <v>3509.2521199999996</v>
      </c>
      <c r="D33" s="7">
        <v>3490.9279454999983</v>
      </c>
      <c r="E33" s="82">
        <f t="shared" si="0"/>
        <v>0.99477832487567142</v>
      </c>
    </row>
    <row r="34" spans="2:14" ht="20.100000000000001" customHeight="1" x14ac:dyDescent="0.25">
      <c r="B34" s="6">
        <v>2002</v>
      </c>
      <c r="C34" s="15">
        <v>5547.8569200000011</v>
      </c>
      <c r="D34" s="7">
        <v>7646.9616301000015</v>
      </c>
      <c r="E34" s="82">
        <f t="shared" si="0"/>
        <v>1.3783631662404157</v>
      </c>
    </row>
    <row r="35" spans="2:14" ht="20.100000000000001" customHeight="1" x14ac:dyDescent="0.25">
      <c r="B35" s="6">
        <v>2003</v>
      </c>
      <c r="C35" s="15">
        <v>2935.4036229999997</v>
      </c>
      <c r="D35" s="7">
        <v>4022.6212696699995</v>
      </c>
      <c r="E35" s="82">
        <f t="shared" si="0"/>
        <v>1.3703809718538322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2573.6283010000002</v>
      </c>
      <c r="D36" s="7">
        <v>3803.4545590000002</v>
      </c>
      <c r="E36" s="82">
        <f t="shared" si="0"/>
        <v>1.4778569840571549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1460.7985200000001</v>
      </c>
      <c r="D37" s="7">
        <v>2422.9757020000002</v>
      </c>
      <c r="E37" s="82">
        <f t="shared" si="0"/>
        <v>1.6586652223607128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1619.3340900000001</v>
      </c>
      <c r="D38" s="7">
        <v>2873.3472778999994</v>
      </c>
      <c r="E38" s="82">
        <f t="shared" si="0"/>
        <v>1.7744005363957966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2974.1628900000001</v>
      </c>
      <c r="D39" s="7">
        <v>7361.0929455999985</v>
      </c>
      <c r="E39" s="82">
        <f t="shared" si="0"/>
        <v>2.4750133795126463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3511.6194300000002</v>
      </c>
      <c r="D40" s="7">
        <v>8943.8477437000001</v>
      </c>
      <c r="E40" s="82">
        <f t="shared" si="0"/>
        <v>2.5469296778836878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3155.2570999999998</v>
      </c>
      <c r="D41" s="7">
        <v>6719.1060678000003</v>
      </c>
      <c r="E41" s="82">
        <f t="shared" si="0"/>
        <v>2.1294955862075393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3196.4699900000001</v>
      </c>
      <c r="D42" s="7">
        <v>7624.9227486999916</v>
      </c>
      <c r="E42" s="82">
        <f t="shared" si="0"/>
        <v>2.3854197826208878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3378.81331</v>
      </c>
      <c r="D43" s="7">
        <v>6718.7561059999953</v>
      </c>
      <c r="E43" s="82">
        <f t="shared" si="0"/>
        <v>1.9884958089027995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1556.82908</v>
      </c>
      <c r="D44" s="7">
        <v>3821.2293169999989</v>
      </c>
      <c r="E44" s="82">
        <f t="shared" si="0"/>
        <v>2.4544950798323981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1656.7943</v>
      </c>
      <c r="D45" s="7">
        <v>4028.6594879999998</v>
      </c>
      <c r="E45" s="82">
        <f t="shared" si="0"/>
        <v>2.4315990753951771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2555.4020599999999</v>
      </c>
      <c r="D46" s="7">
        <v>4068.6251723999994</v>
      </c>
      <c r="E46" s="82">
        <f t="shared" si="0"/>
        <v>1.5921663506837744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3430.6820899999998</v>
      </c>
      <c r="D47" s="7">
        <v>9168.237729800001</v>
      </c>
      <c r="E47" s="82">
        <f t="shared" si="0"/>
        <v>2.6724241679298246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3211.764630000001</v>
      </c>
      <c r="D48" s="7">
        <v>7361.0931758999986</v>
      </c>
      <c r="E48" s="82">
        <f t="shared" si="0"/>
        <v>2.2919155118474532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144</v>
      </c>
      <c r="C49" s="33">
        <f>+(C48-C47)/C47</f>
        <v>-6.3811642774512747E-2</v>
      </c>
      <c r="D49" s="33">
        <f>+(D48-D47)/D47</f>
        <v>-0.19710925994274192</v>
      </c>
      <c r="E49" s="33">
        <f>+(E48-E47)/E47</f>
        <v>-0.1423833314518817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165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19" t="s">
        <v>145</v>
      </c>
      <c r="C54" s="114" t="s">
        <v>146</v>
      </c>
      <c r="D54" s="115"/>
      <c r="E54" s="116"/>
      <c r="F54" s="114" t="s">
        <v>147</v>
      </c>
      <c r="G54" s="115"/>
      <c r="H54" s="116"/>
      <c r="I54" s="114" t="s">
        <v>148</v>
      </c>
      <c r="J54" s="115"/>
      <c r="K54" s="116"/>
      <c r="L54" s="114" t="s">
        <v>163</v>
      </c>
      <c r="M54" s="115"/>
      <c r="N54" s="116"/>
    </row>
    <row r="55" spans="2:17" ht="15.75" x14ac:dyDescent="0.25">
      <c r="B55" s="120"/>
      <c r="C55" s="35" t="s">
        <v>142</v>
      </c>
      <c r="D55" s="36" t="s">
        <v>143</v>
      </c>
      <c r="E55" s="35" t="s">
        <v>162</v>
      </c>
      <c r="F55" s="35" t="s">
        <v>142</v>
      </c>
      <c r="G55" s="36" t="s">
        <v>143</v>
      </c>
      <c r="H55" s="35" t="s">
        <v>162</v>
      </c>
      <c r="I55" s="35" t="s">
        <v>142</v>
      </c>
      <c r="J55" s="36" t="s">
        <v>143</v>
      </c>
      <c r="K55" s="35" t="s">
        <v>162</v>
      </c>
      <c r="L55" s="35" t="s">
        <v>142</v>
      </c>
      <c r="M55" s="36" t="s">
        <v>143</v>
      </c>
      <c r="N55" s="35" t="s">
        <v>162</v>
      </c>
    </row>
    <row r="56" spans="2:17" ht="20.100000000000001" customHeight="1" x14ac:dyDescent="0.25">
      <c r="B56" s="14" t="s">
        <v>150</v>
      </c>
      <c r="C56" s="15">
        <v>366.52406000000002</v>
      </c>
      <c r="D56" s="7">
        <v>927.33859280000013</v>
      </c>
      <c r="E56" s="8">
        <f>D56/C56</f>
        <v>2.5300892738119294</v>
      </c>
      <c r="F56" s="96">
        <v>23.142940000000003</v>
      </c>
      <c r="G56" s="93">
        <v>129.39725300000001</v>
      </c>
      <c r="H56" s="8">
        <f>G56/F56</f>
        <v>5.5912193092148188</v>
      </c>
      <c r="I56" s="104">
        <v>0.6998700000000001</v>
      </c>
      <c r="J56" s="99">
        <v>3.0559155999999996</v>
      </c>
      <c r="K56" s="99">
        <f t="shared" ref="K56:K68" si="1">J56/I56</f>
        <v>4.3664046180004847</v>
      </c>
      <c r="L56" s="41">
        <v>390.36687000000001</v>
      </c>
      <c r="M56" s="42">
        <v>1059.7917614</v>
      </c>
      <c r="N56" s="42">
        <f>M56/L56</f>
        <v>2.7148609240328208</v>
      </c>
    </row>
    <row r="57" spans="2:17" ht="20.100000000000001" customHeight="1" x14ac:dyDescent="0.25">
      <c r="B57" s="15" t="s">
        <v>151</v>
      </c>
      <c r="C57" s="15">
        <v>181.32526000000001</v>
      </c>
      <c r="D57" s="7">
        <v>460.99894030000013</v>
      </c>
      <c r="E57" s="7">
        <f t="shared" ref="E57:E68" si="2">D57/C57</f>
        <v>2.5423867601237693</v>
      </c>
      <c r="F57" s="97">
        <v>19.11328</v>
      </c>
      <c r="G57" s="94">
        <v>110.99238099999999</v>
      </c>
      <c r="H57" s="7">
        <f t="shared" ref="H57:H68" si="3">G57/F57</f>
        <v>5.8070818300155702</v>
      </c>
      <c r="I57" s="105">
        <v>0.39201000000000003</v>
      </c>
      <c r="J57" s="99">
        <v>2.202512</v>
      </c>
      <c r="K57" s="99">
        <f t="shared" si="1"/>
        <v>5.6185097318945942</v>
      </c>
      <c r="L57" s="43">
        <v>200.83055000000002</v>
      </c>
      <c r="M57" s="44">
        <v>574.19383330000016</v>
      </c>
      <c r="N57" s="44">
        <f t="shared" ref="N57:N68" si="4">M57/L57</f>
        <v>2.8590960553561207</v>
      </c>
    </row>
    <row r="58" spans="2:17" ht="20.100000000000001" customHeight="1" x14ac:dyDescent="0.25">
      <c r="B58" s="39" t="s">
        <v>152</v>
      </c>
      <c r="C58" s="39">
        <v>361.92677999999995</v>
      </c>
      <c r="D58" s="40">
        <v>483.72076549999997</v>
      </c>
      <c r="E58" s="40">
        <f t="shared" si="2"/>
        <v>1.3365155391375019</v>
      </c>
      <c r="F58" s="98">
        <v>14.106579999999997</v>
      </c>
      <c r="G58" s="95">
        <v>84.617311999999998</v>
      </c>
      <c r="H58" s="40">
        <f t="shared" si="3"/>
        <v>5.9984285347688822</v>
      </c>
      <c r="I58" s="106">
        <v>1.0367999999999999</v>
      </c>
      <c r="J58" s="100">
        <v>4.2889460000000001</v>
      </c>
      <c r="K58" s="100">
        <f t="shared" si="1"/>
        <v>4.1367148919753092</v>
      </c>
      <c r="L58" s="45">
        <v>377.07015999999999</v>
      </c>
      <c r="M58" s="46">
        <v>572.62702350000006</v>
      </c>
      <c r="N58" s="46">
        <f t="shared" si="4"/>
        <v>1.5186219548637847</v>
      </c>
    </row>
    <row r="59" spans="2:17" ht="20.100000000000001" customHeight="1" x14ac:dyDescent="0.25">
      <c r="B59" s="15" t="s">
        <v>153</v>
      </c>
      <c r="C59" s="15">
        <v>407.91401999999994</v>
      </c>
      <c r="D59" s="7">
        <v>785.28515720000007</v>
      </c>
      <c r="E59" s="7">
        <f t="shared" si="2"/>
        <v>1.9251242141665055</v>
      </c>
      <c r="F59" s="97">
        <v>10.087400000000001</v>
      </c>
      <c r="G59" s="94">
        <v>63.427050500000007</v>
      </c>
      <c r="H59" s="7">
        <f t="shared" si="3"/>
        <v>6.2877501140036092</v>
      </c>
      <c r="I59" s="105">
        <v>0.96532000000000007</v>
      </c>
      <c r="J59" s="99">
        <v>5.5743238000000002</v>
      </c>
      <c r="K59" s="99">
        <f t="shared" si="1"/>
        <v>5.774586458376497</v>
      </c>
      <c r="L59" s="43">
        <v>418.96674000000002</v>
      </c>
      <c r="M59" s="44">
        <v>854.28653150000002</v>
      </c>
      <c r="N59" s="44">
        <f t="shared" si="4"/>
        <v>2.0390318608584539</v>
      </c>
    </row>
    <row r="60" spans="2:17" ht="20.100000000000001" customHeight="1" x14ac:dyDescent="0.25">
      <c r="B60" s="15" t="s">
        <v>154</v>
      </c>
      <c r="C60" s="15">
        <v>148.38624999999996</v>
      </c>
      <c r="D60" s="7">
        <v>421.93359290000001</v>
      </c>
      <c r="E60" s="7">
        <f t="shared" si="2"/>
        <v>2.8434817437599516</v>
      </c>
      <c r="F60" s="97">
        <v>5.7349100000000002</v>
      </c>
      <c r="G60" s="94">
        <v>41.184727500000001</v>
      </c>
      <c r="H60" s="7">
        <f t="shared" si="3"/>
        <v>7.1814078163388793</v>
      </c>
      <c r="I60" s="105">
        <v>0.48151000000000005</v>
      </c>
      <c r="J60" s="99">
        <v>2.2974787000000001</v>
      </c>
      <c r="K60" s="99">
        <f t="shared" si="1"/>
        <v>4.7714039168449247</v>
      </c>
      <c r="L60" s="43">
        <v>154.60266999999999</v>
      </c>
      <c r="M60" s="44">
        <v>465.41579909999996</v>
      </c>
      <c r="N60" s="44">
        <f t="shared" si="4"/>
        <v>3.0103994911601459</v>
      </c>
    </row>
    <row r="61" spans="2:17" ht="20.100000000000001" customHeight="1" x14ac:dyDescent="0.25">
      <c r="B61" s="39" t="s">
        <v>155</v>
      </c>
      <c r="C61" s="39">
        <v>292.81581999999992</v>
      </c>
      <c r="D61" s="40">
        <v>791.36677609999981</v>
      </c>
      <c r="E61" s="40">
        <f t="shared" si="2"/>
        <v>2.702609360723748</v>
      </c>
      <c r="F61" s="98">
        <v>7.3531499999999994</v>
      </c>
      <c r="G61" s="95">
        <v>54.858412000000001</v>
      </c>
      <c r="H61" s="40">
        <f t="shared" si="3"/>
        <v>7.4605321528868584</v>
      </c>
      <c r="I61" s="106">
        <v>0.63829999999999998</v>
      </c>
      <c r="J61" s="100">
        <v>2.2488937999999998</v>
      </c>
      <c r="K61" s="100">
        <f t="shared" si="1"/>
        <v>3.5232552091493026</v>
      </c>
      <c r="L61" s="45">
        <v>300.8072699999999</v>
      </c>
      <c r="M61" s="46">
        <v>848.47408189999976</v>
      </c>
      <c r="N61" s="46">
        <f t="shared" si="4"/>
        <v>2.8206568341915408</v>
      </c>
    </row>
    <row r="62" spans="2:17" ht="20.100000000000001" customHeight="1" x14ac:dyDescent="0.25">
      <c r="B62" s="14" t="s">
        <v>156</v>
      </c>
      <c r="C62" s="15">
        <v>174.09539000000001</v>
      </c>
      <c r="D62" s="7">
        <v>348.26572440000001</v>
      </c>
      <c r="E62" s="7">
        <f t="shared" si="2"/>
        <v>2.0004304789460536</v>
      </c>
      <c r="F62" s="97">
        <v>7.055439999999999</v>
      </c>
      <c r="G62" s="94">
        <v>55.944779000000004</v>
      </c>
      <c r="H62" s="7">
        <f t="shared" si="3"/>
        <v>7.9293111414738151</v>
      </c>
      <c r="I62" s="105">
        <v>0.44295000000000001</v>
      </c>
      <c r="J62" s="99">
        <v>2.0364119999999999</v>
      </c>
      <c r="K62" s="99">
        <f t="shared" si="1"/>
        <v>4.5973857094480186</v>
      </c>
      <c r="L62" s="43">
        <v>181.59378000000004</v>
      </c>
      <c r="M62" s="44">
        <v>406.24691539999998</v>
      </c>
      <c r="N62" s="44">
        <f t="shared" si="4"/>
        <v>2.2371191094761058</v>
      </c>
    </row>
    <row r="63" spans="2:17" ht="20.100000000000001" customHeight="1" x14ac:dyDescent="0.25">
      <c r="B63" s="15" t="s">
        <v>157</v>
      </c>
      <c r="C63" s="15">
        <v>287.66906</v>
      </c>
      <c r="D63" s="7">
        <v>511.85810599999985</v>
      </c>
      <c r="E63" s="7">
        <f t="shared" si="2"/>
        <v>1.7793297131085277</v>
      </c>
      <c r="F63" s="97">
        <v>7.1707700000000001</v>
      </c>
      <c r="G63" s="94">
        <v>62.473945999999998</v>
      </c>
      <c r="H63" s="7">
        <f t="shared" si="3"/>
        <v>8.7123064887034438</v>
      </c>
      <c r="I63" s="105">
        <v>0.34360000000000002</v>
      </c>
      <c r="J63" s="99">
        <v>1.3749790999999998</v>
      </c>
      <c r="K63" s="99">
        <f t="shared" si="1"/>
        <v>4.0016853899883573</v>
      </c>
      <c r="L63" s="43">
        <v>295.18342999999999</v>
      </c>
      <c r="M63" s="44">
        <v>575.70703109999988</v>
      </c>
      <c r="N63" s="44">
        <f t="shared" si="4"/>
        <v>1.9503365453135357</v>
      </c>
    </row>
    <row r="64" spans="2:17" ht="20.100000000000001" customHeight="1" x14ac:dyDescent="0.25">
      <c r="B64" s="39" t="s">
        <v>158</v>
      </c>
      <c r="C64" s="39">
        <v>559.25904000000048</v>
      </c>
      <c r="D64" s="40">
        <v>884.5657991999999</v>
      </c>
      <c r="E64" s="40">
        <f t="shared" si="2"/>
        <v>1.5816745656896296</v>
      </c>
      <c r="F64" s="98">
        <v>1.9131199999999999</v>
      </c>
      <c r="G64" s="95">
        <v>17.163900999999999</v>
      </c>
      <c r="H64" s="40">
        <f t="shared" si="3"/>
        <v>8.9716802918792347</v>
      </c>
      <c r="I64" s="106">
        <v>0.39920000000000005</v>
      </c>
      <c r="J64" s="100">
        <v>1.6860809999999999</v>
      </c>
      <c r="K64" s="100">
        <f t="shared" si="1"/>
        <v>4.2236497995991975</v>
      </c>
      <c r="L64" s="45">
        <v>561.57136000000048</v>
      </c>
      <c r="M64" s="46">
        <v>903.41578119999986</v>
      </c>
      <c r="N64" s="46">
        <f t="shared" si="4"/>
        <v>1.6087283746094159</v>
      </c>
    </row>
    <row r="65" spans="2:17" ht="20.100000000000001" customHeight="1" x14ac:dyDescent="0.25">
      <c r="B65" s="14" t="s">
        <v>159</v>
      </c>
      <c r="C65" s="15">
        <v>158.24905000000007</v>
      </c>
      <c r="D65" s="7">
        <v>324.07884380000002</v>
      </c>
      <c r="E65" s="7">
        <f t="shared" si="2"/>
        <v>2.047903881887442</v>
      </c>
      <c r="F65" s="97">
        <v>0.6049500000000001</v>
      </c>
      <c r="G65" s="94">
        <v>5.5970460000000006</v>
      </c>
      <c r="H65" s="7">
        <f t="shared" si="3"/>
        <v>9.2520803372179508</v>
      </c>
      <c r="I65" s="105">
        <v>0.42984</v>
      </c>
      <c r="J65" s="99">
        <v>1.8179273</v>
      </c>
      <c r="K65" s="99">
        <f t="shared" si="1"/>
        <v>4.2293116043178856</v>
      </c>
      <c r="L65" s="43">
        <v>159.28384000000008</v>
      </c>
      <c r="M65" s="44">
        <v>331.4938171</v>
      </c>
      <c r="N65" s="44">
        <f t="shared" si="4"/>
        <v>2.0811515913980969</v>
      </c>
    </row>
    <row r="66" spans="2:17" s="9" customFormat="1" ht="20.100000000000001" customHeight="1" x14ac:dyDescent="0.25">
      <c r="B66" s="15" t="s">
        <v>160</v>
      </c>
      <c r="C66" s="15">
        <v>110.40351999999997</v>
      </c>
      <c r="D66" s="7">
        <v>385.90703460000003</v>
      </c>
      <c r="E66" s="7">
        <f t="shared" si="2"/>
        <v>3.495423285416988</v>
      </c>
      <c r="F66" s="97">
        <v>8.2540200000000006</v>
      </c>
      <c r="G66" s="94">
        <v>59.808147000000005</v>
      </c>
      <c r="H66" s="7">
        <f t="shared" si="3"/>
        <v>7.2459416139044972</v>
      </c>
      <c r="I66" s="105">
        <v>0.66239999999999988</v>
      </c>
      <c r="J66" s="99">
        <v>2.3557975</v>
      </c>
      <c r="K66" s="99">
        <f t="shared" si="1"/>
        <v>3.5564575785024162</v>
      </c>
      <c r="L66" s="43">
        <v>119.31993999999997</v>
      </c>
      <c r="M66" s="44">
        <v>448.07097909999999</v>
      </c>
      <c r="N66" s="44">
        <f t="shared" si="4"/>
        <v>3.7552062052662789</v>
      </c>
    </row>
    <row r="67" spans="2:17" ht="20.100000000000001" customHeight="1" x14ac:dyDescent="0.25">
      <c r="B67" s="15" t="s">
        <v>161</v>
      </c>
      <c r="C67" s="15">
        <v>38.417529999999992</v>
      </c>
      <c r="D67" s="7">
        <v>224.77863840000009</v>
      </c>
      <c r="E67" s="7">
        <f t="shared" si="2"/>
        <v>5.8509393602347712</v>
      </c>
      <c r="F67" s="97">
        <v>13.136289999999999</v>
      </c>
      <c r="G67" s="94">
        <v>93.181211300000001</v>
      </c>
      <c r="H67" s="7">
        <f t="shared" si="3"/>
        <v>7.0934191693392892</v>
      </c>
      <c r="I67" s="105">
        <v>0.61420000000000008</v>
      </c>
      <c r="J67" s="99">
        <v>3.4097716000000005</v>
      </c>
      <c r="K67" s="99">
        <f t="shared" si="1"/>
        <v>5.5515656138065781</v>
      </c>
      <c r="L67" s="43">
        <v>52.168019999999991</v>
      </c>
      <c r="M67" s="44">
        <v>321.36962130000006</v>
      </c>
      <c r="N67" s="44">
        <f t="shared" si="4"/>
        <v>6.160280211899936</v>
      </c>
    </row>
    <row r="68" spans="2:17" ht="15.75" x14ac:dyDescent="0.25">
      <c r="B68" s="37" t="s">
        <v>149</v>
      </c>
      <c r="C68" s="37">
        <v>3086.9857800000009</v>
      </c>
      <c r="D68" s="38">
        <v>6550.0979712000008</v>
      </c>
      <c r="E68" s="38">
        <f t="shared" si="2"/>
        <v>2.1218426121807399</v>
      </c>
      <c r="F68" s="101">
        <v>117.67285000000001</v>
      </c>
      <c r="G68" s="102">
        <v>778.64616629999989</v>
      </c>
      <c r="H68" s="38">
        <f t="shared" si="3"/>
        <v>6.6170417925630236</v>
      </c>
      <c r="I68" s="107">
        <v>7.1059999999999999</v>
      </c>
      <c r="J68" s="103">
        <v>32.349038399999998</v>
      </c>
      <c r="K68" s="103">
        <f t="shared" si="1"/>
        <v>4.5523555305375734</v>
      </c>
      <c r="L68" s="37">
        <v>3211.7646299999997</v>
      </c>
      <c r="M68" s="38">
        <v>7361.0931759000005</v>
      </c>
      <c r="N68" s="38">
        <f t="shared" si="4"/>
        <v>2.2919155118474546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 t="s">
        <v>140</v>
      </c>
    </row>
    <row r="72" spans="2:17" ht="20.100000000000001" customHeight="1" x14ac:dyDescent="0.25">
      <c r="B72" s="9" t="s">
        <v>254</v>
      </c>
    </row>
    <row r="73" spans="2:17" ht="3.75" customHeight="1" x14ac:dyDescent="0.25"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2012</v>
      </c>
      <c r="C76" s="82">
        <v>120.13208968833405</v>
      </c>
      <c r="E76" s="1"/>
    </row>
    <row r="77" spans="2:17" ht="20.100000000000001" customHeight="1" x14ac:dyDescent="0.25">
      <c r="B77" s="6">
        <v>2013</v>
      </c>
      <c r="C77" s="82">
        <v>97.481359404899948</v>
      </c>
      <c r="E77" s="1"/>
    </row>
    <row r="78" spans="2:17" ht="20.100000000000001" customHeight="1" x14ac:dyDescent="0.25">
      <c r="B78" s="6">
        <v>2014</v>
      </c>
      <c r="C78" s="82">
        <v>67.922399949957011</v>
      </c>
      <c r="E78" s="1"/>
    </row>
    <row r="79" spans="2:17" ht="20.100000000000001" customHeight="1" x14ac:dyDescent="0.25">
      <c r="B79" s="6">
        <v>2015</v>
      </c>
      <c r="C79" s="82">
        <v>124.14864411851963</v>
      </c>
      <c r="E79" s="1"/>
    </row>
    <row r="80" spans="2:17" ht="20.100000000000001" customHeight="1" x14ac:dyDescent="0.25">
      <c r="B80" s="89">
        <v>2016</v>
      </c>
      <c r="C80" s="110">
        <v>100</v>
      </c>
      <c r="E80" s="1"/>
    </row>
    <row r="81" spans="2:5" ht="20.100000000000001" customHeight="1" x14ac:dyDescent="0.25">
      <c r="E81" s="1"/>
    </row>
    <row r="82" spans="2:5" ht="20.100000000000001" customHeight="1" x14ac:dyDescent="0.25">
      <c r="B82" s="32" t="s">
        <v>253</v>
      </c>
    </row>
    <row r="83" spans="2:5" ht="20.100000000000001" customHeight="1" x14ac:dyDescent="0.25">
      <c r="B83" s="2"/>
    </row>
    <row r="84" spans="2:5" ht="9.9499999999999993" customHeight="1" x14ac:dyDescent="0.25">
      <c r="B84" s="111" t="s">
        <v>29</v>
      </c>
      <c r="C84" s="111" t="s">
        <v>28</v>
      </c>
      <c r="E84" s="1"/>
    </row>
    <row r="85" spans="2:5" ht="9.9499999999999993" customHeight="1" x14ac:dyDescent="0.25">
      <c r="B85" s="111" t="s">
        <v>133</v>
      </c>
      <c r="C85" s="111" t="s">
        <v>23</v>
      </c>
      <c r="E85" s="1"/>
    </row>
    <row r="86" spans="2:5" ht="9.9499999999999993" customHeight="1" x14ac:dyDescent="0.25">
      <c r="B86" s="111" t="s">
        <v>53</v>
      </c>
      <c r="C86" s="111" t="s">
        <v>52</v>
      </c>
      <c r="E86" s="1"/>
    </row>
    <row r="87" spans="2:5" ht="9.9499999999999993" customHeight="1" x14ac:dyDescent="0.25">
      <c r="B87" s="111" t="s">
        <v>126</v>
      </c>
      <c r="C87" s="111" t="s">
        <v>79</v>
      </c>
      <c r="E87" s="1"/>
    </row>
    <row r="88" spans="2:5" ht="9.9499999999999993" customHeight="1" x14ac:dyDescent="0.25">
      <c r="B88" s="111" t="s">
        <v>5</v>
      </c>
      <c r="C88" s="111" t="s">
        <v>4</v>
      </c>
      <c r="E88" s="1"/>
    </row>
    <row r="89" spans="2:5" ht="9.9499999999999993" customHeight="1" x14ac:dyDescent="0.25">
      <c r="B89" s="111" t="s">
        <v>75</v>
      </c>
      <c r="C89" s="111" t="s">
        <v>74</v>
      </c>
    </row>
    <row r="90" spans="2:5" ht="9.9499999999999993" customHeight="1" x14ac:dyDescent="0.25">
      <c r="B90" s="111" t="s">
        <v>252</v>
      </c>
      <c r="C90" s="111" t="s">
        <v>26</v>
      </c>
    </row>
    <row r="91" spans="2:5" ht="9.9499999999999993" customHeight="1" x14ac:dyDescent="0.25">
      <c r="B91" s="111" t="s">
        <v>8</v>
      </c>
      <c r="C91" s="111" t="s">
        <v>7</v>
      </c>
    </row>
    <row r="92" spans="2:5" ht="9.9499999999999993" customHeight="1" x14ac:dyDescent="0.25">
      <c r="B92" s="111" t="s">
        <v>128</v>
      </c>
      <c r="C92" s="111" t="s">
        <v>76</v>
      </c>
    </row>
    <row r="93" spans="2:5" ht="9.9499999999999993" customHeight="1" x14ac:dyDescent="0.25">
      <c r="B93" s="111" t="s">
        <v>118</v>
      </c>
      <c r="C93" s="111" t="s">
        <v>73</v>
      </c>
    </row>
    <row r="95" spans="2:5" ht="20.100000000000001" customHeight="1" x14ac:dyDescent="0.25">
      <c r="B95" s="32" t="s">
        <v>140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22"/>
  <sheetViews>
    <sheetView topLeftCell="A112" workbookViewId="0">
      <selection activeCell="B120" sqref="B120"/>
    </sheetView>
  </sheetViews>
  <sheetFormatPr baseColWidth="10" defaultRowHeight="20.100000000000001" customHeight="1" x14ac:dyDescent="0.25"/>
  <cols>
    <col min="1" max="1" width="3.7109375" style="1" customWidth="1"/>
    <col min="2" max="2" width="40.57031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247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166</v>
      </c>
      <c r="C11" s="29" t="s">
        <v>2</v>
      </c>
      <c r="D11" s="29" t="s">
        <v>167</v>
      </c>
      <c r="E11" s="30" t="s">
        <v>168</v>
      </c>
      <c r="F11" s="29" t="s">
        <v>164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55</v>
      </c>
      <c r="C12" s="64" t="s">
        <v>54</v>
      </c>
      <c r="D12" s="51">
        <v>54.339999999999996</v>
      </c>
      <c r="E12" s="52">
        <v>673.3370000000001</v>
      </c>
      <c r="F12" s="52">
        <f>E12/D12</f>
        <v>12.391185130658817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172</v>
      </c>
      <c r="C13" s="64" t="s">
        <v>173</v>
      </c>
      <c r="D13" s="51">
        <v>4646.22</v>
      </c>
      <c r="E13" s="52">
        <v>5187.0695999999998</v>
      </c>
      <c r="F13" s="52">
        <f t="shared" ref="F13:F87" si="0">E13/D13</f>
        <v>1.1164063690483876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115</v>
      </c>
      <c r="C14" s="64" t="s">
        <v>34</v>
      </c>
      <c r="D14" s="51">
        <v>7080.5200000000013</v>
      </c>
      <c r="E14" s="52">
        <v>12192.162</v>
      </c>
      <c r="F14" s="52">
        <f t="shared" si="0"/>
        <v>1.7219303102032051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97</v>
      </c>
      <c r="C15" s="64" t="s">
        <v>96</v>
      </c>
      <c r="D15" s="51">
        <v>125.8</v>
      </c>
      <c r="E15" s="52">
        <v>591.12249999999995</v>
      </c>
      <c r="F15" s="52">
        <f t="shared" si="0"/>
        <v>4.6989069952305247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65</v>
      </c>
      <c r="C16" s="64" t="s">
        <v>64</v>
      </c>
      <c r="D16" s="51">
        <v>445.34</v>
      </c>
      <c r="E16" s="52">
        <v>771.23030000000006</v>
      </c>
      <c r="F16" s="52">
        <f t="shared" si="0"/>
        <v>1.731778641038308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83</v>
      </c>
      <c r="C17" s="64" t="s">
        <v>82</v>
      </c>
      <c r="D17" s="51">
        <v>5.64</v>
      </c>
      <c r="E17" s="52">
        <v>33.554499999999997</v>
      </c>
      <c r="F17" s="52">
        <f t="shared" si="0"/>
        <v>5.949379432624113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119</v>
      </c>
      <c r="C18" s="64" t="s">
        <v>37</v>
      </c>
      <c r="D18" s="51">
        <v>33681.97</v>
      </c>
      <c r="E18" s="52">
        <v>571189.22549999994</v>
      </c>
      <c r="F18" s="52">
        <f t="shared" si="0"/>
        <v>16.95830812449509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174</v>
      </c>
      <c r="C19" s="64" t="s">
        <v>175</v>
      </c>
      <c r="D19" s="51">
        <v>102.5</v>
      </c>
      <c r="E19" s="52">
        <v>10.25</v>
      </c>
      <c r="F19" s="52">
        <f t="shared" si="0"/>
        <v>0.1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176</v>
      </c>
      <c r="C20" s="64" t="s">
        <v>177</v>
      </c>
      <c r="D20" s="51">
        <v>2155.2999999999997</v>
      </c>
      <c r="E20" s="52">
        <v>7241.4396999999999</v>
      </c>
      <c r="F20" s="52">
        <f t="shared" si="0"/>
        <v>3.3598291189161604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5</v>
      </c>
      <c r="C21" s="64" t="s">
        <v>4</v>
      </c>
      <c r="D21" s="51">
        <v>239445.26</v>
      </c>
      <c r="E21" s="52">
        <v>16718.392900000003</v>
      </c>
      <c r="F21" s="52">
        <f t="shared" si="0"/>
        <v>6.9821356664149473E-2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111</v>
      </c>
      <c r="C22" s="64" t="s">
        <v>6</v>
      </c>
      <c r="D22" s="51">
        <v>8399.06</v>
      </c>
      <c r="E22" s="52">
        <v>18995.981</v>
      </c>
      <c r="F22" s="52">
        <f t="shared" si="0"/>
        <v>2.26167940221882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53</v>
      </c>
      <c r="C23" s="64" t="s">
        <v>52</v>
      </c>
      <c r="D23" s="51">
        <v>431549.56</v>
      </c>
      <c r="E23" s="52">
        <v>1325512.7660000001</v>
      </c>
      <c r="F23" s="52">
        <f t="shared" si="0"/>
        <v>3.0715192155450235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114</v>
      </c>
      <c r="C24" s="64" t="s">
        <v>27</v>
      </c>
      <c r="D24" s="51">
        <v>12848.29</v>
      </c>
      <c r="E24" s="52">
        <v>52977.137699999999</v>
      </c>
      <c r="F24" s="52">
        <f t="shared" si="0"/>
        <v>4.1232831528553602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14</v>
      </c>
      <c r="C25" s="64" t="s">
        <v>13</v>
      </c>
      <c r="D25" s="51">
        <v>2948.28</v>
      </c>
      <c r="E25" s="52">
        <v>19021.555799999998</v>
      </c>
      <c r="F25" s="52">
        <f t="shared" si="0"/>
        <v>6.4517467133379451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90</v>
      </c>
      <c r="C26" s="64" t="s">
        <v>89</v>
      </c>
      <c r="D26" s="51">
        <v>533.78</v>
      </c>
      <c r="E26" s="52">
        <v>570.9235000000001</v>
      </c>
      <c r="F26" s="52">
        <f t="shared" si="0"/>
        <v>1.0695857844055605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118</v>
      </c>
      <c r="C27" s="64" t="s">
        <v>73</v>
      </c>
      <c r="D27" s="51">
        <v>42319.75</v>
      </c>
      <c r="E27" s="52">
        <v>154334.54380000001</v>
      </c>
      <c r="F27" s="52">
        <f t="shared" si="0"/>
        <v>3.646868041517259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178</v>
      </c>
      <c r="C28" s="64" t="s">
        <v>179</v>
      </c>
      <c r="D28" s="51">
        <v>1245.25</v>
      </c>
      <c r="E28" s="52">
        <v>1727.8145999999999</v>
      </c>
      <c r="F28" s="52">
        <f t="shared" si="0"/>
        <v>1.3875242722344909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133</v>
      </c>
      <c r="C29" s="64" t="s">
        <v>23</v>
      </c>
      <c r="D29" s="51">
        <v>564670.04</v>
      </c>
      <c r="E29" s="52">
        <v>476587.13430000003</v>
      </c>
      <c r="F29" s="52">
        <f t="shared" si="0"/>
        <v>0.84400995367135112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180</v>
      </c>
      <c r="C30" s="64" t="s">
        <v>181</v>
      </c>
      <c r="D30" s="51">
        <v>5552.45</v>
      </c>
      <c r="E30" s="52">
        <v>4804.6246999999994</v>
      </c>
      <c r="F30" s="52">
        <f t="shared" si="0"/>
        <v>0.86531615773217219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33</v>
      </c>
      <c r="C31" s="64" t="s">
        <v>32</v>
      </c>
      <c r="D31" s="51">
        <v>560.19999999999993</v>
      </c>
      <c r="E31" s="52">
        <v>10850.993999999999</v>
      </c>
      <c r="F31" s="52">
        <f t="shared" si="0"/>
        <v>19.369857193859335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182</v>
      </c>
      <c r="C32" s="64" t="s">
        <v>183</v>
      </c>
      <c r="D32" s="51">
        <v>15035.500000000002</v>
      </c>
      <c r="E32" s="52">
        <v>67834.90849999999</v>
      </c>
      <c r="F32" s="52">
        <f t="shared" si="0"/>
        <v>4.5116496624654969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102</v>
      </c>
      <c r="C33" s="64" t="s">
        <v>101</v>
      </c>
      <c r="D33" s="51">
        <v>8356.1699999999983</v>
      </c>
      <c r="E33" s="52">
        <v>63724.379200000003</v>
      </c>
      <c r="F33" s="52">
        <f t="shared" si="0"/>
        <v>7.6260271392276628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68</v>
      </c>
      <c r="C34" s="64" t="s">
        <v>67</v>
      </c>
      <c r="D34" s="51">
        <v>357.34999999999997</v>
      </c>
      <c r="E34" s="52">
        <v>7066.75</v>
      </c>
      <c r="F34" s="52">
        <f t="shared" si="0"/>
        <v>19.77543025045474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8</v>
      </c>
      <c r="C35" s="64" t="s">
        <v>7</v>
      </c>
      <c r="D35" s="51">
        <v>64833.240000000013</v>
      </c>
      <c r="E35" s="52">
        <v>14483.6314</v>
      </c>
      <c r="F35" s="52">
        <f t="shared" si="0"/>
        <v>0.22339823522625119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132</v>
      </c>
      <c r="C36" s="64" t="s">
        <v>71</v>
      </c>
      <c r="D36" s="51">
        <v>775.81999999999982</v>
      </c>
      <c r="E36" s="52">
        <v>2382.0261</v>
      </c>
      <c r="F36" s="52">
        <f t="shared" si="0"/>
        <v>3.0703334536361533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95</v>
      </c>
      <c r="C37" s="64" t="s">
        <v>94</v>
      </c>
      <c r="D37" s="51">
        <v>181</v>
      </c>
      <c r="E37" s="52">
        <v>74.34</v>
      </c>
      <c r="F37" s="52">
        <f t="shared" si="0"/>
        <v>0.41071823204419894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184</v>
      </c>
      <c r="C38" s="64" t="s">
        <v>185</v>
      </c>
      <c r="D38" s="51">
        <v>54.519999999999996</v>
      </c>
      <c r="E38" s="52">
        <v>271.47600000000006</v>
      </c>
      <c r="F38" s="52">
        <f t="shared" si="0"/>
        <v>4.9793837123991214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57</v>
      </c>
      <c r="C39" s="64" t="s">
        <v>56</v>
      </c>
      <c r="D39" s="51">
        <v>18131.650000000001</v>
      </c>
      <c r="E39" s="52">
        <v>152861.2065</v>
      </c>
      <c r="F39" s="52">
        <f t="shared" si="0"/>
        <v>8.4306285693800618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36</v>
      </c>
      <c r="C40" s="64" t="s">
        <v>35</v>
      </c>
      <c r="D40" s="51">
        <v>3499.34</v>
      </c>
      <c r="E40" s="52">
        <v>51996.847600000001</v>
      </c>
      <c r="F40" s="52">
        <f t="shared" si="0"/>
        <v>14.859044162613522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186</v>
      </c>
      <c r="C41" s="64" t="s">
        <v>187</v>
      </c>
      <c r="D41" s="51">
        <v>131</v>
      </c>
      <c r="E41" s="52">
        <v>264.47500000000002</v>
      </c>
      <c r="F41" s="52">
        <f t="shared" si="0"/>
        <v>2.0188931297709924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51</v>
      </c>
      <c r="C42" s="64" t="s">
        <v>50</v>
      </c>
      <c r="D42" s="51">
        <v>15.95</v>
      </c>
      <c r="E42" s="52">
        <v>12.5124</v>
      </c>
      <c r="F42" s="52">
        <f t="shared" si="0"/>
        <v>0.78447648902821321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121</v>
      </c>
      <c r="C43" s="64" t="s">
        <v>72</v>
      </c>
      <c r="D43" s="51">
        <v>30.88</v>
      </c>
      <c r="E43" s="52">
        <v>303.95749999999998</v>
      </c>
      <c r="F43" s="52">
        <f t="shared" si="0"/>
        <v>9.8431832901554408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188</v>
      </c>
      <c r="C44" s="64" t="s">
        <v>189</v>
      </c>
      <c r="D44" s="51">
        <v>36.42</v>
      </c>
      <c r="E44" s="52">
        <v>148.23599999999999</v>
      </c>
      <c r="F44" s="52">
        <f t="shared" si="0"/>
        <v>4.0701812191103786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190</v>
      </c>
      <c r="C45" s="64" t="s">
        <v>191</v>
      </c>
      <c r="D45" s="51">
        <v>382.01</v>
      </c>
      <c r="E45" s="52">
        <v>931.5951</v>
      </c>
      <c r="F45" s="52">
        <f t="shared" si="0"/>
        <v>2.4386667888275175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135</v>
      </c>
      <c r="C46" s="64" t="s">
        <v>20</v>
      </c>
      <c r="D46" s="51">
        <v>1796.21</v>
      </c>
      <c r="E46" s="52">
        <v>25016.8341</v>
      </c>
      <c r="F46" s="52">
        <f t="shared" si="0"/>
        <v>13.927566431541969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134</v>
      </c>
      <c r="C47" s="64" t="s">
        <v>47</v>
      </c>
      <c r="D47" s="51">
        <v>2985.32</v>
      </c>
      <c r="E47" s="52">
        <v>2009.3421000000003</v>
      </c>
      <c r="F47" s="52">
        <f t="shared" si="0"/>
        <v>0.67307427679444753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192</v>
      </c>
      <c r="C48" s="64" t="s">
        <v>193</v>
      </c>
      <c r="D48" s="51">
        <v>376.65000000000003</v>
      </c>
      <c r="E48" s="52">
        <v>6686.1660000000002</v>
      </c>
      <c r="F48" s="52">
        <f t="shared" si="0"/>
        <v>17.751668657905217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46</v>
      </c>
      <c r="C49" s="64" t="s">
        <v>45</v>
      </c>
      <c r="D49" s="51">
        <v>511.15999999999997</v>
      </c>
      <c r="E49" s="52">
        <v>3507.4573</v>
      </c>
      <c r="F49" s="52">
        <f t="shared" si="0"/>
        <v>6.8617601142499414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60</v>
      </c>
      <c r="C50" s="64" t="s">
        <v>59</v>
      </c>
      <c r="D50" s="51">
        <v>5510.67</v>
      </c>
      <c r="E50" s="52">
        <v>79852.531799999997</v>
      </c>
      <c r="F50" s="52">
        <f t="shared" si="0"/>
        <v>14.490530516253013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75</v>
      </c>
      <c r="C51" s="64" t="s">
        <v>74</v>
      </c>
      <c r="D51" s="51">
        <v>175010.31</v>
      </c>
      <c r="E51" s="52">
        <v>201847.90890000001</v>
      </c>
      <c r="F51" s="52">
        <f t="shared" si="0"/>
        <v>1.1533486735724314</v>
      </c>
    </row>
    <row r="52" spans="1:56" ht="20.100000000000001" customHeight="1" x14ac:dyDescent="0.25">
      <c r="B52" s="50" t="s">
        <v>128</v>
      </c>
      <c r="C52" s="64" t="s">
        <v>76</v>
      </c>
      <c r="D52" s="51">
        <v>43869.599999999999</v>
      </c>
      <c r="E52" s="52">
        <v>25023.142200000002</v>
      </c>
      <c r="F52" s="52">
        <f t="shared" si="0"/>
        <v>0.57039823020953018</v>
      </c>
    </row>
    <row r="53" spans="1:56" ht="20.100000000000001" customHeight="1" x14ac:dyDescent="0.25">
      <c r="B53" s="50" t="s">
        <v>113</v>
      </c>
      <c r="C53" s="64" t="s">
        <v>19</v>
      </c>
      <c r="D53" s="51">
        <v>38.069999999999993</v>
      </c>
      <c r="E53" s="52">
        <v>181.20399999999998</v>
      </c>
      <c r="F53" s="52">
        <f t="shared" si="0"/>
        <v>4.7597583399001842</v>
      </c>
    </row>
    <row r="54" spans="1:56" ht="20.100000000000001" customHeight="1" x14ac:dyDescent="0.25">
      <c r="B54" s="50" t="s">
        <v>107</v>
      </c>
      <c r="C54" s="64" t="s">
        <v>106</v>
      </c>
      <c r="D54" s="51">
        <v>839.59999999999991</v>
      </c>
      <c r="E54" s="52">
        <v>8187.4975000000004</v>
      </c>
      <c r="F54" s="52">
        <f t="shared" si="0"/>
        <v>9.7516644830871861</v>
      </c>
    </row>
    <row r="55" spans="1:56" ht="20.100000000000001" customHeight="1" x14ac:dyDescent="0.25">
      <c r="B55" s="50" t="s">
        <v>123</v>
      </c>
      <c r="C55" s="64" t="s">
        <v>105</v>
      </c>
      <c r="D55" s="51">
        <v>137.79000000000002</v>
      </c>
      <c r="E55" s="52">
        <v>1795.0130000000001</v>
      </c>
      <c r="F55" s="52">
        <f t="shared" si="0"/>
        <v>13.027164525727555</v>
      </c>
    </row>
    <row r="56" spans="1:56" ht="20.100000000000001" customHeight="1" x14ac:dyDescent="0.25">
      <c r="B56" s="50" t="s">
        <v>104</v>
      </c>
      <c r="C56" s="64" t="s">
        <v>103</v>
      </c>
      <c r="D56" s="51">
        <v>4013.2099999999996</v>
      </c>
      <c r="E56" s="52">
        <v>58344.1875</v>
      </c>
      <c r="F56" s="52">
        <f t="shared" si="0"/>
        <v>14.538035014365061</v>
      </c>
    </row>
    <row r="57" spans="1:56" ht="20.100000000000001" customHeight="1" x14ac:dyDescent="0.25">
      <c r="B57" s="50" t="s">
        <v>194</v>
      </c>
      <c r="C57" s="64" t="s">
        <v>195</v>
      </c>
      <c r="D57" s="51">
        <v>74.89</v>
      </c>
      <c r="E57" s="52">
        <v>21.414000000000001</v>
      </c>
      <c r="F57" s="52">
        <f t="shared" si="0"/>
        <v>0.28593937775403927</v>
      </c>
    </row>
    <row r="58" spans="1:56" ht="20.100000000000001" customHeight="1" x14ac:dyDescent="0.25">
      <c r="B58" s="50" t="s">
        <v>124</v>
      </c>
      <c r="C58" s="64" t="s">
        <v>86</v>
      </c>
      <c r="D58" s="51">
        <v>1100.1899999999998</v>
      </c>
      <c r="E58" s="52">
        <v>1916.9409000000001</v>
      </c>
      <c r="F58" s="52">
        <f t="shared" si="0"/>
        <v>1.7423725901889677</v>
      </c>
    </row>
    <row r="59" spans="1:56" ht="20.100000000000001" customHeight="1" x14ac:dyDescent="0.25">
      <c r="B59" s="50" t="s">
        <v>117</v>
      </c>
      <c r="C59" s="64" t="s">
        <v>63</v>
      </c>
      <c r="D59" s="51">
        <v>149.70000000000002</v>
      </c>
      <c r="E59" s="52">
        <v>1979.8469999999998</v>
      </c>
      <c r="F59" s="52">
        <f t="shared" si="0"/>
        <v>13.225430861723444</v>
      </c>
    </row>
    <row r="60" spans="1:56" ht="20.100000000000001" customHeight="1" x14ac:dyDescent="0.25">
      <c r="B60" s="50" t="s">
        <v>196</v>
      </c>
      <c r="C60" s="64" t="s">
        <v>197</v>
      </c>
      <c r="D60" s="51">
        <v>17</v>
      </c>
      <c r="E60" s="52">
        <v>118.15</v>
      </c>
      <c r="F60" s="52">
        <f t="shared" si="0"/>
        <v>6.95</v>
      </c>
    </row>
    <row r="61" spans="1:56" ht="20.100000000000001" customHeight="1" x14ac:dyDescent="0.25">
      <c r="B61" s="50" t="s">
        <v>85</v>
      </c>
      <c r="C61" s="64" t="s">
        <v>84</v>
      </c>
      <c r="D61" s="51">
        <v>10924.120000000003</v>
      </c>
      <c r="E61" s="52">
        <v>14633.408299999999</v>
      </c>
      <c r="F61" s="52">
        <f t="shared" si="0"/>
        <v>1.3395503070270187</v>
      </c>
    </row>
    <row r="62" spans="1:56" ht="20.100000000000001" customHeight="1" x14ac:dyDescent="0.25">
      <c r="B62" s="50" t="s">
        <v>137</v>
      </c>
      <c r="C62" s="64" t="s">
        <v>18</v>
      </c>
      <c r="D62" s="51">
        <v>371.37000000000006</v>
      </c>
      <c r="E62" s="52">
        <v>2057.5374999999999</v>
      </c>
      <c r="F62" s="52">
        <f t="shared" si="0"/>
        <v>5.5403977165629952</v>
      </c>
    </row>
    <row r="63" spans="1:56" ht="20.100000000000001" customHeight="1" x14ac:dyDescent="0.25">
      <c r="B63" s="50" t="s">
        <v>16</v>
      </c>
      <c r="C63" s="64" t="s">
        <v>15</v>
      </c>
      <c r="D63" s="51">
        <v>270.36</v>
      </c>
      <c r="E63" s="52">
        <v>4236.7129999999997</v>
      </c>
      <c r="F63" s="52">
        <f t="shared" si="0"/>
        <v>15.67063544903092</v>
      </c>
    </row>
    <row r="64" spans="1:56" ht="20.100000000000001" customHeight="1" x14ac:dyDescent="0.25">
      <c r="B64" s="50" t="s">
        <v>198</v>
      </c>
      <c r="C64" s="64" t="s">
        <v>199</v>
      </c>
      <c r="D64" s="51">
        <v>7379.7700000000013</v>
      </c>
      <c r="E64" s="52">
        <v>12331.839099999997</v>
      </c>
      <c r="F64" s="52">
        <f t="shared" si="0"/>
        <v>1.671032986122873</v>
      </c>
    </row>
    <row r="65" spans="2:6" ht="20.100000000000001" customHeight="1" x14ac:dyDescent="0.25">
      <c r="B65" s="50" t="s">
        <v>200</v>
      </c>
      <c r="C65" s="64" t="s">
        <v>201</v>
      </c>
      <c r="D65" s="51">
        <v>18.66</v>
      </c>
      <c r="E65" s="52">
        <v>137.69300000000001</v>
      </c>
      <c r="F65" s="52">
        <f t="shared" si="0"/>
        <v>7.3790460878885318</v>
      </c>
    </row>
    <row r="66" spans="2:6" ht="20.100000000000001" customHeight="1" x14ac:dyDescent="0.25">
      <c r="B66" s="50" t="s">
        <v>92</v>
      </c>
      <c r="C66" s="64" t="s">
        <v>91</v>
      </c>
      <c r="D66" s="51">
        <v>429.87</v>
      </c>
      <c r="E66" s="52">
        <v>949.87750000000005</v>
      </c>
      <c r="F66" s="52">
        <f t="shared" si="0"/>
        <v>2.2096854863098145</v>
      </c>
    </row>
    <row r="67" spans="2:6" ht="20.100000000000001" customHeight="1" x14ac:dyDescent="0.25">
      <c r="B67" s="50" t="s">
        <v>202</v>
      </c>
      <c r="C67" s="64" t="s">
        <v>203</v>
      </c>
      <c r="D67" s="51">
        <v>287.37</v>
      </c>
      <c r="E67" s="52">
        <v>1032.6481000000001</v>
      </c>
      <c r="F67" s="52">
        <f t="shared" si="0"/>
        <v>3.5934443400494138</v>
      </c>
    </row>
    <row r="68" spans="2:6" ht="20.100000000000001" customHeight="1" x14ac:dyDescent="0.25">
      <c r="B68" s="50" t="s">
        <v>136</v>
      </c>
      <c r="C68" s="64" t="s">
        <v>58</v>
      </c>
      <c r="D68" s="51">
        <v>1122.3800000000001</v>
      </c>
      <c r="E68" s="52">
        <v>4822.8077999999996</v>
      </c>
      <c r="F68" s="52">
        <f t="shared" si="0"/>
        <v>4.2969473796753324</v>
      </c>
    </row>
    <row r="69" spans="2:6" ht="20.100000000000001" customHeight="1" x14ac:dyDescent="0.25">
      <c r="B69" s="50" t="s">
        <v>204</v>
      </c>
      <c r="C69" s="64" t="s">
        <v>205</v>
      </c>
      <c r="D69" s="51">
        <v>2</v>
      </c>
      <c r="E69" s="52">
        <v>4</v>
      </c>
      <c r="F69" s="52">
        <f t="shared" si="0"/>
        <v>2</v>
      </c>
    </row>
    <row r="70" spans="2:6" ht="20.100000000000001" customHeight="1" x14ac:dyDescent="0.25">
      <c r="B70" s="50" t="s">
        <v>206</v>
      </c>
      <c r="C70" s="64" t="s">
        <v>207</v>
      </c>
      <c r="D70" s="51">
        <v>98.5</v>
      </c>
      <c r="E70" s="52">
        <v>1002.8</v>
      </c>
      <c r="F70" s="52">
        <f t="shared" si="0"/>
        <v>10.180710659898477</v>
      </c>
    </row>
    <row r="71" spans="2:6" ht="20.100000000000001" customHeight="1" x14ac:dyDescent="0.25">
      <c r="B71" s="50" t="s">
        <v>31</v>
      </c>
      <c r="C71" s="64" t="s">
        <v>30</v>
      </c>
      <c r="D71" s="51">
        <v>5354.9</v>
      </c>
      <c r="E71" s="52">
        <v>59942.249199999991</v>
      </c>
      <c r="F71" s="52">
        <f t="shared" si="0"/>
        <v>11.193906366131953</v>
      </c>
    </row>
    <row r="72" spans="2:6" ht="20.100000000000001" customHeight="1" x14ac:dyDescent="0.25">
      <c r="B72" s="50" t="s">
        <v>208</v>
      </c>
      <c r="C72" s="64" t="s">
        <v>209</v>
      </c>
      <c r="D72" s="51">
        <v>3.68</v>
      </c>
      <c r="E72" s="52">
        <v>8.6479999999999997</v>
      </c>
      <c r="F72" s="52">
        <f t="shared" si="0"/>
        <v>2.3499999999999996</v>
      </c>
    </row>
    <row r="73" spans="2:6" ht="20.100000000000001" customHeight="1" x14ac:dyDescent="0.25">
      <c r="B73" s="50" t="s">
        <v>210</v>
      </c>
      <c r="C73" s="64" t="s">
        <v>211</v>
      </c>
      <c r="D73" s="51">
        <v>96.62</v>
      </c>
      <c r="E73" s="52">
        <v>71.975800000000007</v>
      </c>
      <c r="F73" s="52">
        <f t="shared" si="0"/>
        <v>0.7449368660732768</v>
      </c>
    </row>
    <row r="74" spans="2:6" ht="20.100000000000001" customHeight="1" x14ac:dyDescent="0.25">
      <c r="B74" s="50" t="s">
        <v>49</v>
      </c>
      <c r="C74" s="64" t="s">
        <v>48</v>
      </c>
      <c r="D74" s="51">
        <v>2335.5099999999998</v>
      </c>
      <c r="E74" s="52">
        <v>8123.4812000000002</v>
      </c>
      <c r="F74" s="52">
        <f t="shared" si="0"/>
        <v>3.4782472350792766</v>
      </c>
    </row>
    <row r="75" spans="2:6" ht="20.100000000000001" customHeight="1" x14ac:dyDescent="0.25">
      <c r="B75" s="50" t="s">
        <v>120</v>
      </c>
      <c r="C75" s="64" t="s">
        <v>66</v>
      </c>
      <c r="D75" s="51">
        <v>1131</v>
      </c>
      <c r="E75" s="52">
        <v>7864.5</v>
      </c>
      <c r="F75" s="52">
        <f t="shared" si="0"/>
        <v>6.953580901856764</v>
      </c>
    </row>
    <row r="76" spans="2:6" ht="20.100000000000001" customHeight="1" x14ac:dyDescent="0.25">
      <c r="B76" s="50" t="s">
        <v>110</v>
      </c>
      <c r="C76" s="64" t="s">
        <v>3</v>
      </c>
      <c r="D76" s="51">
        <v>446.47</v>
      </c>
      <c r="E76" s="52">
        <v>4792.6330000000007</v>
      </c>
      <c r="F76" s="52">
        <f t="shared" si="0"/>
        <v>10.734501758236837</v>
      </c>
    </row>
    <row r="77" spans="2:6" ht="20.100000000000001" customHeight="1" x14ac:dyDescent="0.25">
      <c r="B77" s="50" t="s">
        <v>127</v>
      </c>
      <c r="C77" s="64" t="s">
        <v>9</v>
      </c>
      <c r="D77" s="51">
        <v>1382.0000000000002</v>
      </c>
      <c r="E77" s="52">
        <v>4838.8549999999996</v>
      </c>
      <c r="F77" s="52">
        <f t="shared" si="0"/>
        <v>3.5013422575976838</v>
      </c>
    </row>
    <row r="78" spans="2:6" ht="20.100000000000001" customHeight="1" x14ac:dyDescent="0.25">
      <c r="B78" s="50" t="s">
        <v>25</v>
      </c>
      <c r="C78" s="64" t="s">
        <v>24</v>
      </c>
      <c r="D78" s="51">
        <v>2806.48</v>
      </c>
      <c r="E78" s="52">
        <v>16047.4647</v>
      </c>
      <c r="F78" s="52">
        <f t="shared" si="0"/>
        <v>5.7180042971979139</v>
      </c>
    </row>
    <row r="79" spans="2:6" ht="20.100000000000001" customHeight="1" x14ac:dyDescent="0.25">
      <c r="B79" s="50" t="s">
        <v>109</v>
      </c>
      <c r="C79" s="64" t="s">
        <v>108</v>
      </c>
      <c r="D79" s="51">
        <v>2493.5499999999997</v>
      </c>
      <c r="E79" s="52">
        <v>18592.963400000001</v>
      </c>
      <c r="F79" s="52">
        <f t="shared" si="0"/>
        <v>7.4564229311624004</v>
      </c>
    </row>
    <row r="80" spans="2:6" ht="20.100000000000001" customHeight="1" x14ac:dyDescent="0.25">
      <c r="B80" s="50" t="s">
        <v>212</v>
      </c>
      <c r="C80" s="64" t="s">
        <v>213</v>
      </c>
      <c r="D80" s="51">
        <v>982.92000000000007</v>
      </c>
      <c r="E80" s="52">
        <v>1753.4548000000002</v>
      </c>
      <c r="F80" s="52">
        <f t="shared" si="0"/>
        <v>1.7839242257762586</v>
      </c>
    </row>
    <row r="81" spans="2:6" ht="20.100000000000001" customHeight="1" x14ac:dyDescent="0.25">
      <c r="B81" s="50" t="s">
        <v>214</v>
      </c>
      <c r="C81" s="64" t="s">
        <v>215</v>
      </c>
      <c r="D81" s="51">
        <v>3739.2700000000004</v>
      </c>
      <c r="E81" s="52">
        <v>5423.1659</v>
      </c>
      <c r="F81" s="52">
        <f t="shared" si="0"/>
        <v>1.4503274435919309</v>
      </c>
    </row>
    <row r="82" spans="2:6" ht="20.100000000000001" customHeight="1" x14ac:dyDescent="0.25">
      <c r="B82" s="50" t="s">
        <v>216</v>
      </c>
      <c r="C82" s="64" t="s">
        <v>217</v>
      </c>
      <c r="D82" s="51">
        <v>4316.119999999999</v>
      </c>
      <c r="E82" s="52">
        <v>7094.0255000000006</v>
      </c>
      <c r="F82" s="52">
        <f t="shared" si="0"/>
        <v>1.6436117392472875</v>
      </c>
    </row>
    <row r="83" spans="2:6" ht="20.100000000000001" customHeight="1" x14ac:dyDescent="0.25">
      <c r="B83" s="50" t="s">
        <v>218</v>
      </c>
      <c r="C83" s="64" t="s">
        <v>219</v>
      </c>
      <c r="D83" s="51">
        <v>2373.4899999999998</v>
      </c>
      <c r="E83" s="52">
        <v>1534.8784999999998</v>
      </c>
      <c r="F83" s="52">
        <f t="shared" si="0"/>
        <v>0.64667578123354219</v>
      </c>
    </row>
    <row r="84" spans="2:6" ht="20.100000000000001" customHeight="1" x14ac:dyDescent="0.25">
      <c r="B84" s="50" t="s">
        <v>42</v>
      </c>
      <c r="C84" s="64" t="s">
        <v>41</v>
      </c>
      <c r="D84" s="51">
        <v>4644.46</v>
      </c>
      <c r="E84" s="52">
        <v>5470.9578000000001</v>
      </c>
      <c r="F84" s="52">
        <f t="shared" si="0"/>
        <v>1.177953475753909</v>
      </c>
    </row>
    <row r="85" spans="2:6" ht="20.100000000000001" customHeight="1" x14ac:dyDescent="0.25">
      <c r="B85" s="50" t="s">
        <v>122</v>
      </c>
      <c r="C85" s="64" t="s">
        <v>98</v>
      </c>
      <c r="D85" s="51">
        <v>400.98999999999995</v>
      </c>
      <c r="E85" s="52">
        <v>642.54680000000008</v>
      </c>
      <c r="F85" s="52">
        <f t="shared" si="0"/>
        <v>1.6024010573829774</v>
      </c>
    </row>
    <row r="86" spans="2:6" ht="20.100000000000001" customHeight="1" x14ac:dyDescent="0.25">
      <c r="B86" s="50" t="s">
        <v>17</v>
      </c>
      <c r="C86" s="64" t="s">
        <v>220</v>
      </c>
      <c r="D86" s="51">
        <v>257.7</v>
      </c>
      <c r="E86" s="52">
        <v>2201.7250000000004</v>
      </c>
      <c r="F86" s="52">
        <f t="shared" si="0"/>
        <v>8.5437524253007382</v>
      </c>
    </row>
    <row r="87" spans="2:6" ht="20.100000000000001" customHeight="1" x14ac:dyDescent="0.25">
      <c r="B87" s="50" t="s">
        <v>126</v>
      </c>
      <c r="C87" s="64" t="s">
        <v>79</v>
      </c>
      <c r="D87" s="51">
        <v>295656.73</v>
      </c>
      <c r="E87" s="52">
        <v>916265.67200000002</v>
      </c>
      <c r="F87" s="52">
        <f t="shared" si="0"/>
        <v>3.0990861327594339</v>
      </c>
    </row>
    <row r="88" spans="2:6" ht="20.100000000000001" customHeight="1" x14ac:dyDescent="0.25">
      <c r="B88" s="50" t="s">
        <v>62</v>
      </c>
      <c r="C88" s="64" t="s">
        <v>61</v>
      </c>
      <c r="D88" s="51">
        <v>495.43999999999994</v>
      </c>
      <c r="E88" s="52">
        <v>497.51390000000004</v>
      </c>
      <c r="F88" s="52">
        <f t="shared" ref="F88:F103" si="1">E88/D88</f>
        <v>1.0041859761020508</v>
      </c>
    </row>
    <row r="89" spans="2:6" ht="20.100000000000001" customHeight="1" x14ac:dyDescent="0.25">
      <c r="B89" s="50" t="s">
        <v>88</v>
      </c>
      <c r="C89" s="64" t="s">
        <v>87</v>
      </c>
      <c r="D89" s="51">
        <v>9462.3499999999985</v>
      </c>
      <c r="E89" s="52">
        <v>65866.60100000001</v>
      </c>
      <c r="F89" s="52">
        <f t="shared" si="1"/>
        <v>6.9609136208235816</v>
      </c>
    </row>
    <row r="90" spans="2:6" ht="20.100000000000001" customHeight="1" x14ac:dyDescent="0.25">
      <c r="B90" s="50" t="s">
        <v>78</v>
      </c>
      <c r="C90" s="64" t="s">
        <v>77</v>
      </c>
      <c r="D90" s="51">
        <v>12201.39</v>
      </c>
      <c r="E90" s="52">
        <v>169758.8665</v>
      </c>
      <c r="F90" s="52">
        <f t="shared" si="1"/>
        <v>13.913076010192283</v>
      </c>
    </row>
    <row r="91" spans="2:6" ht="20.100000000000001" customHeight="1" x14ac:dyDescent="0.25">
      <c r="B91" s="50" t="s">
        <v>70</v>
      </c>
      <c r="C91" s="64" t="s">
        <v>69</v>
      </c>
      <c r="D91" s="51">
        <v>4587.4499999999989</v>
      </c>
      <c r="E91" s="52">
        <v>44687.272500000006</v>
      </c>
      <c r="F91" s="52">
        <f t="shared" si="1"/>
        <v>9.7412009940162871</v>
      </c>
    </row>
    <row r="92" spans="2:6" ht="20.100000000000001" customHeight="1" x14ac:dyDescent="0.25">
      <c r="B92" s="50" t="s">
        <v>29</v>
      </c>
      <c r="C92" s="64" t="s">
        <v>28</v>
      </c>
      <c r="D92" s="51">
        <v>974285.68000000017</v>
      </c>
      <c r="E92" s="52">
        <v>1362676.1079000002</v>
      </c>
      <c r="F92" s="52">
        <f t="shared" si="1"/>
        <v>1.3986412156853214</v>
      </c>
    </row>
    <row r="93" spans="2:6" ht="20.100000000000001" customHeight="1" x14ac:dyDescent="0.25">
      <c r="B93" s="50" t="s">
        <v>81</v>
      </c>
      <c r="C93" s="64" t="s">
        <v>80</v>
      </c>
      <c r="D93" s="51">
        <v>1857.1299999999999</v>
      </c>
      <c r="E93" s="52">
        <v>9782.4835999999978</v>
      </c>
      <c r="F93" s="52">
        <f t="shared" si="1"/>
        <v>5.2675276367297919</v>
      </c>
    </row>
    <row r="94" spans="2:6" ht="20.100000000000001" customHeight="1" x14ac:dyDescent="0.25">
      <c r="B94" s="50" t="s">
        <v>39</v>
      </c>
      <c r="C94" s="64" t="s">
        <v>38</v>
      </c>
      <c r="D94" s="51">
        <v>1184.4999999999998</v>
      </c>
      <c r="E94" s="52">
        <v>8850.6272000000008</v>
      </c>
      <c r="F94" s="52">
        <f t="shared" si="1"/>
        <v>7.4720364710848477</v>
      </c>
    </row>
    <row r="95" spans="2:6" ht="20.100000000000001" customHeight="1" x14ac:dyDescent="0.25">
      <c r="B95" s="50" t="s">
        <v>221</v>
      </c>
      <c r="C95" s="64" t="s">
        <v>222</v>
      </c>
      <c r="D95" s="51">
        <v>1325.41</v>
      </c>
      <c r="E95" s="52">
        <v>5874.5968000000003</v>
      </c>
      <c r="F95" s="52">
        <f t="shared" si="1"/>
        <v>4.4322864623022307</v>
      </c>
    </row>
    <row r="96" spans="2:6" ht="20.100000000000001" customHeight="1" x14ac:dyDescent="0.25">
      <c r="B96" s="50" t="s">
        <v>130</v>
      </c>
      <c r="C96" s="64" t="s">
        <v>12</v>
      </c>
      <c r="D96" s="51">
        <v>1163.6599999999999</v>
      </c>
      <c r="E96" s="52">
        <v>15181.442000000001</v>
      </c>
      <c r="F96" s="52">
        <f t="shared" si="1"/>
        <v>13.046286716051082</v>
      </c>
    </row>
    <row r="97" spans="2:6" ht="20.100000000000001" customHeight="1" x14ac:dyDescent="0.25">
      <c r="B97" s="50" t="s">
        <v>100</v>
      </c>
      <c r="C97" s="64" t="s">
        <v>99</v>
      </c>
      <c r="D97" s="51">
        <v>19788.060000000005</v>
      </c>
      <c r="E97" s="52">
        <v>290808.40649999998</v>
      </c>
      <c r="F97" s="52">
        <f t="shared" si="1"/>
        <v>14.696155484671054</v>
      </c>
    </row>
    <row r="98" spans="2:6" ht="20.100000000000001" customHeight="1" x14ac:dyDescent="0.25">
      <c r="B98" s="50" t="s">
        <v>129</v>
      </c>
      <c r="C98" s="64" t="s">
        <v>93</v>
      </c>
      <c r="D98" s="51">
        <v>397.78</v>
      </c>
      <c r="E98" s="52">
        <v>1282.7129000000002</v>
      </c>
      <c r="F98" s="52">
        <f t="shared" si="1"/>
        <v>3.2246792196691647</v>
      </c>
    </row>
    <row r="99" spans="2:6" ht="20.100000000000001" customHeight="1" x14ac:dyDescent="0.25">
      <c r="B99" s="50" t="s">
        <v>223</v>
      </c>
      <c r="C99" s="64" t="s">
        <v>224</v>
      </c>
      <c r="D99" s="51">
        <v>9.83</v>
      </c>
      <c r="E99" s="52">
        <v>3.9319999999999999</v>
      </c>
      <c r="F99" s="52">
        <f t="shared" si="1"/>
        <v>0.39999999999999997</v>
      </c>
    </row>
    <row r="100" spans="2:6" ht="20.100000000000001" customHeight="1" x14ac:dyDescent="0.25">
      <c r="B100" s="50" t="s">
        <v>225</v>
      </c>
      <c r="C100" s="64" t="s">
        <v>226</v>
      </c>
      <c r="D100" s="51">
        <v>176</v>
      </c>
      <c r="E100" s="52">
        <v>454.875</v>
      </c>
      <c r="F100" s="52">
        <f t="shared" si="1"/>
        <v>2.5845170454545454</v>
      </c>
    </row>
    <row r="101" spans="2:6" ht="20.100000000000001" customHeight="1" x14ac:dyDescent="0.25">
      <c r="B101" s="50" t="s">
        <v>227</v>
      </c>
      <c r="C101" s="64" t="s">
        <v>228</v>
      </c>
      <c r="D101" s="51">
        <v>1485.6199999999997</v>
      </c>
      <c r="E101" s="52">
        <v>8557.5820999999996</v>
      </c>
      <c r="F101" s="52">
        <f t="shared" si="1"/>
        <v>5.7602765848601942</v>
      </c>
    </row>
    <row r="102" spans="2:6" ht="20.100000000000001" customHeight="1" x14ac:dyDescent="0.25">
      <c r="B102" s="50" t="s">
        <v>229</v>
      </c>
      <c r="C102" s="64" t="s">
        <v>230</v>
      </c>
      <c r="D102" s="51">
        <v>23.5</v>
      </c>
      <c r="E102" s="52">
        <v>138.10899999999998</v>
      </c>
      <c r="F102" s="52">
        <f t="shared" si="1"/>
        <v>5.8769787234042541</v>
      </c>
    </row>
    <row r="103" spans="2:6" ht="20.100000000000001" customHeight="1" x14ac:dyDescent="0.25">
      <c r="B103" s="50" t="s">
        <v>125</v>
      </c>
      <c r="C103" s="64" t="s">
        <v>10</v>
      </c>
      <c r="D103" s="51">
        <v>2594.92</v>
      </c>
      <c r="E103" s="52">
        <v>4963.0844000000006</v>
      </c>
      <c r="F103" s="52">
        <f t="shared" si="1"/>
        <v>1.912615571963683</v>
      </c>
    </row>
    <row r="104" spans="2:6" ht="20.100000000000001" customHeight="1" x14ac:dyDescent="0.25">
      <c r="B104" s="54" t="s">
        <v>139</v>
      </c>
      <c r="C104" s="65"/>
      <c r="D104" s="59">
        <v>3086985.7800000003</v>
      </c>
      <c r="E104" s="60">
        <v>6550097.9711999977</v>
      </c>
      <c r="F104" s="60">
        <f t="shared" ref="F104:F117" si="2">+E104/D104</f>
        <v>2.1218426121807394</v>
      </c>
    </row>
    <row r="105" spans="2:6" ht="20.100000000000001" customHeight="1" x14ac:dyDescent="0.25">
      <c r="B105" s="50" t="s">
        <v>231</v>
      </c>
      <c r="C105" s="64" t="s">
        <v>232</v>
      </c>
      <c r="D105" s="51">
        <v>15611.57</v>
      </c>
      <c r="E105" s="52">
        <v>159114.97120000003</v>
      </c>
      <c r="F105" s="52">
        <f t="shared" si="2"/>
        <v>10.192118486481503</v>
      </c>
    </row>
    <row r="106" spans="2:6" ht="20.100000000000001" customHeight="1" x14ac:dyDescent="0.25">
      <c r="B106" s="50" t="s">
        <v>112</v>
      </c>
      <c r="C106" s="64" t="s">
        <v>11</v>
      </c>
      <c r="D106" s="51">
        <v>31792.850000000006</v>
      </c>
      <c r="E106" s="52">
        <v>191900.88149999999</v>
      </c>
      <c r="F106" s="52">
        <f t="shared" si="2"/>
        <v>6.0359760606551456</v>
      </c>
    </row>
    <row r="107" spans="2:6" ht="20.100000000000001" customHeight="1" x14ac:dyDescent="0.25">
      <c r="B107" s="50" t="s">
        <v>233</v>
      </c>
      <c r="C107" s="64" t="s">
        <v>234</v>
      </c>
      <c r="D107" s="51">
        <v>1706.9199999999998</v>
      </c>
      <c r="E107" s="52">
        <v>11991.811500000002</v>
      </c>
      <c r="F107" s="52">
        <f t="shared" si="2"/>
        <v>7.0254092166006625</v>
      </c>
    </row>
    <row r="108" spans="2:6" ht="20.100000000000001" customHeight="1" x14ac:dyDescent="0.25">
      <c r="B108" s="50" t="s">
        <v>235</v>
      </c>
      <c r="C108" s="64" t="s">
        <v>236</v>
      </c>
      <c r="D108" s="51">
        <v>270.95999999999998</v>
      </c>
      <c r="E108" s="52">
        <v>481.11910000000006</v>
      </c>
      <c r="F108" s="52">
        <f t="shared" si="2"/>
        <v>1.7756093150280488</v>
      </c>
    </row>
    <row r="109" spans="2:6" ht="20.100000000000001" customHeight="1" x14ac:dyDescent="0.25">
      <c r="B109" s="50" t="s">
        <v>237</v>
      </c>
      <c r="C109" s="64" t="s">
        <v>238</v>
      </c>
      <c r="D109" s="51">
        <v>27</v>
      </c>
      <c r="E109" s="52">
        <v>38.192499999999995</v>
      </c>
      <c r="F109" s="52">
        <f t="shared" si="2"/>
        <v>1.4145370370370369</v>
      </c>
    </row>
    <row r="110" spans="2:6" ht="20.100000000000001" customHeight="1" x14ac:dyDescent="0.25">
      <c r="B110" s="50" t="s">
        <v>131</v>
      </c>
      <c r="C110" s="64" t="s">
        <v>26</v>
      </c>
      <c r="D110" s="51">
        <v>68220.850000000006</v>
      </c>
      <c r="E110" s="52">
        <v>414565.277</v>
      </c>
      <c r="F110" s="52">
        <f t="shared" si="2"/>
        <v>6.0768119570483217</v>
      </c>
    </row>
    <row r="111" spans="2:6" ht="20.100000000000001" customHeight="1" x14ac:dyDescent="0.25">
      <c r="B111" s="50" t="s">
        <v>239</v>
      </c>
      <c r="C111" s="64" t="s">
        <v>240</v>
      </c>
      <c r="D111" s="51">
        <v>42.7</v>
      </c>
      <c r="E111" s="52">
        <v>553.9135</v>
      </c>
      <c r="F111" s="52">
        <f t="shared" si="2"/>
        <v>12.972213114754098</v>
      </c>
    </row>
    <row r="112" spans="2:6" ht="20.100000000000001" customHeight="1" x14ac:dyDescent="0.25">
      <c r="B112" s="54" t="s">
        <v>138</v>
      </c>
      <c r="C112" s="65"/>
      <c r="D112" s="59">
        <v>117672.85</v>
      </c>
      <c r="E112" s="60">
        <v>778646.16630000016</v>
      </c>
      <c r="F112" s="60">
        <f t="shared" si="2"/>
        <v>6.6170417925630263</v>
      </c>
    </row>
    <row r="113" spans="2:6" ht="20.100000000000001" customHeight="1" x14ac:dyDescent="0.25">
      <c r="B113" s="50" t="s">
        <v>22</v>
      </c>
      <c r="C113" s="64" t="s">
        <v>21</v>
      </c>
      <c r="D113" s="51">
        <v>215.11</v>
      </c>
      <c r="E113" s="52">
        <v>6116.6130000000003</v>
      </c>
      <c r="F113" s="52">
        <f t="shared" si="2"/>
        <v>28.434814745943935</v>
      </c>
    </row>
    <row r="114" spans="2:6" ht="20.100000000000001" customHeight="1" x14ac:dyDescent="0.25">
      <c r="B114" s="50" t="s">
        <v>241</v>
      </c>
      <c r="C114" s="64" t="s">
        <v>242</v>
      </c>
      <c r="D114" s="51">
        <v>42.8</v>
      </c>
      <c r="E114" s="52">
        <v>1075.2</v>
      </c>
      <c r="F114" s="52">
        <f t="shared" si="2"/>
        <v>25.121495327102807</v>
      </c>
    </row>
    <row r="115" spans="2:6" ht="20.100000000000001" customHeight="1" x14ac:dyDescent="0.25">
      <c r="B115" s="50" t="s">
        <v>243</v>
      </c>
      <c r="C115" s="64" t="s">
        <v>244</v>
      </c>
      <c r="D115" s="51">
        <v>1368.09</v>
      </c>
      <c r="E115" s="52">
        <v>3271.4389999999999</v>
      </c>
      <c r="F115" s="52">
        <f t="shared" si="2"/>
        <v>2.3912454589975805</v>
      </c>
    </row>
    <row r="116" spans="2:6" ht="20.100000000000001" customHeight="1" x14ac:dyDescent="0.25">
      <c r="B116" s="50" t="s">
        <v>116</v>
      </c>
      <c r="C116" s="64" t="s">
        <v>40</v>
      </c>
      <c r="D116" s="51">
        <v>5390.42</v>
      </c>
      <c r="E116" s="52">
        <v>19004.157900000002</v>
      </c>
      <c r="F116" s="52">
        <f t="shared" si="2"/>
        <v>3.5255430745656184</v>
      </c>
    </row>
    <row r="117" spans="2:6" ht="20.100000000000001" customHeight="1" x14ac:dyDescent="0.25">
      <c r="B117" s="50" t="s">
        <v>245</v>
      </c>
      <c r="C117" s="64" t="s">
        <v>246</v>
      </c>
      <c r="D117" s="51">
        <v>9.81</v>
      </c>
      <c r="E117" s="52">
        <v>31.348500000000001</v>
      </c>
      <c r="F117" s="52">
        <f t="shared" si="2"/>
        <v>3.1955657492354739</v>
      </c>
    </row>
    <row r="118" spans="2:6" ht="20.100000000000001" customHeight="1" x14ac:dyDescent="0.25">
      <c r="B118" s="50" t="s">
        <v>44</v>
      </c>
      <c r="C118" s="64" t="s">
        <v>43</v>
      </c>
      <c r="D118" s="51">
        <v>79.770000000000024</v>
      </c>
      <c r="E118" s="52">
        <v>2850.28</v>
      </c>
      <c r="F118" s="52">
        <f>+E118/D118</f>
        <v>35.731227278425465</v>
      </c>
    </row>
    <row r="119" spans="2:6" ht="20.100000000000001" customHeight="1" x14ac:dyDescent="0.25">
      <c r="B119" s="54" t="s">
        <v>169</v>
      </c>
      <c r="C119" s="66"/>
      <c r="D119" s="55">
        <v>7106.0000000000009</v>
      </c>
      <c r="E119" s="56">
        <v>32349.038400000001</v>
      </c>
      <c r="F119" s="56">
        <f>+E119/D119</f>
        <v>4.5523555305375734</v>
      </c>
    </row>
    <row r="120" spans="2:6" ht="20.100000000000001" customHeight="1" x14ac:dyDescent="0.25">
      <c r="B120" s="68" t="s">
        <v>1</v>
      </c>
      <c r="C120" s="67"/>
      <c r="D120" s="57">
        <v>3211764.6300000008</v>
      </c>
      <c r="E120" s="58">
        <v>7361093.1758999983</v>
      </c>
      <c r="F120" s="58">
        <f>+E120/D120</f>
        <v>2.2919155118474532</v>
      </c>
    </row>
    <row r="122" spans="2:6" ht="20.100000000000001" customHeight="1" x14ac:dyDescent="0.25">
      <c r="B122" s="32" t="s">
        <v>140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opLeftCell="A19" workbookViewId="0">
      <selection activeCell="I5" sqref="I5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1.42578125" style="74"/>
    <col min="11" max="11" width="13.7109375" style="74" bestFit="1" customWidth="1"/>
    <col min="12" max="12" width="11.42578125" style="74"/>
    <col min="13" max="13" width="13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250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251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23" t="s">
        <v>166</v>
      </c>
      <c r="C36" s="124" t="s">
        <v>2</v>
      </c>
      <c r="D36" s="121">
        <v>2016</v>
      </c>
      <c r="E36" s="122"/>
      <c r="F36" s="130">
        <v>2015</v>
      </c>
      <c r="G36" s="131"/>
      <c r="H36" s="121">
        <v>2014</v>
      </c>
      <c r="I36" s="122"/>
      <c r="J36" s="130">
        <v>2013</v>
      </c>
      <c r="K36" s="131"/>
      <c r="L36" s="121">
        <v>2012</v>
      </c>
      <c r="M36" s="122"/>
    </row>
    <row r="37" spans="2:14" ht="15.75" x14ac:dyDescent="0.25">
      <c r="B37" s="123"/>
      <c r="C37" s="125"/>
      <c r="D37" s="29" t="s">
        <v>167</v>
      </c>
      <c r="E37" s="30" t="s">
        <v>168</v>
      </c>
      <c r="F37" s="35" t="s">
        <v>167</v>
      </c>
      <c r="G37" s="36" t="s">
        <v>168</v>
      </c>
      <c r="H37" s="29" t="s">
        <v>167</v>
      </c>
      <c r="I37" s="30" t="s">
        <v>168</v>
      </c>
      <c r="J37" s="35" t="s">
        <v>167</v>
      </c>
      <c r="K37" s="36" t="s">
        <v>168</v>
      </c>
      <c r="L37" s="29" t="s">
        <v>167</v>
      </c>
      <c r="M37" s="30" t="s">
        <v>168</v>
      </c>
    </row>
    <row r="38" spans="2:14" ht="15.75" x14ac:dyDescent="0.25">
      <c r="B38" s="69" t="s">
        <v>29</v>
      </c>
      <c r="C38" s="69" t="s">
        <v>28</v>
      </c>
      <c r="D38" s="70">
        <v>974285.68000000017</v>
      </c>
      <c r="E38" s="112">
        <v>1362676.1079000002</v>
      </c>
      <c r="F38" s="70">
        <v>774131.85000000009</v>
      </c>
      <c r="G38" s="112">
        <v>2228108.3288000003</v>
      </c>
      <c r="H38" s="70">
        <v>163629.99000000002</v>
      </c>
      <c r="I38" s="112">
        <v>228442.21799999999</v>
      </c>
      <c r="J38" s="70">
        <v>125868</v>
      </c>
      <c r="K38" s="112">
        <v>178128.74</v>
      </c>
      <c r="L38" s="70">
        <v>178015.7</v>
      </c>
      <c r="M38" s="7">
        <v>274162.78750000003</v>
      </c>
    </row>
    <row r="39" spans="2:14" s="76" customFormat="1" ht="15.75" x14ac:dyDescent="0.25">
      <c r="B39" s="71" t="s">
        <v>133</v>
      </c>
      <c r="C39" s="71" t="s">
        <v>23</v>
      </c>
      <c r="D39" s="70">
        <v>564670.04</v>
      </c>
      <c r="E39" s="112">
        <v>476587.13430000003</v>
      </c>
      <c r="F39" s="70">
        <v>976537.62999999989</v>
      </c>
      <c r="G39" s="112">
        <v>450092.8786</v>
      </c>
      <c r="H39" s="70">
        <v>1192187.48</v>
      </c>
      <c r="I39" s="112">
        <v>453677.23100000003</v>
      </c>
      <c r="J39" s="70">
        <v>508257.47</v>
      </c>
      <c r="K39" s="112">
        <v>244391.91499999998</v>
      </c>
      <c r="L39" s="70">
        <v>421403.4</v>
      </c>
      <c r="M39" s="7">
        <v>332207.71999999997</v>
      </c>
    </row>
    <row r="40" spans="2:14" s="76" customFormat="1" ht="15.75" x14ac:dyDescent="0.25">
      <c r="B40" s="71" t="s">
        <v>53</v>
      </c>
      <c r="C40" s="71" t="s">
        <v>52</v>
      </c>
      <c r="D40" s="70">
        <v>431549.56</v>
      </c>
      <c r="E40" s="112">
        <v>1325512.7660000001</v>
      </c>
      <c r="F40" s="70">
        <v>421486.92</v>
      </c>
      <c r="G40" s="112">
        <v>1342128.7006000001</v>
      </c>
      <c r="H40" s="70">
        <v>327</v>
      </c>
      <c r="I40" s="112">
        <v>946.56000000000006</v>
      </c>
      <c r="J40" s="70">
        <v>5665</v>
      </c>
      <c r="K40" s="112">
        <v>10492.55</v>
      </c>
      <c r="L40" s="70">
        <v>8544</v>
      </c>
      <c r="M40" s="7">
        <v>28275.569999999996</v>
      </c>
    </row>
    <row r="41" spans="2:14" s="76" customFormat="1" ht="15.75" x14ac:dyDescent="0.25">
      <c r="B41" s="71" t="s">
        <v>126</v>
      </c>
      <c r="C41" s="71" t="s">
        <v>79</v>
      </c>
      <c r="D41" s="70">
        <v>295656.73</v>
      </c>
      <c r="E41" s="112">
        <v>916265.67200000002</v>
      </c>
      <c r="F41" s="70">
        <v>454307.92</v>
      </c>
      <c r="G41" s="112">
        <v>1274009.4929999998</v>
      </c>
      <c r="H41" s="70">
        <v>551215.05000000005</v>
      </c>
      <c r="I41" s="112">
        <v>1181894.871</v>
      </c>
      <c r="J41" s="70">
        <v>250275.7</v>
      </c>
      <c r="K41" s="112">
        <v>786113.97</v>
      </c>
      <c r="L41" s="70">
        <v>99753.5</v>
      </c>
      <c r="M41" s="7">
        <v>264714.8</v>
      </c>
    </row>
    <row r="42" spans="2:14" s="76" customFormat="1" ht="15.75" x14ac:dyDescent="0.25">
      <c r="B42" s="71" t="s">
        <v>5</v>
      </c>
      <c r="C42" s="71" t="s">
        <v>4</v>
      </c>
      <c r="D42" s="70">
        <v>239445.26</v>
      </c>
      <c r="E42" s="112">
        <v>16718.392900000003</v>
      </c>
      <c r="F42" s="70">
        <v>11283.150000000001</v>
      </c>
      <c r="G42" s="112">
        <v>2696.7676000000001</v>
      </c>
      <c r="H42" s="70">
        <v>13902.109999999999</v>
      </c>
      <c r="I42" s="112">
        <v>2118.2316000000001</v>
      </c>
      <c r="J42" s="70">
        <v>15572.85</v>
      </c>
      <c r="K42" s="112">
        <v>3531.355</v>
      </c>
      <c r="L42" s="70">
        <v>3736</v>
      </c>
      <c r="M42" s="7">
        <v>870.13</v>
      </c>
    </row>
    <row r="43" spans="2:14" s="76" customFormat="1" ht="15.75" x14ac:dyDescent="0.25">
      <c r="B43" s="71" t="s">
        <v>75</v>
      </c>
      <c r="C43" s="71" t="s">
        <v>74</v>
      </c>
      <c r="D43" s="70">
        <v>175010.31</v>
      </c>
      <c r="E43" s="112">
        <v>201847.90890000001</v>
      </c>
      <c r="F43" s="70">
        <v>99431.57</v>
      </c>
      <c r="G43" s="112">
        <v>85071.852100000004</v>
      </c>
      <c r="H43" s="70">
        <v>186394.74999999997</v>
      </c>
      <c r="I43" s="112">
        <v>133012.52100000001</v>
      </c>
      <c r="J43" s="70">
        <v>126287.25</v>
      </c>
      <c r="K43" s="112">
        <v>99869.467499999999</v>
      </c>
      <c r="L43" s="70">
        <v>233942.10000000003</v>
      </c>
      <c r="M43" s="7">
        <v>255339.46499999997</v>
      </c>
    </row>
    <row r="44" spans="2:14" s="76" customFormat="1" ht="15.75" x14ac:dyDescent="0.25">
      <c r="B44" s="71" t="s">
        <v>252</v>
      </c>
      <c r="C44" s="71" t="s">
        <v>26</v>
      </c>
      <c r="D44" s="70">
        <v>68220.850000000006</v>
      </c>
      <c r="E44" s="112">
        <v>414565.277</v>
      </c>
      <c r="F44" s="70">
        <v>243791.78000000003</v>
      </c>
      <c r="G44" s="112">
        <v>1386433.4602000001</v>
      </c>
      <c r="H44" s="70">
        <v>15727.199999999999</v>
      </c>
      <c r="I44" s="112">
        <v>71293.303000000014</v>
      </c>
      <c r="J44" s="70">
        <v>235888.58000000002</v>
      </c>
      <c r="K44" s="112">
        <v>753582.92299999995</v>
      </c>
      <c r="L44" s="70">
        <v>331243.65000000002</v>
      </c>
      <c r="M44" s="7">
        <v>1136466.3160000001</v>
      </c>
    </row>
    <row r="45" spans="2:14" s="76" customFormat="1" ht="15.75" x14ac:dyDescent="0.25">
      <c r="B45" s="71" t="s">
        <v>8</v>
      </c>
      <c r="C45" s="71" t="s">
        <v>7</v>
      </c>
      <c r="D45" s="70">
        <v>64833.240000000013</v>
      </c>
      <c r="E45" s="112">
        <v>14483.6314</v>
      </c>
      <c r="F45" s="70">
        <v>7198.7400000000007</v>
      </c>
      <c r="G45" s="112">
        <v>4490.8724999999995</v>
      </c>
      <c r="H45" s="70">
        <v>2794.89</v>
      </c>
      <c r="I45" s="112">
        <v>2332.7565000000004</v>
      </c>
      <c r="J45" s="70">
        <v>764.4</v>
      </c>
      <c r="K45" s="112">
        <v>1070.5125</v>
      </c>
      <c r="L45" s="70">
        <v>2493.5499999999997</v>
      </c>
      <c r="M45" s="7">
        <v>1889.08</v>
      </c>
    </row>
    <row r="46" spans="2:14" ht="15.75" x14ac:dyDescent="0.25">
      <c r="B46" s="71" t="s">
        <v>128</v>
      </c>
      <c r="C46" s="71" t="s">
        <v>76</v>
      </c>
      <c r="D46" s="70">
        <v>43869.599999999999</v>
      </c>
      <c r="E46" s="112">
        <v>25023.142200000002</v>
      </c>
      <c r="F46" s="70">
        <v>46743.680000000008</v>
      </c>
      <c r="G46" s="112">
        <v>21885.588499999998</v>
      </c>
      <c r="H46" s="70">
        <v>25759</v>
      </c>
      <c r="I46" s="112">
        <v>8703.2900000000009</v>
      </c>
      <c r="J46" s="70">
        <v>18213.599999999999</v>
      </c>
      <c r="K46" s="112">
        <v>8278.3900000000012</v>
      </c>
      <c r="L46" s="70">
        <v>33018</v>
      </c>
      <c r="M46" s="7">
        <v>22252.68</v>
      </c>
    </row>
    <row r="47" spans="2:14" ht="15.75" x14ac:dyDescent="0.25">
      <c r="B47" s="72" t="s">
        <v>118</v>
      </c>
      <c r="C47" s="72" t="s">
        <v>73</v>
      </c>
      <c r="D47" s="73">
        <v>42319.75</v>
      </c>
      <c r="E47" s="113">
        <v>154334.54380000001</v>
      </c>
      <c r="F47" s="70">
        <v>36001.869999999995</v>
      </c>
      <c r="G47" s="112">
        <v>144267.7169</v>
      </c>
      <c r="H47" s="70">
        <v>37242.660000000003</v>
      </c>
      <c r="I47" s="112">
        <v>124000.265</v>
      </c>
      <c r="J47" s="70">
        <v>48868.45</v>
      </c>
      <c r="K47" s="112">
        <v>155622.54500000001</v>
      </c>
      <c r="L47" s="70">
        <v>25638.95</v>
      </c>
      <c r="M47" s="7">
        <v>77980.005000000019</v>
      </c>
    </row>
    <row r="48" spans="2:14" ht="15.75" x14ac:dyDescent="0.25">
      <c r="B48" s="126" t="s">
        <v>170</v>
      </c>
      <c r="C48" s="127"/>
      <c r="D48" s="77">
        <v>0.90288715210117998</v>
      </c>
      <c r="E48" s="77">
        <v>0.66675077452744314</v>
      </c>
      <c r="F48" s="77">
        <v>0.89513252159135503</v>
      </c>
      <c r="G48" s="77">
        <v>0.75687235249640217</v>
      </c>
      <c r="H48" s="77">
        <v>0.85668715865400868</v>
      </c>
      <c r="I48" s="77">
        <v>0.54230142950191629</v>
      </c>
      <c r="J48" s="77">
        <v>0.80617207579721906</v>
      </c>
      <c r="K48" s="77">
        <v>0.55628488202475745</v>
      </c>
      <c r="L48" s="77">
        <v>0.859303610901204</v>
      </c>
      <c r="M48" s="77">
        <v>0.6265414490694905</v>
      </c>
    </row>
    <row r="49" spans="2:13" ht="15.75" x14ac:dyDescent="0.25">
      <c r="B49" s="128" t="s">
        <v>171</v>
      </c>
      <c r="C49" s="129"/>
      <c r="D49" s="57">
        <v>3211764.6300000008</v>
      </c>
      <c r="E49" s="58">
        <v>7361093.1758999983</v>
      </c>
      <c r="F49" s="57">
        <v>3430682.09</v>
      </c>
      <c r="G49" s="58">
        <v>9168237.7298000008</v>
      </c>
      <c r="H49" s="57">
        <v>2555402.0599999996</v>
      </c>
      <c r="I49" s="58">
        <v>4068625.1723999996</v>
      </c>
      <c r="J49" s="57">
        <v>1656794.2999999991</v>
      </c>
      <c r="K49" s="58">
        <v>4028659.4879999999</v>
      </c>
      <c r="L49" s="57">
        <v>1556829.0800000008</v>
      </c>
      <c r="M49" s="58">
        <v>3821229.3170000007</v>
      </c>
    </row>
    <row r="50" spans="2:13" x14ac:dyDescent="0.2">
      <c r="L50" s="108"/>
      <c r="M50" s="108"/>
    </row>
    <row r="51" spans="2:13" ht="15.75" x14ac:dyDescent="0.25">
      <c r="B51" s="32" t="s">
        <v>140</v>
      </c>
      <c r="L51" s="109"/>
      <c r="M51" s="109"/>
    </row>
    <row r="53" spans="2:13" x14ac:dyDescent="0.2">
      <c r="J53" s="108"/>
      <c r="K53" s="108"/>
      <c r="L53" s="108"/>
      <c r="M53" s="108"/>
    </row>
    <row r="55" spans="2:13" x14ac:dyDescent="0.2">
      <c r="J55" s="109"/>
      <c r="K55" s="109"/>
      <c r="L55" s="109"/>
      <c r="M55" s="109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CIFRAS GENERALES</vt:lpstr>
      <vt:lpstr>ANUALES</vt:lpstr>
      <vt:lpstr>ESPECIES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 Galisteo Delgado</cp:lastModifiedBy>
  <cp:lastPrinted>2013-12-12T10:51:29Z</cp:lastPrinted>
  <dcterms:created xsi:type="dcterms:W3CDTF">2013-05-08T09:16:55Z</dcterms:created>
  <dcterms:modified xsi:type="dcterms:W3CDTF">2017-03-17T08:12:19Z</dcterms:modified>
</cp:coreProperties>
</file>