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480" windowHeight="8190" tabRatio="480"/>
  </bookViews>
  <sheets>
    <sheet name="CIFRAS GENERALES" sheetId="1" r:id="rId1"/>
    <sheet name="ANUALES" sheetId="2" r:id="rId2"/>
    <sheet name="ESPECIES" sheetId="7" r:id="rId3"/>
  </sheets>
  <definedNames>
    <definedName name="_xlnm.Print_Area" localSheetId="0">'CIFRAS GENERALES'!$A$6:$L$69</definedName>
  </definedNames>
  <calcPr calcId="145621"/>
</workbook>
</file>

<file path=xl/calcChain.xml><?xml version="1.0" encoding="utf-8"?>
<calcChain xmlns="http://schemas.openxmlformats.org/spreadsheetml/2006/main">
  <c r="E48" i="1" l="1"/>
  <c r="C49" i="1"/>
  <c r="F101" i="2" l="1"/>
  <c r="F102" i="2"/>
  <c r="F97" i="2"/>
  <c r="F98" i="2"/>
  <c r="F74" i="2"/>
  <c r="F75" i="2"/>
  <c r="F76" i="2"/>
  <c r="F77" i="2"/>
  <c r="F78" i="2"/>
  <c r="F79" i="2"/>
  <c r="F80" i="2"/>
  <c r="F81" i="2"/>
  <c r="F82" i="2"/>
  <c r="F83" i="2"/>
  <c r="F84" i="2"/>
  <c r="K56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17" i="1"/>
  <c r="F13" i="2" l="1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85" i="2"/>
  <c r="F86" i="2"/>
  <c r="F87" i="2"/>
  <c r="F88" i="2"/>
  <c r="F89" i="2"/>
  <c r="F90" i="2"/>
  <c r="F91" i="2"/>
  <c r="F92" i="2"/>
  <c r="F93" i="2"/>
  <c r="F94" i="2"/>
  <c r="F12" i="2"/>
  <c r="F95" i="2"/>
  <c r="F96" i="2"/>
  <c r="F99" i="2"/>
  <c r="F100" i="2"/>
  <c r="F103" i="2"/>
  <c r="F104" i="2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K68" i="1"/>
  <c r="K67" i="1"/>
  <c r="K66" i="1"/>
  <c r="K65" i="1"/>
  <c r="K64" i="1"/>
  <c r="K63" i="1"/>
  <c r="K62" i="1"/>
  <c r="K61" i="1"/>
  <c r="K60" i="1"/>
  <c r="K59" i="1"/>
  <c r="K58" i="1"/>
  <c r="K57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E57" i="1"/>
  <c r="E58" i="1"/>
  <c r="E59" i="1"/>
  <c r="E60" i="1"/>
  <c r="E61" i="1"/>
  <c r="E62" i="1"/>
  <c r="E63" i="1"/>
  <c r="E64" i="1"/>
  <c r="E65" i="1"/>
  <c r="E66" i="1"/>
  <c r="E67" i="1"/>
  <c r="E68" i="1"/>
  <c r="E56" i="1"/>
  <c r="D49" i="1"/>
  <c r="E49" i="1"/>
</calcChain>
</file>

<file path=xl/sharedStrings.xml><?xml version="1.0" encoding="utf-8"?>
<sst xmlns="http://schemas.openxmlformats.org/spreadsheetml/2006/main" count="289" uniqueCount="223">
  <si>
    <t>AÑO</t>
  </si>
  <si>
    <t>TOTAL</t>
  </si>
  <si>
    <t>FAO</t>
  </si>
  <si>
    <t>AMB</t>
  </si>
  <si>
    <t>BON</t>
  </si>
  <si>
    <t>BRB</t>
  </si>
  <si>
    <t>CHOPA</t>
  </si>
  <si>
    <t>BRF</t>
  </si>
  <si>
    <t>COE</t>
  </si>
  <si>
    <t>CTC</t>
  </si>
  <si>
    <t>DEC</t>
  </si>
  <si>
    <t>FOR</t>
  </si>
  <si>
    <t>BROTOLA DE ROCA</t>
  </si>
  <si>
    <t>GPD</t>
  </si>
  <si>
    <t>MERO</t>
  </si>
  <si>
    <t>RUBIOS</t>
  </si>
  <si>
    <t>HKE</t>
  </si>
  <si>
    <t>JOD</t>
  </si>
  <si>
    <t>LBE</t>
  </si>
  <si>
    <t>BOGAVANTE</t>
  </si>
  <si>
    <t>MAS</t>
  </si>
  <si>
    <t>MNZ</t>
  </si>
  <si>
    <t>RAPES</t>
  </si>
  <si>
    <t>OCC</t>
  </si>
  <si>
    <t>PAC</t>
  </si>
  <si>
    <t>RPG</t>
  </si>
  <si>
    <t>PARGO O BOCINEGRO</t>
  </si>
  <si>
    <t>SBA</t>
  </si>
  <si>
    <t>SBG</t>
  </si>
  <si>
    <t>DORADA</t>
  </si>
  <si>
    <t>SBR</t>
  </si>
  <si>
    <t>SBZ</t>
  </si>
  <si>
    <t>SARGO BREADO</t>
  </si>
  <si>
    <t>SCR</t>
  </si>
  <si>
    <t>SLO</t>
  </si>
  <si>
    <t>LANGOSTA</t>
  </si>
  <si>
    <t>SSB</t>
  </si>
  <si>
    <t>HERRERA</t>
  </si>
  <si>
    <t>SYC</t>
  </si>
  <si>
    <t>TRG</t>
  </si>
  <si>
    <t>PEZ BALLESTA</t>
  </si>
  <si>
    <t>YRS</t>
  </si>
  <si>
    <t>ESPETON</t>
  </si>
  <si>
    <t>CET</t>
  </si>
  <si>
    <t>ACEDIA</t>
  </si>
  <si>
    <t>MGR</t>
  </si>
  <si>
    <t>CORVINA</t>
  </si>
  <si>
    <t>REA</t>
  </si>
  <si>
    <t>HURTA O URTA</t>
  </si>
  <si>
    <t>SLM</t>
  </si>
  <si>
    <t>SALEMA</t>
  </si>
  <si>
    <t>BSS</t>
  </si>
  <si>
    <t>LTA</t>
  </si>
  <si>
    <t>BACORETA</t>
  </si>
  <si>
    <t>WRF</t>
  </si>
  <si>
    <t>CHERNA</t>
  </si>
  <si>
    <t>DEP</t>
  </si>
  <si>
    <t>SAMA DE PLUMA</t>
  </si>
  <si>
    <t>BLU</t>
  </si>
  <si>
    <t>EPK</t>
  </si>
  <si>
    <t>GBR</t>
  </si>
  <si>
    <t>MUR</t>
  </si>
  <si>
    <t>SALMONETE DE ROCA</t>
  </si>
  <si>
    <t>SFS</t>
  </si>
  <si>
    <t>SWA</t>
  </si>
  <si>
    <t>SARGO</t>
  </si>
  <si>
    <t>SPU</t>
  </si>
  <si>
    <t>BAILA</t>
  </si>
  <si>
    <t>BLT</t>
  </si>
  <si>
    <t>MELVA</t>
  </si>
  <si>
    <t>GRA</t>
  </si>
  <si>
    <t>BURRO LISTADO</t>
  </si>
  <si>
    <t>MMH</t>
  </si>
  <si>
    <t>MORENA</t>
  </si>
  <si>
    <t>JDP</t>
  </si>
  <si>
    <t>CHUCHO</t>
  </si>
  <si>
    <t>BGR</t>
  </si>
  <si>
    <t>MIA</t>
  </si>
  <si>
    <t>SOLDADO</t>
  </si>
  <si>
    <t>DEN</t>
  </si>
  <si>
    <t>CHACARONA SUREÑA</t>
  </si>
  <si>
    <t>OAL</t>
  </si>
  <si>
    <t>LENGUADO SENEGALES</t>
  </si>
  <si>
    <t>SOL</t>
  </si>
  <si>
    <t>SOS</t>
  </si>
  <si>
    <t>LENGUADO DE ARENA</t>
  </si>
  <si>
    <t>PEZ LIMON O SERVIOLA O LECHA</t>
  </si>
  <si>
    <t>BONITO O BONITO DEL SUR</t>
  </si>
  <si>
    <t>CHOCO O JIBIA O SEPIA</t>
  </si>
  <si>
    <t>BRECA O PAGEL</t>
  </si>
  <si>
    <t>ALIGOTE O BESUGO BLANCO</t>
  </si>
  <si>
    <t>CENTOLLA O CENTOLLO</t>
  </si>
  <si>
    <t>LUBINA O ROBALO</t>
  </si>
  <si>
    <t>BURRO O BORRIQUETE</t>
  </si>
  <si>
    <t>BESUGO DE LA PINTA O VORAZ</t>
  </si>
  <si>
    <t>FALSO ABADE</t>
  </si>
  <si>
    <t>RONCADOR O RONCO MESTIZO</t>
  </si>
  <si>
    <t>LENGUADO EUROPEO</t>
  </si>
  <si>
    <t>ZAFIO</t>
  </si>
  <si>
    <t>SABLE</t>
  </si>
  <si>
    <t>POLLO</t>
  </si>
  <si>
    <t>SAVIA</t>
  </si>
  <si>
    <t>PULPO DE ROCA O PULPO ROQUERO</t>
  </si>
  <si>
    <t>CHOVA</t>
  </si>
  <si>
    <t>CABALLA DEL SUR O TONINO</t>
  </si>
  <si>
    <t>GATA</t>
  </si>
  <si>
    <t>GALLOPEDRO</t>
  </si>
  <si>
    <t>MERLUZA O MERLUZA EUROPEA</t>
  </si>
  <si>
    <t>TOTAL MOLUSCOS</t>
  </si>
  <si>
    <t>TOTAL PECES</t>
  </si>
  <si>
    <t>Fuente: Sistema de Información andaluz de comercialización y producción pesquera. Consejería de Agricultura, Pesca y Desarrollo Rural.</t>
  </si>
  <si>
    <t>Año</t>
  </si>
  <si>
    <t>Toneladas</t>
  </si>
  <si>
    <t>Miles euros</t>
  </si>
  <si>
    <t>Evol 16_15</t>
  </si>
  <si>
    <t>Mes</t>
  </si>
  <si>
    <t>Peces</t>
  </si>
  <si>
    <t>Moluscos</t>
  </si>
  <si>
    <t>Crustáceos</t>
  </si>
  <si>
    <t>Año 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</si>
  <si>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</si>
  <si>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</si>
  <si>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</si>
  <si>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</si>
  <si>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</si>
  <si>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</si>
  <si>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</si>
  <si>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</si>
  <si>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</si>
  <si>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</si>
  <si>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</si>
  <si>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</si>
  <si>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</si>
  <si>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</si>
  <si>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</si>
  <si>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 xml:space="preserve">      Tabla 2. Distribución mensual por categorías. Año 2016</t>
  </si>
  <si>
    <t>Especie</t>
  </si>
  <si>
    <t>Kilogramos</t>
  </si>
  <si>
    <t>Euros</t>
  </si>
  <si>
    <t>TOTAL CRUSTÁCEOS</t>
  </si>
  <si>
    <t>ACUMULADO SOBRE EL TOTAL</t>
  </si>
  <si>
    <t>TOTAL COMERCIALIZADO</t>
  </si>
  <si>
    <t>CAZON</t>
  </si>
  <si>
    <t>GAG</t>
  </si>
  <si>
    <t>FANECA O NIÑA</t>
  </si>
  <si>
    <t>BIB</t>
  </si>
  <si>
    <t>FERRON</t>
  </si>
  <si>
    <t>QUB</t>
  </si>
  <si>
    <t>LISAS</t>
  </si>
  <si>
    <t>MUL</t>
  </si>
  <si>
    <t>MARRAJO</t>
  </si>
  <si>
    <t>SMA</t>
  </si>
  <si>
    <t>MOJARRA</t>
  </si>
  <si>
    <t>CTB</t>
  </si>
  <si>
    <t>MUSOLA</t>
  </si>
  <si>
    <t>SMD</t>
  </si>
  <si>
    <t>PALOMETON</t>
  </si>
  <si>
    <t>LEE</t>
  </si>
  <si>
    <t>RAYA DE CLAVOS</t>
  </si>
  <si>
    <t>RJC</t>
  </si>
  <si>
    <t>RAYA MOSAICO</t>
  </si>
  <si>
    <t>RJU</t>
  </si>
  <si>
    <t>RAYA SANTIAGUESA</t>
  </si>
  <si>
    <t>RJN</t>
  </si>
  <si>
    <t>GUX</t>
  </si>
  <si>
    <t>SARGO PICUDO</t>
  </si>
  <si>
    <t>SHR</t>
  </si>
  <si>
    <t>TEMBLADERA</t>
  </si>
  <si>
    <t>TTR</t>
  </si>
  <si>
    <t>VERRUGATO FUSCO</t>
  </si>
  <si>
    <t>UMO</t>
  </si>
  <si>
    <t>VERRUGATO O VERRUGATO DE PIEDRA</t>
  </si>
  <si>
    <t>COB</t>
  </si>
  <si>
    <t>AGUILA MARINA</t>
  </si>
  <si>
    <t>MYL</t>
  </si>
  <si>
    <t>ARAÑA</t>
  </si>
  <si>
    <t>TZA</t>
  </si>
  <si>
    <t>BEJEL O RUBIO</t>
  </si>
  <si>
    <t>GUU</t>
  </si>
  <si>
    <t>BOQUIDULCE</t>
  </si>
  <si>
    <t>HXT</t>
  </si>
  <si>
    <t>CABRILLA</t>
  </si>
  <si>
    <t>CBR</t>
  </si>
  <si>
    <t>CACHUCHO</t>
  </si>
  <si>
    <t>DEL</t>
  </si>
  <si>
    <t>GARAPELLO</t>
  </si>
  <si>
    <t>PAR</t>
  </si>
  <si>
    <t>JURELES</t>
  </si>
  <si>
    <t>JAX</t>
  </si>
  <si>
    <t>LABRIDOS O BODIONES</t>
  </si>
  <si>
    <t>WRA</t>
  </si>
  <si>
    <t>LENGUADO PORTUGUES</t>
  </si>
  <si>
    <t>YNU</t>
  </si>
  <si>
    <t>LLAMPUGA O LIRIO</t>
  </si>
  <si>
    <t>DOL</t>
  </si>
  <si>
    <t>PALOMETAS ROJAS</t>
  </si>
  <si>
    <t>ALF</t>
  </si>
  <si>
    <t>PEZ ANGEL</t>
  </si>
  <si>
    <t>AGN</t>
  </si>
  <si>
    <t>PEZ SAPO</t>
  </si>
  <si>
    <t>BHD</t>
  </si>
  <si>
    <t>RASCACIOS O CABRACHOS</t>
  </si>
  <si>
    <t>SCS</t>
  </si>
  <si>
    <t>RAYA BOCA DE ROSA</t>
  </si>
  <si>
    <t>RJH</t>
  </si>
  <si>
    <t>RODABALLOS</t>
  </si>
  <si>
    <t>LEF</t>
  </si>
  <si>
    <t>RUFO IMPERIAL</t>
  </si>
  <si>
    <t>HDV</t>
  </si>
  <si>
    <t>SUELA</t>
  </si>
  <si>
    <t>KSY</t>
  </si>
  <si>
    <t>VERRUGATO DE CANARIAS</t>
  </si>
  <si>
    <t>UCA</t>
  </si>
  <si>
    <t>CAÑAILLA</t>
  </si>
  <si>
    <t>BOY</t>
  </si>
  <si>
    <t xml:space="preserve">      Tabla 4. Producción comercializada en la lonja de Conil según categoría y especie. Año 2016</t>
  </si>
  <si>
    <t xml:space="preserve">       Gráfico 3. Principales especies comercializadas en la lonja de Conil.  Año 2016</t>
  </si>
  <si>
    <t xml:space="preserve">      Tabla 5. Evolución de las principales especies comercializadas en la Lonja de Conil. Serie 2016-2012</t>
  </si>
  <si>
    <t xml:space="preserve">PULPO DE ROCA </t>
  </si>
  <si>
    <t xml:space="preserve">IPP calculado con la cesta representativa de productos comercializados en esta lonja: </t>
  </si>
  <si>
    <t xml:space="preserve">      Tabla 1. Evolución de la producción comercializada en la lonja de Conil. Serie 1985-2016</t>
  </si>
  <si>
    <t>Gráfico 1. Evolución de la producción comercializada en la lonja de Conil. Serie 2000-2016</t>
  </si>
  <si>
    <t xml:space="preserve">      Tabla 3. Índice de precios percibidos en lonja (Base 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</si>
</sst>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</numFmts>
  <fonts count="16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24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6" fontId="1" fillId="2" borderId="1" xfId="1" applyNumberFormat="1" applyFill="1" applyBorder="1"/>
    <xf numFmtId="166" fontId="1" fillId="2" borderId="4" xfId="1" applyNumberFormat="1" applyFill="1" applyBorder="1"/>
    <xf numFmtId="3" fontId="1" fillId="2" borderId="1" xfId="1" applyNumberFormat="1" applyFill="1" applyBorder="1"/>
    <xf numFmtId="3" fontId="1" fillId="2" borderId="4" xfId="1" applyNumberFormat="1" applyFill="1" applyBorder="1"/>
    <xf numFmtId="3" fontId="10" fillId="6" borderId="4" xfId="1" applyNumberFormat="1" applyFont="1" applyFill="1" applyBorder="1"/>
    <xf numFmtId="166" fontId="10" fillId="6" borderId="4" xfId="1" applyNumberFormat="1" applyFont="1" applyFill="1" applyBorder="1"/>
    <xf numFmtId="167" fontId="1" fillId="2" borderId="2" xfId="1" applyNumberFormat="1" applyFill="1" applyBorder="1"/>
    <xf numFmtId="167" fontId="1" fillId="2" borderId="1" xfId="1" applyNumberFormat="1" applyFill="1" applyBorder="1"/>
    <xf numFmtId="167" fontId="1" fillId="2" borderId="4" xfId="1" applyNumberFormat="1" applyFill="1" applyBorder="1"/>
    <xf numFmtId="167" fontId="10" fillId="6" borderId="4" xfId="1" applyNumberFormat="1" applyFont="1" applyFill="1" applyBorder="1"/>
    <xf numFmtId="166" fontId="1" fillId="2" borderId="2" xfId="1" applyNumberFormat="1" applyFill="1" applyBorder="1"/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GENERALES'!$C$32:$C$48</c:f>
              <c:numCache>
                <c:formatCode>#,##0</c:formatCode>
                <c:ptCount val="17"/>
                <c:pt idx="0">
                  <c:v>1281.4452000000008</c:v>
                </c:pt>
                <c:pt idx="1">
                  <c:v>606.67690000000039</c:v>
                </c:pt>
                <c:pt idx="2">
                  <c:v>807.60519999999997</c:v>
                </c:pt>
                <c:pt idx="3">
                  <c:v>800.54358999122621</c:v>
                </c:pt>
                <c:pt idx="4">
                  <c:v>643.76765999999998</c:v>
                </c:pt>
                <c:pt idx="5">
                  <c:v>599.95718000000011</c:v>
                </c:pt>
                <c:pt idx="6">
                  <c:v>558.69752000000005</c:v>
                </c:pt>
                <c:pt idx="7">
                  <c:v>549.79837999999995</c:v>
                </c:pt>
                <c:pt idx="8">
                  <c:v>678.48152000000005</c:v>
                </c:pt>
                <c:pt idx="9">
                  <c:v>678.53481999999997</c:v>
                </c:pt>
                <c:pt idx="10">
                  <c:v>725.24042000000065</c:v>
                </c:pt>
                <c:pt idx="11">
                  <c:v>555.97589999999934</c:v>
                </c:pt>
                <c:pt idx="12">
                  <c:v>1034.0276800000001</c:v>
                </c:pt>
                <c:pt idx="13">
                  <c:v>814.37099999999941</c:v>
                </c:pt>
                <c:pt idx="14">
                  <c:v>709.40114000000005</c:v>
                </c:pt>
                <c:pt idx="15">
                  <c:v>711.82889999999998</c:v>
                </c:pt>
                <c:pt idx="16">
                  <c:v>524.66729999999995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679616"/>
        <c:axId val="161685504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GENERALES'!$D$32:$D$48</c:f>
              <c:numCache>
                <c:formatCode>#,##0.00</c:formatCode>
                <c:ptCount val="17"/>
                <c:pt idx="0">
                  <c:v>4282.3915690022004</c:v>
                </c:pt>
                <c:pt idx="1">
                  <c:v>3222.6267550000034</c:v>
                </c:pt>
                <c:pt idx="2">
                  <c:v>4666.9567210000005</c:v>
                </c:pt>
                <c:pt idx="3">
                  <c:v>4707.7153946818516</c:v>
                </c:pt>
                <c:pt idx="4">
                  <c:v>4040.9971289999999</c:v>
                </c:pt>
                <c:pt idx="5">
                  <c:v>4101.3835520000002</c:v>
                </c:pt>
                <c:pt idx="6">
                  <c:v>4453.3488740000012</c:v>
                </c:pt>
                <c:pt idx="7">
                  <c:v>3877.4231140000029</c:v>
                </c:pt>
                <c:pt idx="8">
                  <c:v>4273.2667849999998</c:v>
                </c:pt>
                <c:pt idx="9">
                  <c:v>3750.90949</c:v>
                </c:pt>
                <c:pt idx="10">
                  <c:v>4039.3076900000001</c:v>
                </c:pt>
                <c:pt idx="11">
                  <c:v>3977.4440369999998</c:v>
                </c:pt>
                <c:pt idx="12">
                  <c:v>4397.5391380000019</c:v>
                </c:pt>
                <c:pt idx="13">
                  <c:v>4012.7124010000034</c:v>
                </c:pt>
                <c:pt idx="14">
                  <c:v>4030.9808249999992</c:v>
                </c:pt>
                <c:pt idx="15">
                  <c:v>4569.0932579999999</c:v>
                </c:pt>
                <c:pt idx="16">
                  <c:v>3647.883699999999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687040"/>
        <c:axId val="161688576"/>
      </c:lineChart>
      <c:catAx>
        <c:axId val="1616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1616855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168550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161679616"/>
        <c:crossesAt val="1"/>
        <c:crossBetween val="midCat"/>
      </c:valAx>
      <c:catAx>
        <c:axId val="1616870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1688576"/>
        <c:crossesAt val="0"/>
        <c:auto val="1"/>
        <c:lblAlgn val="ctr"/>
        <c:lblOffset val="100"/>
        <c:noMultiLvlLbl val="0"/>
      </c:catAx>
      <c:valAx>
        <c:axId val="161688576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61687040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/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/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50</xdr:row>
      <xdr:rowOff>85725</xdr:rowOff>
    </xdr:from>
    <xdr:to>
      <xdr:col>1</xdr:col>
      <xdr:colOff>132388</xdr:colOff>
      <xdr:row>52</xdr:row>
      <xdr:rowOff>0</xdr:rowOff>
    </xdr:to>
    <xdr:sp macro="" textlink="">
      <xdr:nvSpPr>
        <xdr:cNvPr id="14" name="13 Elipse"/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71</xdr:row>
      <xdr:rowOff>85725</xdr:rowOff>
    </xdr:from>
    <xdr:to>
      <xdr:col>1</xdr:col>
      <xdr:colOff>132388</xdr:colOff>
      <xdr:row>73</xdr:row>
      <xdr:rowOff>0</xdr:rowOff>
    </xdr:to>
    <xdr:sp macro="" textlink="">
      <xdr:nvSpPr>
        <xdr:cNvPr id="11" name="10 Elipse"/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38099</xdr:colOff>
      <xdr:row>0</xdr:row>
      <xdr:rowOff>57150</xdr:rowOff>
    </xdr:from>
    <xdr:to>
      <xdr:col>2</xdr:col>
      <xdr:colOff>1154642</xdr:colOff>
      <xdr:row>3</xdr:row>
      <xdr:rowOff>21167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/>
        <a:srcRect l="10448" t="11025" r="48711" b="78305"/>
        <a:stretch/>
      </xdr:blipFill>
      <xdr:spPr bwMode="auto">
        <a:xfrm>
          <a:off x="38099" y="57150"/>
          <a:ext cx="2597151" cy="6096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361950</xdr:colOff>
      <xdr:row>1</xdr:row>
      <xdr:rowOff>59268</xdr:rowOff>
    </xdr:from>
    <xdr:to>
      <xdr:col>14</xdr:col>
      <xdr:colOff>6350</xdr:colOff>
      <xdr:row>2</xdr:row>
      <xdr:rowOff>144205</xdr:rowOff>
    </xdr:to>
    <xdr:sp macro="" textlink="">
      <xdr:nvSpPr>
        <xdr:cNvPr id="15" name="14 CuadroTexto"/>
        <xdr:cNvSpPr txBox="1"/>
      </xdr:nvSpPr>
      <xdr:spPr>
        <a:xfrm>
          <a:off x="3038475" y="306918"/>
          <a:ext cx="810260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Conil.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381001</xdr:colOff>
      <xdr:row>1</xdr:row>
      <xdr:rowOff>40218</xdr:rowOff>
    </xdr:from>
    <xdr:to>
      <xdr:col>16</xdr:col>
      <xdr:colOff>200026</xdr:colOff>
      <xdr:row>2</xdr:row>
      <xdr:rowOff>125155</xdr:rowOff>
    </xdr:to>
    <xdr:sp macro="" textlink="">
      <xdr:nvSpPr>
        <xdr:cNvPr id="6" name="5 CuadroTexto"/>
        <xdr:cNvSpPr txBox="1"/>
      </xdr:nvSpPr>
      <xdr:spPr>
        <a:xfrm>
          <a:off x="3514726" y="287868"/>
          <a:ext cx="702945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Conil.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/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6" name="5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419101</xdr:colOff>
      <xdr:row>1</xdr:row>
      <xdr:rowOff>40218</xdr:rowOff>
    </xdr:from>
    <xdr:to>
      <xdr:col>13</xdr:col>
      <xdr:colOff>352425</xdr:colOff>
      <xdr:row>2</xdr:row>
      <xdr:rowOff>125155</xdr:rowOff>
    </xdr:to>
    <xdr:sp macro="" textlink="">
      <xdr:nvSpPr>
        <xdr:cNvPr id="8" name="7 CuadroTexto"/>
        <xdr:cNvSpPr txBox="1"/>
      </xdr:nvSpPr>
      <xdr:spPr>
        <a:xfrm>
          <a:off x="3600451" y="287868"/>
          <a:ext cx="82962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Conil.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12</xdr:col>
      <xdr:colOff>641034</xdr:colOff>
      <xdr:row>29</xdr:row>
      <xdr:rowOff>96301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1495425"/>
          <a:ext cx="11004234" cy="33348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5"/>
  <sheetViews>
    <sheetView tabSelected="1" zoomScaleNormal="100" workbookViewId="0">
      <selection activeCell="I78" sqref="I78"/>
    </sheetView>
  </sheetViews>
  <sheetFormatPr baseColWidth="10" defaultRowHeight="20.100000000000001" customHeight="1" x14ac:dyDescent="0.25"/>
  <cols>
    <col min="1" max="1" width="3.42578125" style="1" customWidth="1"/>
    <col min="2" max="2" width="18.570312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2.7109375" style="1" bestFit="1" customWidth="1"/>
    <col min="7" max="7" width="15" style="1" customWidth="1"/>
    <col min="8" max="8" width="7.7109375" style="1" customWidth="1"/>
    <col min="9" max="9" width="10.42578125" style="1" customWidth="1"/>
    <col min="10" max="10" width="14" style="1" customWidth="1"/>
    <col min="11" max="11" width="10" style="1" customWidth="1"/>
    <col min="12" max="12" width="10.5703125" style="1" customWidth="1"/>
    <col min="13" max="13" width="11.7109375" style="1" bestFit="1" customWidth="1"/>
    <col min="14" max="14" width="4.7109375" style="2" bestFit="1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17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17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17" s="18" customFormat="1" ht="15.75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17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17" s="21" customFormat="1" ht="14.25" customHeight="1" x14ac:dyDescent="0.35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09"/>
      <c r="M6" s="109"/>
      <c r="N6" s="20"/>
    </row>
    <row r="7" spans="1:17" s="21" customFormat="1" ht="14.25" customHeight="1" x14ac:dyDescent="0.35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6"/>
      <c r="M7" s="76"/>
      <c r="N7" s="20"/>
    </row>
    <row r="8" spans="1:17" s="21" customFormat="1" ht="14.25" customHeight="1" x14ac:dyDescent="0.3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6"/>
      <c r="M8" s="76"/>
      <c r="N8" s="20"/>
    </row>
    <row r="9" spans="1:17" s="21" customFormat="1" ht="14.25" customHeight="1" x14ac:dyDescent="0.35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6"/>
      <c r="M9" s="76"/>
      <c r="N9" s="20"/>
    </row>
    <row r="10" spans="1:17" s="21" customFormat="1" ht="14.25" customHeight="1" x14ac:dyDescent="0.35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6"/>
      <c r="M10" s="76"/>
      <c r="N10" s="20"/>
    </row>
    <row r="11" spans="1:17" s="21" customFormat="1" ht="14.25" customHeight="1" x14ac:dyDescent="0.35">
      <c r="A11" s="77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6"/>
      <c r="M11" s="76"/>
      <c r="N11" s="20"/>
    </row>
    <row r="12" spans="1:17" s="21" customFormat="1" ht="14.25" customHeight="1" x14ac:dyDescent="0.35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6"/>
      <c r="M12" s="76"/>
      <c r="N12" s="20"/>
    </row>
    <row r="13" spans="1:17" ht="20.100000000000001" customHeight="1" x14ac:dyDescent="0.25">
      <c r="B13" s="9" t="s">
        <v>220</v>
      </c>
    </row>
    <row r="14" spans="1:17" ht="3.75" customHeight="1" x14ac:dyDescent="0.25">
      <c r="B14" s="81"/>
      <c r="C14" s="82"/>
      <c r="D14" s="83"/>
      <c r="E14" s="82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</row>
    <row r="15" spans="1:17" ht="19.5" customHeight="1" x14ac:dyDescent="0.25">
      <c r="B15" s="9"/>
    </row>
    <row r="16" spans="1:17" s="5" customFormat="1" ht="15.75" x14ac:dyDescent="0.25">
      <c r="B16" s="28" t="s">
        <v>111</v>
      </c>
      <c r="C16" s="29" t="s">
        <v>112</v>
      </c>
      <c r="D16" s="30" t="s">
        <v>113</v>
      </c>
      <c r="E16" s="29" t="s">
        <v>134</v>
      </c>
      <c r="G16" s="4"/>
    </row>
    <row r="17" spans="2:7" ht="20.100000000000001" customHeight="1" x14ac:dyDescent="0.25">
      <c r="B17" s="6">
        <v>1985</v>
      </c>
      <c r="C17" s="15">
        <v>272.375</v>
      </c>
      <c r="D17" s="7">
        <v>736.46896373492962</v>
      </c>
      <c r="E17" s="80">
        <f>D17/C17</f>
        <v>2.7038787103622934</v>
      </c>
      <c r="G17" s="9" t="s">
        <v>221</v>
      </c>
    </row>
    <row r="18" spans="2:7" ht="20.100000000000001" customHeight="1" x14ac:dyDescent="0.25">
      <c r="B18" s="6">
        <v>1986</v>
      </c>
      <c r="C18" s="15">
        <v>265.13799999999998</v>
      </c>
      <c r="D18" s="7">
        <v>940.69851429807795</v>
      </c>
      <c r="E18" s="80">
        <f t="shared" ref="E18:E48" si="0">D18/C18</f>
        <v>3.5479580984169679</v>
      </c>
    </row>
    <row r="19" spans="2:7" ht="20.100000000000001" customHeight="1" x14ac:dyDescent="0.25">
      <c r="B19" s="6">
        <v>1987</v>
      </c>
      <c r="C19" s="15">
        <v>257.89999999999998</v>
      </c>
      <c r="D19" s="7">
        <v>1144.9280588511053</v>
      </c>
      <c r="E19" s="80">
        <f t="shared" si="0"/>
        <v>4.439426362354034</v>
      </c>
    </row>
    <row r="20" spans="2:7" ht="20.100000000000001" customHeight="1" x14ac:dyDescent="0.25">
      <c r="B20" s="6">
        <v>1988</v>
      </c>
      <c r="C20" s="15">
        <v>267.22399999999999</v>
      </c>
      <c r="D20" s="7">
        <v>935.31078936929805</v>
      </c>
      <c r="E20" s="80">
        <f t="shared" si="0"/>
        <v>3.5001002506110908</v>
      </c>
    </row>
    <row r="21" spans="2:7" ht="20.100000000000001" customHeight="1" x14ac:dyDescent="0.25">
      <c r="B21" s="6">
        <v>1989</v>
      </c>
      <c r="C21" s="15">
        <v>516.69200000000001</v>
      </c>
      <c r="D21" s="7">
        <v>2091.0636892527018</v>
      </c>
      <c r="E21" s="80">
        <f t="shared" si="0"/>
        <v>4.0470216091069764</v>
      </c>
    </row>
    <row r="22" spans="2:7" ht="20.100000000000001" customHeight="1" x14ac:dyDescent="0.25">
      <c r="B22" s="6">
        <v>1990</v>
      </c>
      <c r="C22" s="15">
        <v>760.87</v>
      </c>
      <c r="D22" s="7">
        <v>3269.3684865313189</v>
      </c>
      <c r="E22" s="80">
        <f t="shared" si="0"/>
        <v>4.2968818412229668</v>
      </c>
    </row>
    <row r="23" spans="2:7" ht="20.100000000000001" customHeight="1" x14ac:dyDescent="0.25">
      <c r="B23" s="6">
        <v>1991</v>
      </c>
      <c r="C23" s="15">
        <v>478.56299999999999</v>
      </c>
      <c r="D23" s="7">
        <v>1992.8431839217242</v>
      </c>
      <c r="E23" s="80">
        <f t="shared" si="0"/>
        <v>4.1642232766045941</v>
      </c>
    </row>
    <row r="24" spans="2:7" ht="20.100000000000001" customHeight="1" x14ac:dyDescent="0.25">
      <c r="B24" s="6">
        <v>1992</v>
      </c>
      <c r="C24" s="15">
        <v>961.21699999999998</v>
      </c>
      <c r="D24" s="7">
        <v>3016.9201495318116</v>
      </c>
      <c r="E24" s="80">
        <f t="shared" si="0"/>
        <v>3.1386462677333129</v>
      </c>
    </row>
    <row r="25" spans="2:7" ht="20.100000000000001" customHeight="1" x14ac:dyDescent="0.25">
      <c r="B25" s="6">
        <v>1993</v>
      </c>
      <c r="C25" s="15">
        <v>830.45500000000004</v>
      </c>
      <c r="D25" s="7">
        <v>2085.0775546019495</v>
      </c>
      <c r="E25" s="80">
        <f t="shared" si="0"/>
        <v>2.5107652486913192</v>
      </c>
    </row>
    <row r="26" spans="2:7" ht="20.100000000000001" customHeight="1" x14ac:dyDescent="0.25">
      <c r="B26" s="6">
        <v>1994</v>
      </c>
      <c r="C26" s="15">
        <v>1018.03</v>
      </c>
      <c r="D26" s="7">
        <v>3373.4452237568066</v>
      </c>
      <c r="E26" s="80">
        <f t="shared" si="0"/>
        <v>3.3136992266994163</v>
      </c>
    </row>
    <row r="27" spans="2:7" ht="20.100000000000001" customHeight="1" x14ac:dyDescent="0.25">
      <c r="B27" s="6">
        <v>1995</v>
      </c>
      <c r="C27" s="15">
        <v>805.73500000000001</v>
      </c>
      <c r="D27" s="7">
        <v>3609.910136670153</v>
      </c>
      <c r="E27" s="80">
        <f t="shared" si="0"/>
        <v>4.4802697371594293</v>
      </c>
    </row>
    <row r="28" spans="2:7" ht="20.100000000000001" customHeight="1" x14ac:dyDescent="0.25">
      <c r="B28" s="6">
        <v>1996</v>
      </c>
      <c r="C28" s="15">
        <v>727.024</v>
      </c>
      <c r="D28" s="7">
        <v>3149.5106078636427</v>
      </c>
      <c r="E28" s="80">
        <f t="shared" si="0"/>
        <v>4.3320586498707643</v>
      </c>
    </row>
    <row r="29" spans="2:7" ht="20.100000000000001" customHeight="1" x14ac:dyDescent="0.25">
      <c r="B29" s="6">
        <v>1997</v>
      </c>
      <c r="C29" s="15">
        <v>617.71900000000005</v>
      </c>
      <c r="D29" s="7">
        <v>2784.1290733595374</v>
      </c>
      <c r="E29" s="80">
        <f t="shared" si="0"/>
        <v>4.5071125760411084</v>
      </c>
    </row>
    <row r="30" spans="2:7" ht="20.100000000000001" customHeight="1" x14ac:dyDescent="0.25">
      <c r="B30" s="6">
        <v>1998</v>
      </c>
      <c r="C30" s="15">
        <v>539.44799999999998</v>
      </c>
      <c r="D30" s="7">
        <v>2400.7085932710684</v>
      </c>
      <c r="E30" s="80">
        <f t="shared" si="0"/>
        <v>4.4503058557471125</v>
      </c>
    </row>
    <row r="31" spans="2:7" ht="20.100000000000001" customHeight="1" x14ac:dyDescent="0.25">
      <c r="B31" s="6">
        <v>1999</v>
      </c>
      <c r="C31" s="15">
        <v>986.36300000000006</v>
      </c>
      <c r="D31" s="7">
        <v>2765.5896109047635</v>
      </c>
      <c r="E31" s="80">
        <f t="shared" si="0"/>
        <v>2.8038253775788053</v>
      </c>
    </row>
    <row r="32" spans="2:7" ht="20.100000000000001" customHeight="1" x14ac:dyDescent="0.25">
      <c r="B32" s="6">
        <v>2000</v>
      </c>
      <c r="C32" s="15">
        <v>1281.4452000000008</v>
      </c>
      <c r="D32" s="7">
        <v>4282.3915690022004</v>
      </c>
      <c r="E32" s="80">
        <f t="shared" si="0"/>
        <v>3.341845261117836</v>
      </c>
    </row>
    <row r="33" spans="2:14" ht="20.100000000000001" customHeight="1" x14ac:dyDescent="0.25">
      <c r="B33" s="6">
        <v>2001</v>
      </c>
      <c r="C33" s="15">
        <v>606.67690000000039</v>
      </c>
      <c r="D33" s="7">
        <v>3222.6267550000034</v>
      </c>
      <c r="E33" s="80">
        <f t="shared" si="0"/>
        <v>5.3119325212481332</v>
      </c>
    </row>
    <row r="34" spans="2:14" ht="20.100000000000001" customHeight="1" x14ac:dyDescent="0.25">
      <c r="B34" s="6">
        <v>2002</v>
      </c>
      <c r="C34" s="15">
        <v>807.60519999999997</v>
      </c>
      <c r="D34" s="7">
        <v>4666.9567210000005</v>
      </c>
      <c r="E34" s="80">
        <f t="shared" si="0"/>
        <v>5.7787601181864616</v>
      </c>
    </row>
    <row r="35" spans="2:14" ht="20.100000000000001" customHeight="1" x14ac:dyDescent="0.25">
      <c r="B35" s="6">
        <v>2003</v>
      </c>
      <c r="C35" s="15">
        <v>800.54358999122621</v>
      </c>
      <c r="D35" s="7">
        <v>4707.7153946818516</v>
      </c>
      <c r="E35" s="80">
        <f t="shared" si="0"/>
        <v>5.8806484163260206</v>
      </c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643.76765999999998</v>
      </c>
      <c r="D36" s="7">
        <v>4040.9971289999999</v>
      </c>
      <c r="E36" s="80">
        <f t="shared" si="0"/>
        <v>6.2771048937127407</v>
      </c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599.95718000000011</v>
      </c>
      <c r="D37" s="7">
        <v>4101.3835520000002</v>
      </c>
      <c r="E37" s="80">
        <f t="shared" si="0"/>
        <v>6.8361271249391491</v>
      </c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558.69752000000005</v>
      </c>
      <c r="D38" s="7">
        <v>4453.3488740000012</v>
      </c>
      <c r="E38" s="80">
        <f t="shared" si="0"/>
        <v>7.9709479898890558</v>
      </c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549.79837999999995</v>
      </c>
      <c r="D39" s="7">
        <v>3877.4231140000029</v>
      </c>
      <c r="E39" s="80">
        <f t="shared" si="0"/>
        <v>7.0524455055687927</v>
      </c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678.48152000000005</v>
      </c>
      <c r="D40" s="7">
        <v>4273.2667849999998</v>
      </c>
      <c r="E40" s="80">
        <f t="shared" si="0"/>
        <v>6.2982802906702595</v>
      </c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678.53481999999997</v>
      </c>
      <c r="D41" s="7">
        <v>3750.90949</v>
      </c>
      <c r="E41" s="80">
        <f t="shared" si="0"/>
        <v>5.5279543207524711</v>
      </c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725.24042000000065</v>
      </c>
      <c r="D42" s="7">
        <v>4039.3076900000001</v>
      </c>
      <c r="E42" s="80">
        <f t="shared" si="0"/>
        <v>5.5696119226228404</v>
      </c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555.97589999999934</v>
      </c>
      <c r="D43" s="7">
        <v>3977.4440369999998</v>
      </c>
      <c r="E43" s="80">
        <f t="shared" si="0"/>
        <v>7.1539864173968768</v>
      </c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1034.0276800000001</v>
      </c>
      <c r="D44" s="7">
        <v>4397.5391380000019</v>
      </c>
      <c r="E44" s="80">
        <f t="shared" si="0"/>
        <v>4.2528253576345278</v>
      </c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814.37099999999941</v>
      </c>
      <c r="D45" s="7">
        <v>4012.7124010000034</v>
      </c>
      <c r="E45" s="80">
        <f t="shared" si="0"/>
        <v>4.9273763444425285</v>
      </c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709.40114000000005</v>
      </c>
      <c r="D46" s="7">
        <v>4030.9808249999992</v>
      </c>
      <c r="E46" s="80">
        <f t="shared" si="0"/>
        <v>5.6822305430746827</v>
      </c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711.82889999999998</v>
      </c>
      <c r="D47" s="7">
        <v>4569.0932579999999</v>
      </c>
      <c r="E47" s="80">
        <f t="shared" si="0"/>
        <v>6.4188083091315908</v>
      </c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524.66729999999995</v>
      </c>
      <c r="D48" s="7">
        <v>3647.883699999999</v>
      </c>
      <c r="E48" s="80">
        <f t="shared" si="0"/>
        <v>6.9527559655423525</v>
      </c>
      <c r="F48" s="88"/>
      <c r="G48" s="26"/>
      <c r="I48" s="26"/>
      <c r="J48" s="23"/>
      <c r="K48" s="24"/>
      <c r="L48" s="24"/>
    </row>
    <row r="49" spans="2:17" ht="20.100000000000001" customHeight="1" x14ac:dyDescent="0.25">
      <c r="B49" s="31" t="s">
        <v>114</v>
      </c>
      <c r="C49" s="33">
        <f>+(C48-C47)/C47</f>
        <v>-0.26293060031701443</v>
      </c>
      <c r="D49" s="33">
        <f>+(D48-D47)/D47</f>
        <v>-0.20161758711907668</v>
      </c>
      <c r="E49" s="33">
        <f>+(E48-E47)/E47</f>
        <v>8.3184857795356129E-2</v>
      </c>
      <c r="F49" s="11"/>
      <c r="G49" s="27"/>
      <c r="H49" s="27"/>
      <c r="I49" s="27"/>
      <c r="J49" s="23"/>
      <c r="K49" s="23"/>
      <c r="L49" s="23"/>
    </row>
    <row r="50" spans="2:17" s="18" customFormat="1" ht="20.100000000000001" customHeight="1" x14ac:dyDescent="0.25">
      <c r="B50" s="89"/>
      <c r="C50" s="90"/>
      <c r="D50" s="90"/>
      <c r="E50" s="90"/>
      <c r="F50" s="34"/>
      <c r="G50" s="27"/>
      <c r="H50" s="27"/>
      <c r="I50" s="27"/>
      <c r="J50" s="23"/>
      <c r="K50" s="23"/>
      <c r="L50" s="23"/>
      <c r="N50" s="19"/>
    </row>
    <row r="51" spans="2:17" ht="20.100000000000001" customHeight="1" x14ac:dyDescent="0.25">
      <c r="B51" s="9" t="s">
        <v>135</v>
      </c>
    </row>
    <row r="52" spans="2:17" ht="3.75" customHeight="1" x14ac:dyDescent="0.25"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</row>
    <row r="53" spans="2:17" ht="20.100000000000001" customHeight="1" x14ac:dyDescent="0.25">
      <c r="B53" s="4"/>
      <c r="C53" s="12"/>
      <c r="D53" s="13"/>
      <c r="E53" s="12"/>
    </row>
    <row r="54" spans="2:17" ht="15.75" x14ac:dyDescent="0.25">
      <c r="B54" s="111" t="s">
        <v>115</v>
      </c>
      <c r="C54" s="106" t="s">
        <v>116</v>
      </c>
      <c r="D54" s="107"/>
      <c r="E54" s="108"/>
      <c r="F54" s="106" t="s">
        <v>117</v>
      </c>
      <c r="G54" s="107"/>
      <c r="H54" s="108"/>
      <c r="I54" s="106" t="s">
        <v>118</v>
      </c>
      <c r="J54" s="107"/>
      <c r="K54" s="108"/>
      <c r="L54" s="106" t="s">
        <v>133</v>
      </c>
      <c r="M54" s="107"/>
      <c r="N54" s="108"/>
    </row>
    <row r="55" spans="2:17" ht="15.75" x14ac:dyDescent="0.25">
      <c r="B55" s="112"/>
      <c r="C55" s="35" t="s">
        <v>112</v>
      </c>
      <c r="D55" s="36" t="s">
        <v>113</v>
      </c>
      <c r="E55" s="35" t="s">
        <v>132</v>
      </c>
      <c r="F55" s="35" t="s">
        <v>112</v>
      </c>
      <c r="G55" s="36" t="s">
        <v>113</v>
      </c>
      <c r="H55" s="35" t="s">
        <v>132</v>
      </c>
      <c r="I55" s="35" t="s">
        <v>112</v>
      </c>
      <c r="J55" s="36" t="s">
        <v>113</v>
      </c>
      <c r="K55" s="35" t="s">
        <v>132</v>
      </c>
      <c r="L55" s="35" t="s">
        <v>112</v>
      </c>
      <c r="M55" s="36" t="s">
        <v>113</v>
      </c>
      <c r="N55" s="35" t="s">
        <v>132</v>
      </c>
    </row>
    <row r="56" spans="2:17" ht="20.100000000000001" customHeight="1" x14ac:dyDescent="0.25">
      <c r="B56" s="14" t="s">
        <v>120</v>
      </c>
      <c r="C56" s="15">
        <v>25448.6</v>
      </c>
      <c r="D56" s="7">
        <v>181242.38000000003</v>
      </c>
      <c r="E56" s="8">
        <f>D56/C56</f>
        <v>7.1218998294601681</v>
      </c>
      <c r="F56" s="97">
        <v>17301.8</v>
      </c>
      <c r="G56" s="101">
        <v>98841.22</v>
      </c>
      <c r="H56" s="8">
        <f>G56/F56</f>
        <v>5.7127709255684387</v>
      </c>
      <c r="I56" s="14">
        <v>132.1</v>
      </c>
      <c r="J56" s="101">
        <v>1211.92</v>
      </c>
      <c r="K56" s="91">
        <f t="shared" ref="K56:K68" si="1">J56/I56</f>
        <v>9.1742619227857691</v>
      </c>
      <c r="L56" s="41">
        <v>42882.499999999993</v>
      </c>
      <c r="M56" s="42">
        <v>281295.52</v>
      </c>
      <c r="N56" s="42">
        <f>M56/L56</f>
        <v>6.5596809887483252</v>
      </c>
    </row>
    <row r="57" spans="2:17" ht="20.100000000000001" customHeight="1" x14ac:dyDescent="0.25">
      <c r="B57" s="15" t="s">
        <v>121</v>
      </c>
      <c r="C57" s="15">
        <v>28343.800000000007</v>
      </c>
      <c r="D57" s="7">
        <v>187087.90999999997</v>
      </c>
      <c r="E57" s="7">
        <f t="shared" ref="E57:E68" si="2">D57/C57</f>
        <v>6.6006643428192389</v>
      </c>
      <c r="F57" s="98">
        <v>9518.6999999999989</v>
      </c>
      <c r="G57" s="91">
        <v>57072.36</v>
      </c>
      <c r="H57" s="7">
        <f t="shared" ref="H57:H68" si="3">G57/F57</f>
        <v>5.9958145545084944</v>
      </c>
      <c r="I57" s="93">
        <v>201.9</v>
      </c>
      <c r="J57" s="91">
        <v>1721.22</v>
      </c>
      <c r="K57" s="91">
        <f t="shared" si="1"/>
        <v>8.5251114413075779</v>
      </c>
      <c r="L57" s="43">
        <v>38064.400000000009</v>
      </c>
      <c r="M57" s="44">
        <v>245881.48999999996</v>
      </c>
      <c r="N57" s="44">
        <f t="shared" ref="N57:N68" si="4">M57/L57</f>
        <v>6.459618173411374</v>
      </c>
    </row>
    <row r="58" spans="2:17" ht="20.100000000000001" customHeight="1" x14ac:dyDescent="0.25">
      <c r="B58" s="39" t="s">
        <v>122</v>
      </c>
      <c r="C58" s="39">
        <v>53921.799999999974</v>
      </c>
      <c r="D58" s="40">
        <v>348650.27999999985</v>
      </c>
      <c r="E58" s="40">
        <f t="shared" si="2"/>
        <v>6.4658501756247011</v>
      </c>
      <c r="F58" s="99">
        <v>3498.9</v>
      </c>
      <c r="G58" s="92">
        <v>21107.45</v>
      </c>
      <c r="H58" s="40">
        <f t="shared" si="3"/>
        <v>6.0325959587298863</v>
      </c>
      <c r="I58" s="94">
        <v>292</v>
      </c>
      <c r="J58" s="92">
        <v>3360.5</v>
      </c>
      <c r="K58" s="92">
        <f t="shared" si="1"/>
        <v>11.508561643835616</v>
      </c>
      <c r="L58" s="45">
        <v>57712.699999999975</v>
      </c>
      <c r="M58" s="46">
        <v>373118.22999999986</v>
      </c>
      <c r="N58" s="46">
        <f t="shared" si="4"/>
        <v>6.465097456885573</v>
      </c>
    </row>
    <row r="59" spans="2:17" ht="20.100000000000001" customHeight="1" x14ac:dyDescent="0.25">
      <c r="B59" s="15" t="s">
        <v>123</v>
      </c>
      <c r="C59" s="15">
        <v>41296.100000000013</v>
      </c>
      <c r="D59" s="7">
        <v>246642.81999999998</v>
      </c>
      <c r="E59" s="7">
        <f t="shared" si="2"/>
        <v>5.9725451071650806</v>
      </c>
      <c r="F59" s="98">
        <v>4140.5999999999995</v>
      </c>
      <c r="G59" s="91">
        <v>26750.54</v>
      </c>
      <c r="H59" s="7">
        <f t="shared" si="3"/>
        <v>6.4605467806598087</v>
      </c>
      <c r="I59" s="93">
        <v>166.6</v>
      </c>
      <c r="J59" s="91">
        <v>1669.17</v>
      </c>
      <c r="K59" s="91">
        <f t="shared" si="1"/>
        <v>10.019027611044418</v>
      </c>
      <c r="L59" s="43">
        <v>45603.30000000001</v>
      </c>
      <c r="M59" s="44">
        <v>275062.52999999997</v>
      </c>
      <c r="N59" s="44">
        <f t="shared" si="4"/>
        <v>6.0316365263040153</v>
      </c>
    </row>
    <row r="60" spans="2:17" ht="20.100000000000001" customHeight="1" x14ac:dyDescent="0.25">
      <c r="B60" s="15" t="s">
        <v>124</v>
      </c>
      <c r="C60" s="15">
        <v>48927.399999999994</v>
      </c>
      <c r="D60" s="7">
        <v>290871.22000000003</v>
      </c>
      <c r="E60" s="7">
        <f t="shared" si="2"/>
        <v>5.9449555872578568</v>
      </c>
      <c r="F60" s="98">
        <v>2791.7999999999997</v>
      </c>
      <c r="G60" s="91">
        <v>18536.5</v>
      </c>
      <c r="H60" s="7">
        <f t="shared" si="3"/>
        <v>6.6396231821763747</v>
      </c>
      <c r="I60" s="93">
        <v>65.900000000000006</v>
      </c>
      <c r="J60" s="91">
        <v>1252.22</v>
      </c>
      <c r="K60" s="91">
        <f t="shared" si="1"/>
        <v>19.001820940819421</v>
      </c>
      <c r="L60" s="43">
        <v>51785.1</v>
      </c>
      <c r="M60" s="44">
        <v>310659.94</v>
      </c>
      <c r="N60" s="44">
        <f t="shared" si="4"/>
        <v>5.999021726326685</v>
      </c>
    </row>
    <row r="61" spans="2:17" ht="20.100000000000001" customHeight="1" x14ac:dyDescent="0.25">
      <c r="B61" s="39" t="s">
        <v>125</v>
      </c>
      <c r="C61" s="39">
        <v>37054.300000000003</v>
      </c>
      <c r="D61" s="40">
        <v>263384.74000000005</v>
      </c>
      <c r="E61" s="40">
        <f t="shared" si="2"/>
        <v>7.1080749062861805</v>
      </c>
      <c r="F61" s="99">
        <v>1446.1</v>
      </c>
      <c r="G61" s="92">
        <v>8342.58</v>
      </c>
      <c r="H61" s="40">
        <f t="shared" si="3"/>
        <v>5.7690201230896898</v>
      </c>
      <c r="I61" s="94">
        <v>52.7</v>
      </c>
      <c r="J61" s="92">
        <v>1384.7399999999998</v>
      </c>
      <c r="K61" s="92">
        <f t="shared" si="1"/>
        <v>26.275901328273239</v>
      </c>
      <c r="L61" s="45">
        <v>38553.1</v>
      </c>
      <c r="M61" s="46">
        <v>273112.06000000006</v>
      </c>
      <c r="N61" s="46">
        <f t="shared" si="4"/>
        <v>7.0840492723023587</v>
      </c>
    </row>
    <row r="62" spans="2:17" ht="20.100000000000001" customHeight="1" x14ac:dyDescent="0.25">
      <c r="B62" s="14" t="s">
        <v>126</v>
      </c>
      <c r="C62" s="15">
        <v>50328.299999999988</v>
      </c>
      <c r="D62" s="7">
        <v>414929.65999999992</v>
      </c>
      <c r="E62" s="7">
        <f t="shared" si="2"/>
        <v>8.2444600751465877</v>
      </c>
      <c r="F62" s="98">
        <v>6130.2</v>
      </c>
      <c r="G62" s="91">
        <v>34638.480000000003</v>
      </c>
      <c r="H62" s="7">
        <f t="shared" si="3"/>
        <v>5.6504649114221399</v>
      </c>
      <c r="I62" s="93">
        <v>88.2</v>
      </c>
      <c r="J62" s="91">
        <v>1914.95</v>
      </c>
      <c r="K62" s="91">
        <f t="shared" si="1"/>
        <v>21.711451247165531</v>
      </c>
      <c r="L62" s="43">
        <v>56546.699999999983</v>
      </c>
      <c r="M62" s="44">
        <v>451483.08999999991</v>
      </c>
      <c r="N62" s="44">
        <f t="shared" si="4"/>
        <v>7.9842517777341566</v>
      </c>
    </row>
    <row r="63" spans="2:17" ht="20.100000000000001" customHeight="1" x14ac:dyDescent="0.25">
      <c r="B63" s="15" t="s">
        <v>127</v>
      </c>
      <c r="C63" s="15">
        <v>44169.1</v>
      </c>
      <c r="D63" s="7">
        <v>353906.81</v>
      </c>
      <c r="E63" s="7">
        <f t="shared" si="2"/>
        <v>8.0125429315969772</v>
      </c>
      <c r="F63" s="98">
        <v>8264.6</v>
      </c>
      <c r="G63" s="91">
        <v>49252.43</v>
      </c>
      <c r="H63" s="7">
        <f t="shared" si="3"/>
        <v>5.9594451032112863</v>
      </c>
      <c r="I63" s="93">
        <v>124.89999999999999</v>
      </c>
      <c r="J63" s="91">
        <v>1751.64</v>
      </c>
      <c r="K63" s="91">
        <f t="shared" si="1"/>
        <v>14.024339471577264</v>
      </c>
      <c r="L63" s="43">
        <v>52558.6</v>
      </c>
      <c r="M63" s="44">
        <v>404910.88</v>
      </c>
      <c r="N63" s="44">
        <f t="shared" si="4"/>
        <v>7.7039890712461903</v>
      </c>
    </row>
    <row r="64" spans="2:17" ht="20.100000000000001" customHeight="1" x14ac:dyDescent="0.25">
      <c r="B64" s="39" t="s">
        <v>128</v>
      </c>
      <c r="C64" s="39">
        <v>34263.4</v>
      </c>
      <c r="D64" s="40">
        <v>266342.51999999996</v>
      </c>
      <c r="E64" s="40">
        <f t="shared" si="2"/>
        <v>7.7733826765586587</v>
      </c>
      <c r="F64" s="99">
        <v>1222.9000000000001</v>
      </c>
      <c r="G64" s="92">
        <v>7230.04</v>
      </c>
      <c r="H64" s="40">
        <f t="shared" si="3"/>
        <v>5.9122086842750834</v>
      </c>
      <c r="I64" s="94">
        <v>89.1</v>
      </c>
      <c r="J64" s="92">
        <v>1554.23</v>
      </c>
      <c r="K64" s="92">
        <f t="shared" si="1"/>
        <v>17.443658810325477</v>
      </c>
      <c r="L64" s="45">
        <v>35575.4</v>
      </c>
      <c r="M64" s="46">
        <v>275126.78999999992</v>
      </c>
      <c r="N64" s="46">
        <f t="shared" si="4"/>
        <v>7.7336246394980774</v>
      </c>
    </row>
    <row r="65" spans="2:17" ht="20.100000000000001" customHeight="1" x14ac:dyDescent="0.25">
      <c r="B65" s="14" t="s">
        <v>129</v>
      </c>
      <c r="C65" s="15">
        <v>33593.900000000009</v>
      </c>
      <c r="D65" s="7">
        <v>234900.31999999995</v>
      </c>
      <c r="E65" s="7">
        <f t="shared" si="2"/>
        <v>6.9923503969470611</v>
      </c>
      <c r="F65" s="98">
        <v>30.5</v>
      </c>
      <c r="G65" s="91">
        <v>255.8</v>
      </c>
      <c r="H65" s="7">
        <f t="shared" si="3"/>
        <v>8.3868852459016399</v>
      </c>
      <c r="I65" s="93">
        <v>110.1</v>
      </c>
      <c r="J65" s="91">
        <v>1597.44</v>
      </c>
      <c r="K65" s="91">
        <f t="shared" si="1"/>
        <v>14.50899182561308</v>
      </c>
      <c r="L65" s="43">
        <v>33734.500000000007</v>
      </c>
      <c r="M65" s="44">
        <v>236753.55999999994</v>
      </c>
      <c r="N65" s="44">
        <f t="shared" si="4"/>
        <v>7.0181434436556014</v>
      </c>
    </row>
    <row r="66" spans="2:17" s="9" customFormat="1" ht="20.100000000000001" customHeight="1" x14ac:dyDescent="0.25">
      <c r="B66" s="15" t="s">
        <v>130</v>
      </c>
      <c r="C66" s="15">
        <v>35365.600000000006</v>
      </c>
      <c r="D66" s="7">
        <v>220711.19999999998</v>
      </c>
      <c r="E66" s="7">
        <f t="shared" si="2"/>
        <v>6.2408442101929547</v>
      </c>
      <c r="F66" s="98">
        <v>398.70000000000005</v>
      </c>
      <c r="G66" s="91">
        <v>2560.0299999999997</v>
      </c>
      <c r="H66" s="7">
        <f t="shared" si="3"/>
        <v>6.4209430649611221</v>
      </c>
      <c r="I66" s="93">
        <v>131.5</v>
      </c>
      <c r="J66" s="91">
        <v>842.71</v>
      </c>
      <c r="K66" s="91">
        <f t="shared" si="1"/>
        <v>6.4084410646387839</v>
      </c>
      <c r="L66" s="43">
        <v>35895.800000000003</v>
      </c>
      <c r="M66" s="44">
        <v>224113.93999999997</v>
      </c>
      <c r="N66" s="44">
        <f t="shared" si="4"/>
        <v>6.2434585661832287</v>
      </c>
    </row>
    <row r="67" spans="2:17" ht="20.100000000000001" customHeight="1" x14ac:dyDescent="0.25">
      <c r="B67" s="15" t="s">
        <v>131</v>
      </c>
      <c r="C67" s="15">
        <v>35507.999999999993</v>
      </c>
      <c r="D67" s="7">
        <v>294569.47999999992</v>
      </c>
      <c r="E67" s="7">
        <f t="shared" si="2"/>
        <v>8.2958623408809284</v>
      </c>
      <c r="F67" s="98">
        <v>38.299999999999997</v>
      </c>
      <c r="G67" s="91">
        <v>216.24</v>
      </c>
      <c r="H67" s="7">
        <f t="shared" si="3"/>
        <v>5.645953002610967</v>
      </c>
      <c r="I67" s="93">
        <v>208.9</v>
      </c>
      <c r="J67" s="91">
        <v>1579.95</v>
      </c>
      <c r="K67" s="91">
        <f t="shared" si="1"/>
        <v>7.5631881282910483</v>
      </c>
      <c r="L67" s="43">
        <v>35755.199999999997</v>
      </c>
      <c r="M67" s="44">
        <v>296365.66999999993</v>
      </c>
      <c r="N67" s="44">
        <f t="shared" si="4"/>
        <v>8.2887431758177819</v>
      </c>
    </row>
    <row r="68" spans="2:17" ht="15.75" x14ac:dyDescent="0.25">
      <c r="B68" s="37" t="s">
        <v>119</v>
      </c>
      <c r="C68" s="37">
        <v>468220.30000000005</v>
      </c>
      <c r="D68" s="38">
        <v>3303239.34</v>
      </c>
      <c r="E68" s="38">
        <f t="shared" si="2"/>
        <v>7.0548827976915982</v>
      </c>
      <c r="F68" s="100">
        <v>54783.1</v>
      </c>
      <c r="G68" s="96">
        <v>324803.67</v>
      </c>
      <c r="H68" s="38">
        <f t="shared" si="3"/>
        <v>5.9289027090471329</v>
      </c>
      <c r="I68" s="95">
        <v>1663.9</v>
      </c>
      <c r="J68" s="96">
        <v>19840.689999999999</v>
      </c>
      <c r="K68" s="96">
        <f t="shared" si="1"/>
        <v>11.924208185588075</v>
      </c>
      <c r="L68" s="37">
        <v>524667.29999999993</v>
      </c>
      <c r="M68" s="38">
        <v>3647883.6999999997</v>
      </c>
      <c r="N68" s="38">
        <f t="shared" si="4"/>
        <v>6.9527559655423543</v>
      </c>
    </row>
    <row r="69" spans="2:17" ht="20.100000000000001" customHeight="1" x14ac:dyDescent="0.25">
      <c r="B69" s="16"/>
      <c r="C69" s="3"/>
      <c r="D69" s="17"/>
      <c r="E69" s="17"/>
      <c r="F69" s="3"/>
      <c r="G69" s="17"/>
      <c r="H69" s="17"/>
      <c r="I69" s="17"/>
      <c r="J69" s="17"/>
      <c r="K69" s="17"/>
    </row>
    <row r="70" spans="2:17" ht="20.100000000000001" customHeight="1" x14ac:dyDescent="0.25">
      <c r="B70" s="32"/>
    </row>
    <row r="72" spans="2:17" ht="20.100000000000001" customHeight="1" x14ac:dyDescent="0.25">
      <c r="B72" s="9" t="s">
        <v>222</v>
      </c>
    </row>
    <row r="73" spans="2:17" ht="3.75" customHeight="1" x14ac:dyDescent="0.25"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</row>
    <row r="74" spans="2:17" ht="20.100000000000001" customHeight="1" x14ac:dyDescent="0.25">
      <c r="B74" s="4"/>
      <c r="C74" s="12"/>
      <c r="D74" s="13"/>
      <c r="E74" s="12"/>
    </row>
    <row r="75" spans="2:17" ht="20.100000000000001" customHeight="1" x14ac:dyDescent="0.25">
      <c r="B75" s="28" t="s">
        <v>0</v>
      </c>
      <c r="C75" s="28" t="s">
        <v>1</v>
      </c>
      <c r="E75" s="1"/>
    </row>
    <row r="76" spans="2:17" ht="20.100000000000001" customHeight="1" x14ac:dyDescent="0.25">
      <c r="B76" s="6">
        <v>2012</v>
      </c>
      <c r="C76" s="80">
        <v>83.66663692561815</v>
      </c>
      <c r="E76" s="1"/>
    </row>
    <row r="77" spans="2:17" ht="20.100000000000001" customHeight="1" x14ac:dyDescent="0.25">
      <c r="B77" s="6">
        <v>2013</v>
      </c>
      <c r="C77" s="80">
        <v>78.233967577444375</v>
      </c>
      <c r="E77" s="1"/>
    </row>
    <row r="78" spans="2:17" ht="20.100000000000001" customHeight="1" x14ac:dyDescent="0.25">
      <c r="B78" s="6">
        <v>2014</v>
      </c>
      <c r="C78" s="80">
        <v>86.063761864330573</v>
      </c>
      <c r="E78" s="1"/>
    </row>
    <row r="79" spans="2:17" ht="20.100000000000001" customHeight="1" x14ac:dyDescent="0.25">
      <c r="B79" s="6">
        <v>2015</v>
      </c>
      <c r="C79" s="80">
        <v>93.674812638935393</v>
      </c>
      <c r="E79" s="1"/>
    </row>
    <row r="80" spans="2:17" ht="20.100000000000001" customHeight="1" x14ac:dyDescent="0.25">
      <c r="B80" s="87">
        <v>2016</v>
      </c>
      <c r="C80" s="102">
        <v>100</v>
      </c>
      <c r="E80" s="1"/>
    </row>
    <row r="81" spans="2:5" ht="20.100000000000001" customHeight="1" x14ac:dyDescent="0.25">
      <c r="E81" s="1"/>
    </row>
    <row r="82" spans="2:5" ht="20.100000000000001" customHeight="1" x14ac:dyDescent="0.25">
      <c r="B82" s="32" t="s">
        <v>219</v>
      </c>
    </row>
    <row r="83" spans="2:5" ht="20.100000000000001" customHeight="1" x14ac:dyDescent="0.25">
      <c r="B83" s="2"/>
    </row>
    <row r="84" spans="2:5" ht="9.9499999999999993" customHeight="1" x14ac:dyDescent="0.25">
      <c r="B84" s="103" t="s">
        <v>99</v>
      </c>
      <c r="C84" s="103" t="s">
        <v>63</v>
      </c>
      <c r="E84" s="1"/>
    </row>
    <row r="85" spans="2:5" ht="9.9499999999999993" customHeight="1" x14ac:dyDescent="0.25">
      <c r="B85" s="103" t="s">
        <v>93</v>
      </c>
      <c r="C85" s="103" t="s">
        <v>60</v>
      </c>
      <c r="E85" s="1"/>
    </row>
    <row r="86" spans="2:5" ht="9.9499999999999993" customHeight="1" x14ac:dyDescent="0.25">
      <c r="B86" s="103" t="s">
        <v>218</v>
      </c>
      <c r="C86" s="103" t="s">
        <v>23</v>
      </c>
      <c r="E86" s="1"/>
    </row>
    <row r="87" spans="2:5" ht="9.9499999999999993" customHeight="1" x14ac:dyDescent="0.25">
      <c r="B87" s="103" t="s">
        <v>26</v>
      </c>
      <c r="C87" s="103" t="s">
        <v>25</v>
      </c>
      <c r="E87" s="1"/>
    </row>
    <row r="88" spans="2:5" ht="9.9499999999999993" customHeight="1" x14ac:dyDescent="0.25">
      <c r="B88" s="103" t="s">
        <v>98</v>
      </c>
      <c r="C88" s="103" t="s">
        <v>8</v>
      </c>
    </row>
    <row r="89" spans="2:5" ht="9.9499999999999993" customHeight="1" x14ac:dyDescent="0.25">
      <c r="B89" s="103" t="s">
        <v>73</v>
      </c>
      <c r="C89" s="103" t="s">
        <v>72</v>
      </c>
    </row>
    <row r="90" spans="2:5" ht="9.9499999999999993" customHeight="1" x14ac:dyDescent="0.25">
      <c r="B90" s="103" t="s">
        <v>46</v>
      </c>
      <c r="C90" s="103" t="s">
        <v>45</v>
      </c>
    </row>
    <row r="91" spans="2:5" ht="9.9499999999999993" customHeight="1" x14ac:dyDescent="0.25">
      <c r="B91" s="103" t="s">
        <v>57</v>
      </c>
      <c r="C91" s="103" t="s">
        <v>56</v>
      </c>
    </row>
    <row r="92" spans="2:5" ht="9.9499999999999993" customHeight="1" x14ac:dyDescent="0.25">
      <c r="B92" s="103" t="s">
        <v>89</v>
      </c>
      <c r="C92" s="103" t="s">
        <v>24</v>
      </c>
    </row>
    <row r="93" spans="2:5" ht="9.9499999999999993" customHeight="1" x14ac:dyDescent="0.25">
      <c r="B93" s="103" t="s">
        <v>48</v>
      </c>
      <c r="C93" s="103" t="s">
        <v>47</v>
      </c>
    </row>
    <row r="94" spans="2:5" ht="20.100000000000001" customHeight="1" x14ac:dyDescent="0.25">
      <c r="B94" s="2"/>
    </row>
    <row r="95" spans="2:5" ht="20.100000000000001" customHeight="1" x14ac:dyDescent="0.25">
      <c r="B95" s="32" t="s">
        <v>110</v>
      </c>
    </row>
  </sheetData>
  <sheetProtection selectLockedCells="1" selectUnlockedCells="1"/>
  <mergeCells count="7">
    <mergeCell ref="L54:N54"/>
    <mergeCell ref="L6:M6"/>
    <mergeCell ref="A6:K6"/>
    <mergeCell ref="C54:E54"/>
    <mergeCell ref="F54:H54"/>
    <mergeCell ref="I54:K54"/>
    <mergeCell ref="B54:B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06"/>
  <sheetViews>
    <sheetView topLeftCell="A88" workbookViewId="0">
      <selection activeCell="A109" sqref="A109"/>
    </sheetView>
  </sheetViews>
  <sheetFormatPr baseColWidth="10" defaultRowHeight="20.100000000000001" customHeight="1" x14ac:dyDescent="0.25"/>
  <cols>
    <col min="1" max="1" width="3.7109375" style="1" customWidth="1"/>
    <col min="2" max="2" width="38.85546875" style="1" customWidth="1"/>
    <col min="3" max="3" width="8" style="59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56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56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56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56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56" ht="15.75" x14ac:dyDescent="0.25"/>
    <row r="7" spans="1:56" ht="20.25" customHeight="1" x14ac:dyDescent="0.25">
      <c r="B7" s="9" t="s">
        <v>215</v>
      </c>
      <c r="C7" s="60"/>
      <c r="E7" s="1"/>
      <c r="M7" s="2"/>
    </row>
    <row r="8" spans="1:56" ht="5.25" customHeight="1" x14ac:dyDescent="0.25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</row>
    <row r="9" spans="1:56" s="18" customFormat="1" ht="9.75" customHeight="1" x14ac:dyDescent="0.25">
      <c r="B9" s="19"/>
      <c r="C9" s="61"/>
      <c r="D9" s="19"/>
    </row>
    <row r="10" spans="1:56" s="18" customFormat="1" ht="9.75" customHeight="1" x14ac:dyDescent="0.25">
      <c r="B10" s="19"/>
      <c r="C10" s="61"/>
      <c r="D10" s="19"/>
    </row>
    <row r="11" spans="1:56" s="48" customFormat="1" ht="20.100000000000001" customHeight="1" x14ac:dyDescent="0.25">
      <c r="A11" s="47"/>
      <c r="B11" s="28" t="s">
        <v>136</v>
      </c>
      <c r="C11" s="29" t="s">
        <v>2</v>
      </c>
      <c r="D11" s="29" t="s">
        <v>137</v>
      </c>
      <c r="E11" s="30" t="s">
        <v>138</v>
      </c>
      <c r="F11" s="29" t="s">
        <v>134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44</v>
      </c>
      <c r="C12" s="62" t="s">
        <v>43</v>
      </c>
      <c r="D12" s="51">
        <v>19</v>
      </c>
      <c r="E12" s="52">
        <v>268.14</v>
      </c>
      <c r="F12" s="52">
        <f>E12/D12</f>
        <v>14.112631578947367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173</v>
      </c>
      <c r="C13" s="62" t="s">
        <v>174</v>
      </c>
      <c r="D13" s="51">
        <v>116.5</v>
      </c>
      <c r="E13" s="52">
        <v>11.649999999999999</v>
      </c>
      <c r="F13" s="52">
        <f t="shared" ref="F13:F87" si="0">E13/D13</f>
        <v>9.9999999999999992E-2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90</v>
      </c>
      <c r="C14" s="62" t="s">
        <v>27</v>
      </c>
      <c r="D14" s="51">
        <v>2011.7</v>
      </c>
      <c r="E14" s="52">
        <v>8320.92</v>
      </c>
      <c r="F14" s="52">
        <f t="shared" si="0"/>
        <v>4.1362628622558031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175</v>
      </c>
      <c r="C15" s="62" t="s">
        <v>176</v>
      </c>
      <c r="D15" s="51">
        <v>493.4</v>
      </c>
      <c r="E15" s="52">
        <v>3364.9699999999993</v>
      </c>
      <c r="F15" s="52">
        <f t="shared" si="0"/>
        <v>6.8199635184434522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53</v>
      </c>
      <c r="C16" s="62" t="s">
        <v>52</v>
      </c>
      <c r="D16" s="51">
        <v>154.70000000000002</v>
      </c>
      <c r="E16" s="52">
        <v>433.74</v>
      </c>
      <c r="F16" s="52">
        <f t="shared" si="0"/>
        <v>2.8037491919844859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67</v>
      </c>
      <c r="C17" s="62" t="s">
        <v>66</v>
      </c>
      <c r="D17" s="51">
        <v>127.1</v>
      </c>
      <c r="E17" s="52">
        <v>450.28</v>
      </c>
      <c r="F17" s="52">
        <f t="shared" si="0"/>
        <v>3.5427222659323365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177</v>
      </c>
      <c r="C18" s="62" t="s">
        <v>178</v>
      </c>
      <c r="D18" s="51">
        <v>140.1</v>
      </c>
      <c r="E18" s="52">
        <v>1914.2000000000003</v>
      </c>
      <c r="F18" s="52">
        <f t="shared" si="0"/>
        <v>13.663097787294792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94</v>
      </c>
      <c r="C19" s="62" t="s">
        <v>30</v>
      </c>
      <c r="D19" s="51">
        <v>6508.8</v>
      </c>
      <c r="E19" s="52">
        <v>126668.41</v>
      </c>
      <c r="F19" s="52">
        <f t="shared" si="0"/>
        <v>19.461100356440511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87</v>
      </c>
      <c r="C20" s="62" t="s">
        <v>4</v>
      </c>
      <c r="D20" s="51">
        <v>436.4</v>
      </c>
      <c r="E20" s="52">
        <v>1415.77</v>
      </c>
      <c r="F20" s="52">
        <f t="shared" si="0"/>
        <v>3.2442025664527958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179</v>
      </c>
      <c r="C21" s="62" t="s">
        <v>180</v>
      </c>
      <c r="D21" s="51">
        <v>156.70000000000002</v>
      </c>
      <c r="E21" s="52">
        <v>40.03</v>
      </c>
      <c r="F21" s="52">
        <f t="shared" si="0"/>
        <v>0.25545628589661773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89</v>
      </c>
      <c r="C22" s="62" t="s">
        <v>24</v>
      </c>
      <c r="D22" s="51">
        <v>15574.199999999999</v>
      </c>
      <c r="E22" s="52">
        <v>136885.83000000002</v>
      </c>
      <c r="F22" s="52">
        <f t="shared" si="0"/>
        <v>8.7892687906923008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12</v>
      </c>
      <c r="C23" s="62" t="s">
        <v>11</v>
      </c>
      <c r="D23" s="51">
        <v>12688.799999999997</v>
      </c>
      <c r="E23" s="52">
        <v>81769.040000000008</v>
      </c>
      <c r="F23" s="52">
        <f t="shared" si="0"/>
        <v>6.4441901519450244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71</v>
      </c>
      <c r="C24" s="62" t="s">
        <v>70</v>
      </c>
      <c r="D24" s="51">
        <v>3338.8</v>
      </c>
      <c r="E24" s="52">
        <v>1250.27</v>
      </c>
      <c r="F24" s="52">
        <f t="shared" si="0"/>
        <v>0.37446687432610515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93</v>
      </c>
      <c r="C25" s="62" t="s">
        <v>60</v>
      </c>
      <c r="D25" s="51">
        <v>74592.600000000006</v>
      </c>
      <c r="E25" s="52">
        <v>309691.37</v>
      </c>
      <c r="F25" s="52">
        <f t="shared" si="0"/>
        <v>4.1517706850277367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104</v>
      </c>
      <c r="C26" s="62" t="s">
        <v>20</v>
      </c>
      <c r="D26" s="51">
        <v>122.09999999999998</v>
      </c>
      <c r="E26" s="52">
        <v>247.09000000000003</v>
      </c>
      <c r="F26" s="52">
        <f t="shared" si="0"/>
        <v>2.0236691236691242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181</v>
      </c>
      <c r="C27" s="62" t="s">
        <v>182</v>
      </c>
      <c r="D27" s="51">
        <v>1.2</v>
      </c>
      <c r="E27" s="52">
        <v>3.5999999999999996</v>
      </c>
      <c r="F27" s="52">
        <f t="shared" si="0"/>
        <v>3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183</v>
      </c>
      <c r="C28" s="62" t="s">
        <v>184</v>
      </c>
      <c r="D28" s="51">
        <v>229.89999999999998</v>
      </c>
      <c r="E28" s="52">
        <v>1499.3300000000002</v>
      </c>
      <c r="F28" s="52">
        <f t="shared" si="0"/>
        <v>6.521661591996522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142</v>
      </c>
      <c r="C29" s="62" t="s">
        <v>143</v>
      </c>
      <c r="D29" s="51">
        <v>7952.9</v>
      </c>
      <c r="E29" s="52">
        <v>34957.369999999995</v>
      </c>
      <c r="F29" s="52">
        <f t="shared" si="0"/>
        <v>4.3955500509248191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80</v>
      </c>
      <c r="C30" s="62" t="s">
        <v>79</v>
      </c>
      <c r="D30" s="51">
        <v>8955.2000000000007</v>
      </c>
      <c r="E30" s="52">
        <v>76717.8</v>
      </c>
      <c r="F30" s="52">
        <f t="shared" si="0"/>
        <v>8.5668438449169191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55</v>
      </c>
      <c r="C31" s="62" t="s">
        <v>54</v>
      </c>
      <c r="D31" s="51">
        <v>1918.1000000000001</v>
      </c>
      <c r="E31" s="52">
        <v>44616.26</v>
      </c>
      <c r="F31" s="52">
        <f t="shared" si="0"/>
        <v>23.260653771961838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6</v>
      </c>
      <c r="C32" s="62" t="s">
        <v>5</v>
      </c>
      <c r="D32" s="51">
        <v>83.1</v>
      </c>
      <c r="E32" s="52">
        <v>55.85</v>
      </c>
      <c r="F32" s="52">
        <f t="shared" si="0"/>
        <v>0.67208182912154035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103</v>
      </c>
      <c r="C33" s="62" t="s">
        <v>58</v>
      </c>
      <c r="D33" s="51">
        <v>459.60000000000008</v>
      </c>
      <c r="E33" s="52">
        <v>1622.5800000000002</v>
      </c>
      <c r="F33" s="52">
        <f t="shared" si="0"/>
        <v>3.5304177545691902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75</v>
      </c>
      <c r="C34" s="62" t="s">
        <v>74</v>
      </c>
      <c r="D34" s="51">
        <v>49.8</v>
      </c>
      <c r="E34" s="52">
        <v>4.9800000000000004</v>
      </c>
      <c r="F34" s="52">
        <f t="shared" si="0"/>
        <v>0.10000000000000002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46</v>
      </c>
      <c r="C35" s="62" t="s">
        <v>45</v>
      </c>
      <c r="D35" s="51">
        <v>21478.1</v>
      </c>
      <c r="E35" s="52">
        <v>205390.48000000004</v>
      </c>
      <c r="F35" s="52">
        <f t="shared" si="0"/>
        <v>9.5627862799782122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29</v>
      </c>
      <c r="C36" s="62" t="s">
        <v>28</v>
      </c>
      <c r="D36" s="51">
        <v>8167.2</v>
      </c>
      <c r="E36" s="52">
        <v>160386.44</v>
      </c>
      <c r="F36" s="52">
        <f t="shared" si="0"/>
        <v>19.63787344499951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42</v>
      </c>
      <c r="C37" s="62" t="s">
        <v>41</v>
      </c>
      <c r="D37" s="51">
        <v>3.5</v>
      </c>
      <c r="E37" s="52">
        <v>0.35</v>
      </c>
      <c r="F37" s="52">
        <f t="shared" si="0"/>
        <v>9.9999999999999992E-2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95</v>
      </c>
      <c r="C38" s="62" t="s">
        <v>59</v>
      </c>
      <c r="D38" s="51">
        <v>105</v>
      </c>
      <c r="E38" s="52">
        <v>1208.79</v>
      </c>
      <c r="F38" s="52">
        <f t="shared" si="0"/>
        <v>11.512285714285714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144</v>
      </c>
      <c r="C39" s="62" t="s">
        <v>145</v>
      </c>
      <c r="D39" s="51">
        <v>73.2</v>
      </c>
      <c r="E39" s="52">
        <v>196.45</v>
      </c>
      <c r="F39" s="52">
        <f t="shared" si="0"/>
        <v>2.6837431693989067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146</v>
      </c>
      <c r="C40" s="62" t="s">
        <v>147</v>
      </c>
      <c r="D40" s="51">
        <v>3950.7000000000003</v>
      </c>
      <c r="E40" s="52">
        <v>9621.81</v>
      </c>
      <c r="F40" s="52">
        <f t="shared" si="0"/>
        <v>2.4354696636039179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106</v>
      </c>
      <c r="C41" s="62" t="s">
        <v>17</v>
      </c>
      <c r="D41" s="51">
        <v>153.39999999999998</v>
      </c>
      <c r="E41" s="52">
        <v>2464.52</v>
      </c>
      <c r="F41" s="52">
        <f t="shared" si="0"/>
        <v>16.065971316818775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185</v>
      </c>
      <c r="C42" s="62" t="s">
        <v>186</v>
      </c>
      <c r="D42" s="51">
        <v>3</v>
      </c>
      <c r="E42" s="52">
        <v>8.6999999999999993</v>
      </c>
      <c r="F42" s="52">
        <f t="shared" si="0"/>
        <v>2.9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105</v>
      </c>
      <c r="C43" s="62" t="s">
        <v>38</v>
      </c>
      <c r="D43" s="51">
        <v>1414.3</v>
      </c>
      <c r="E43" s="52">
        <v>356.78</v>
      </c>
      <c r="F43" s="52">
        <f t="shared" si="0"/>
        <v>0.25226613872587145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37</v>
      </c>
      <c r="C44" s="62" t="s">
        <v>36</v>
      </c>
      <c r="D44" s="51">
        <v>310.7</v>
      </c>
      <c r="E44" s="52">
        <v>2610.2800000000002</v>
      </c>
      <c r="F44" s="52">
        <f t="shared" si="0"/>
        <v>8.401287415513357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48</v>
      </c>
      <c r="C45" s="62" t="s">
        <v>47</v>
      </c>
      <c r="D45" s="51">
        <v>13006</v>
      </c>
      <c r="E45" s="52">
        <v>238644.13999999998</v>
      </c>
      <c r="F45" s="52">
        <f t="shared" si="0"/>
        <v>18.348772874058128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187</v>
      </c>
      <c r="C46" s="62" t="s">
        <v>188</v>
      </c>
      <c r="D46" s="51">
        <v>5253</v>
      </c>
      <c r="E46" s="52">
        <v>8526.1899999999987</v>
      </c>
      <c r="F46" s="52">
        <f t="shared" si="0"/>
        <v>1.6231086997905957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189</v>
      </c>
      <c r="C47" s="62" t="s">
        <v>190</v>
      </c>
      <c r="D47" s="51">
        <v>363.3</v>
      </c>
      <c r="E47" s="52">
        <v>1100.75</v>
      </c>
      <c r="F47" s="52">
        <f t="shared" si="0"/>
        <v>3.0298651252408475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85</v>
      </c>
      <c r="C48" s="62" t="s">
        <v>84</v>
      </c>
      <c r="D48" s="51">
        <v>112.2</v>
      </c>
      <c r="E48" s="52">
        <v>900.66</v>
      </c>
      <c r="F48" s="52">
        <f t="shared" si="0"/>
        <v>8.0272727272727273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97</v>
      </c>
      <c r="C49" s="62" t="s">
        <v>83</v>
      </c>
      <c r="D49" s="51">
        <v>391.00000000000006</v>
      </c>
      <c r="E49" s="52">
        <v>6518.42</v>
      </c>
      <c r="F49" s="52">
        <f t="shared" si="0"/>
        <v>16.671150895140663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s="53" customFormat="1" ht="20.100000000000001" customHeight="1" x14ac:dyDescent="0.25">
      <c r="A50" s="49"/>
      <c r="B50" s="50" t="s">
        <v>191</v>
      </c>
      <c r="C50" s="62" t="s">
        <v>192</v>
      </c>
      <c r="D50" s="51">
        <v>75.7</v>
      </c>
      <c r="E50" s="52">
        <v>634.51999999999987</v>
      </c>
      <c r="F50" s="52">
        <f t="shared" si="0"/>
        <v>8.3820343461030369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1:56" ht="20.100000000000001" customHeight="1" x14ac:dyDescent="0.25">
      <c r="B51" s="50" t="s">
        <v>82</v>
      </c>
      <c r="C51" s="62" t="s">
        <v>81</v>
      </c>
      <c r="D51" s="51">
        <v>926.79999999999984</v>
      </c>
      <c r="E51" s="52">
        <v>14615.109999999999</v>
      </c>
      <c r="F51" s="52">
        <f t="shared" si="0"/>
        <v>15.769432455761763</v>
      </c>
    </row>
    <row r="52" spans="1:56" ht="20.100000000000001" customHeight="1" x14ac:dyDescent="0.25">
      <c r="B52" s="50" t="s">
        <v>148</v>
      </c>
      <c r="C52" s="62" t="s">
        <v>149</v>
      </c>
      <c r="D52" s="51">
        <v>5.3</v>
      </c>
      <c r="E52" s="52">
        <v>1.6700000000000002</v>
      </c>
      <c r="F52" s="52">
        <f t="shared" si="0"/>
        <v>0.31509433962264155</v>
      </c>
    </row>
    <row r="53" spans="1:56" ht="20.100000000000001" customHeight="1" x14ac:dyDescent="0.25">
      <c r="B53" s="50" t="s">
        <v>193</v>
      </c>
      <c r="C53" s="62" t="s">
        <v>194</v>
      </c>
      <c r="D53" s="51">
        <v>23.7</v>
      </c>
      <c r="E53" s="52">
        <v>77.239999999999995</v>
      </c>
      <c r="F53" s="52">
        <f t="shared" si="0"/>
        <v>3.2590717299578058</v>
      </c>
    </row>
    <row r="54" spans="1:56" ht="20.100000000000001" customHeight="1" x14ac:dyDescent="0.25">
      <c r="B54" s="50" t="s">
        <v>92</v>
      </c>
      <c r="C54" s="62" t="s">
        <v>51</v>
      </c>
      <c r="D54" s="51">
        <v>748.60000000000014</v>
      </c>
      <c r="E54" s="52">
        <v>14176.420000000002</v>
      </c>
      <c r="F54" s="52">
        <f t="shared" si="0"/>
        <v>18.937242853326207</v>
      </c>
    </row>
    <row r="55" spans="1:56" ht="20.100000000000001" customHeight="1" x14ac:dyDescent="0.25">
      <c r="B55" s="50" t="s">
        <v>150</v>
      </c>
      <c r="C55" s="62" t="s">
        <v>151</v>
      </c>
      <c r="D55" s="51">
        <v>70</v>
      </c>
      <c r="E55" s="52">
        <v>210</v>
      </c>
      <c r="F55" s="52">
        <f t="shared" si="0"/>
        <v>3</v>
      </c>
    </row>
    <row r="56" spans="1:56" ht="20.100000000000001" customHeight="1" x14ac:dyDescent="0.25">
      <c r="B56" s="50" t="s">
        <v>69</v>
      </c>
      <c r="C56" s="62" t="s">
        <v>68</v>
      </c>
      <c r="D56" s="51">
        <v>79.800000000000011</v>
      </c>
      <c r="E56" s="52">
        <v>166.2</v>
      </c>
      <c r="F56" s="52">
        <f t="shared" si="0"/>
        <v>2.0827067669172927</v>
      </c>
    </row>
    <row r="57" spans="1:56" ht="20.100000000000001" customHeight="1" x14ac:dyDescent="0.25">
      <c r="B57" s="50" t="s">
        <v>107</v>
      </c>
      <c r="C57" s="62" t="s">
        <v>16</v>
      </c>
      <c r="D57" s="51">
        <v>38.6</v>
      </c>
      <c r="E57" s="52">
        <v>262.70999999999998</v>
      </c>
      <c r="F57" s="52">
        <f t="shared" si="0"/>
        <v>6.8059585492227974</v>
      </c>
    </row>
    <row r="58" spans="1:56" ht="20.100000000000001" customHeight="1" x14ac:dyDescent="0.25">
      <c r="B58" s="50" t="s">
        <v>14</v>
      </c>
      <c r="C58" s="62" t="s">
        <v>13</v>
      </c>
      <c r="D58" s="51">
        <v>1623.8999999999999</v>
      </c>
      <c r="E58" s="52">
        <v>25828.85</v>
      </c>
      <c r="F58" s="52">
        <f t="shared" si="0"/>
        <v>15.905443684955971</v>
      </c>
    </row>
    <row r="59" spans="1:56" ht="20.100000000000001" customHeight="1" x14ac:dyDescent="0.25">
      <c r="B59" s="50" t="s">
        <v>152</v>
      </c>
      <c r="C59" s="62" t="s">
        <v>153</v>
      </c>
      <c r="D59" s="51">
        <v>5445.5999999999985</v>
      </c>
      <c r="E59" s="52">
        <v>15113.000000000002</v>
      </c>
      <c r="F59" s="52">
        <f t="shared" si="0"/>
        <v>2.7752681063611</v>
      </c>
    </row>
    <row r="60" spans="1:56" ht="20.100000000000001" customHeight="1" x14ac:dyDescent="0.25">
      <c r="B60" s="50" t="s">
        <v>73</v>
      </c>
      <c r="C60" s="62" t="s">
        <v>72</v>
      </c>
      <c r="D60" s="51">
        <v>23798.499999999996</v>
      </c>
      <c r="E60" s="52">
        <v>50658.319999999992</v>
      </c>
      <c r="F60" s="52">
        <f t="shared" si="0"/>
        <v>2.1286349980040757</v>
      </c>
    </row>
    <row r="61" spans="1:56" ht="20.100000000000001" customHeight="1" x14ac:dyDescent="0.25">
      <c r="B61" s="50" t="s">
        <v>154</v>
      </c>
      <c r="C61" s="62" t="s">
        <v>155</v>
      </c>
      <c r="D61" s="51">
        <v>10990.900000000001</v>
      </c>
      <c r="E61" s="52">
        <v>62754.020000000004</v>
      </c>
      <c r="F61" s="52">
        <f t="shared" si="0"/>
        <v>5.7096343338580091</v>
      </c>
    </row>
    <row r="62" spans="1:56" ht="20.100000000000001" customHeight="1" x14ac:dyDescent="0.25">
      <c r="B62" s="50" t="s">
        <v>195</v>
      </c>
      <c r="C62" s="62" t="s">
        <v>196</v>
      </c>
      <c r="D62" s="51">
        <v>73.8</v>
      </c>
      <c r="E62" s="52">
        <v>2053.89</v>
      </c>
      <c r="F62" s="52">
        <f t="shared" si="0"/>
        <v>27.830487804878047</v>
      </c>
    </row>
    <row r="63" spans="1:56" ht="20.100000000000001" customHeight="1" x14ac:dyDescent="0.25">
      <c r="B63" s="50" t="s">
        <v>156</v>
      </c>
      <c r="C63" s="62" t="s">
        <v>157</v>
      </c>
      <c r="D63" s="51">
        <v>136.39999999999998</v>
      </c>
      <c r="E63" s="52">
        <v>621.93000000000006</v>
      </c>
      <c r="F63" s="52">
        <f t="shared" si="0"/>
        <v>4.5596041055718484</v>
      </c>
    </row>
    <row r="64" spans="1:56" ht="20.100000000000001" customHeight="1" x14ac:dyDescent="0.25">
      <c r="B64" s="50" t="s">
        <v>26</v>
      </c>
      <c r="C64" s="62" t="s">
        <v>25</v>
      </c>
      <c r="D64" s="51">
        <v>32560.299999999996</v>
      </c>
      <c r="E64" s="52">
        <v>580443.04</v>
      </c>
      <c r="F64" s="52">
        <f t="shared" si="0"/>
        <v>17.826710441857113</v>
      </c>
    </row>
    <row r="65" spans="2:6" ht="20.100000000000001" customHeight="1" x14ac:dyDescent="0.25">
      <c r="B65" s="50" t="s">
        <v>197</v>
      </c>
      <c r="C65" s="62" t="s">
        <v>198</v>
      </c>
      <c r="D65" s="51">
        <v>53.6</v>
      </c>
      <c r="E65" s="52">
        <v>323.73</v>
      </c>
      <c r="F65" s="52">
        <f t="shared" si="0"/>
        <v>6.0397388059701491</v>
      </c>
    </row>
    <row r="66" spans="2:6" ht="20.100000000000001" customHeight="1" x14ac:dyDescent="0.25">
      <c r="B66" s="50" t="s">
        <v>40</v>
      </c>
      <c r="C66" s="62" t="s">
        <v>39</v>
      </c>
      <c r="D66" s="51">
        <v>1903.5</v>
      </c>
      <c r="E66" s="52">
        <v>10201.65</v>
      </c>
      <c r="F66" s="52">
        <f t="shared" si="0"/>
        <v>5.3594168636721831</v>
      </c>
    </row>
    <row r="67" spans="2:6" ht="20.100000000000001" customHeight="1" x14ac:dyDescent="0.25">
      <c r="B67" s="50" t="s">
        <v>86</v>
      </c>
      <c r="C67" s="62" t="s">
        <v>3</v>
      </c>
      <c r="D67" s="51">
        <v>1344.8</v>
      </c>
      <c r="E67" s="52">
        <v>14333.91</v>
      </c>
      <c r="F67" s="52">
        <f t="shared" si="0"/>
        <v>10.658767102914933</v>
      </c>
    </row>
    <row r="68" spans="2:6" ht="20.100000000000001" customHeight="1" x14ac:dyDescent="0.25">
      <c r="B68" s="50" t="s">
        <v>199</v>
      </c>
      <c r="C68" s="62" t="s">
        <v>200</v>
      </c>
      <c r="D68" s="51">
        <v>2</v>
      </c>
      <c r="E68" s="52">
        <v>0.59</v>
      </c>
      <c r="F68" s="52">
        <f t="shared" si="0"/>
        <v>0.29499999999999998</v>
      </c>
    </row>
    <row r="69" spans="2:6" ht="20.100000000000001" customHeight="1" x14ac:dyDescent="0.25">
      <c r="B69" s="50" t="s">
        <v>100</v>
      </c>
      <c r="C69" s="62" t="s">
        <v>7</v>
      </c>
      <c r="D69" s="51">
        <v>1144.3000000000002</v>
      </c>
      <c r="E69" s="52">
        <v>5526.630000000001</v>
      </c>
      <c r="F69" s="52">
        <f t="shared" si="0"/>
        <v>4.8297037490168666</v>
      </c>
    </row>
    <row r="70" spans="2:6" ht="20.100000000000001" customHeight="1" x14ac:dyDescent="0.25">
      <c r="B70" s="50" t="s">
        <v>22</v>
      </c>
      <c r="C70" s="62" t="s">
        <v>21</v>
      </c>
      <c r="D70" s="51">
        <v>63.199999999999996</v>
      </c>
      <c r="E70" s="52">
        <v>309.65999999999997</v>
      </c>
      <c r="F70" s="52">
        <f t="shared" si="0"/>
        <v>4.8996835443037972</v>
      </c>
    </row>
    <row r="71" spans="2:6" ht="20.100000000000001" customHeight="1" x14ac:dyDescent="0.25">
      <c r="B71" s="50" t="s">
        <v>201</v>
      </c>
      <c r="C71" s="62" t="s">
        <v>202</v>
      </c>
      <c r="D71" s="51">
        <v>1767.3999999999999</v>
      </c>
      <c r="E71" s="52">
        <v>39198.410000000003</v>
      </c>
      <c r="F71" s="52">
        <f t="shared" si="0"/>
        <v>22.178573045151072</v>
      </c>
    </row>
    <row r="72" spans="2:6" ht="20.100000000000001" customHeight="1" x14ac:dyDescent="0.25">
      <c r="B72" s="50" t="s">
        <v>203</v>
      </c>
      <c r="C72" s="62" t="s">
        <v>204</v>
      </c>
      <c r="D72" s="51">
        <v>5.4</v>
      </c>
      <c r="E72" s="52">
        <v>14.58</v>
      </c>
      <c r="F72" s="52">
        <f t="shared" si="0"/>
        <v>2.6999999999999997</v>
      </c>
    </row>
    <row r="73" spans="2:6" ht="20.100000000000001" customHeight="1" x14ac:dyDescent="0.25">
      <c r="B73" s="50" t="s">
        <v>158</v>
      </c>
      <c r="C73" s="62" t="s">
        <v>159</v>
      </c>
      <c r="D73" s="51">
        <v>3786.9</v>
      </c>
      <c r="E73" s="52">
        <v>7516.79</v>
      </c>
      <c r="F73" s="52">
        <f t="shared" si="0"/>
        <v>1.9849454699094244</v>
      </c>
    </row>
    <row r="74" spans="2:6" ht="20.100000000000001" customHeight="1" x14ac:dyDescent="0.25">
      <c r="B74" s="50" t="s">
        <v>160</v>
      </c>
      <c r="C74" s="62" t="s">
        <v>161</v>
      </c>
      <c r="D74" s="51">
        <v>1336.4</v>
      </c>
      <c r="E74" s="52">
        <v>2665.84</v>
      </c>
      <c r="F74" s="52">
        <f t="shared" si="0"/>
        <v>1.994791978449566</v>
      </c>
    </row>
    <row r="75" spans="2:6" ht="20.100000000000001" customHeight="1" x14ac:dyDescent="0.25">
      <c r="B75" s="50" t="s">
        <v>162</v>
      </c>
      <c r="C75" s="62" t="s">
        <v>163</v>
      </c>
      <c r="D75" s="51">
        <v>13.1</v>
      </c>
      <c r="E75" s="52">
        <v>12.8</v>
      </c>
      <c r="F75" s="52">
        <f t="shared" si="0"/>
        <v>0.97709923664122145</v>
      </c>
    </row>
    <row r="76" spans="2:6" ht="20.100000000000001" customHeight="1" x14ac:dyDescent="0.25">
      <c r="B76" s="50" t="s">
        <v>205</v>
      </c>
      <c r="C76" s="62" t="s">
        <v>206</v>
      </c>
      <c r="D76" s="51">
        <v>66.600000000000009</v>
      </c>
      <c r="E76" s="52">
        <v>1125.9100000000001</v>
      </c>
      <c r="F76" s="52">
        <f t="shared" si="0"/>
        <v>16.905555555555555</v>
      </c>
    </row>
    <row r="77" spans="2:6" ht="20.100000000000001" customHeight="1" x14ac:dyDescent="0.25">
      <c r="B77" s="50" t="s">
        <v>96</v>
      </c>
      <c r="C77" s="62" t="s">
        <v>76</v>
      </c>
      <c r="D77" s="51">
        <v>2210.6</v>
      </c>
      <c r="E77" s="52">
        <v>4741.8999999999996</v>
      </c>
      <c r="F77" s="52">
        <f t="shared" si="0"/>
        <v>2.1450737356373835</v>
      </c>
    </row>
    <row r="78" spans="2:6" ht="20.100000000000001" customHeight="1" x14ac:dyDescent="0.25">
      <c r="B78" s="50" t="s">
        <v>15</v>
      </c>
      <c r="C78" s="62" t="s">
        <v>164</v>
      </c>
      <c r="D78" s="51">
        <v>188.2</v>
      </c>
      <c r="E78" s="52">
        <v>2611.1099999999997</v>
      </c>
      <c r="F78" s="52">
        <f t="shared" si="0"/>
        <v>13.874123273113709</v>
      </c>
    </row>
    <row r="79" spans="2:6" ht="20.100000000000001" customHeight="1" x14ac:dyDescent="0.25">
      <c r="B79" s="50" t="s">
        <v>207</v>
      </c>
      <c r="C79" s="62" t="s">
        <v>208</v>
      </c>
      <c r="D79" s="51">
        <v>261.39999999999998</v>
      </c>
      <c r="E79" s="52">
        <v>2624.7400000000002</v>
      </c>
      <c r="F79" s="52">
        <f t="shared" si="0"/>
        <v>10.041086457536345</v>
      </c>
    </row>
    <row r="80" spans="2:6" ht="20.100000000000001" customHeight="1" x14ac:dyDescent="0.25">
      <c r="B80" s="50" t="s">
        <v>99</v>
      </c>
      <c r="C80" s="62" t="s">
        <v>63</v>
      </c>
      <c r="D80" s="51">
        <v>107730.2</v>
      </c>
      <c r="E80" s="52">
        <v>447913.29000000004</v>
      </c>
      <c r="F80" s="52">
        <f t="shared" si="0"/>
        <v>4.1577319080443553</v>
      </c>
    </row>
    <row r="81" spans="2:6" ht="20.100000000000001" customHeight="1" x14ac:dyDescent="0.25">
      <c r="B81" s="50" t="s">
        <v>50</v>
      </c>
      <c r="C81" s="62" t="s">
        <v>49</v>
      </c>
      <c r="D81" s="51">
        <v>0.5</v>
      </c>
      <c r="E81" s="52">
        <v>0.05</v>
      </c>
      <c r="F81" s="52">
        <f t="shared" si="0"/>
        <v>0.1</v>
      </c>
    </row>
    <row r="82" spans="2:6" ht="20.100000000000001" customHeight="1" x14ac:dyDescent="0.25">
      <c r="B82" s="50" t="s">
        <v>62</v>
      </c>
      <c r="C82" s="62" t="s">
        <v>61</v>
      </c>
      <c r="D82" s="51">
        <v>7491.1</v>
      </c>
      <c r="E82" s="52">
        <v>123313.73</v>
      </c>
      <c r="F82" s="52">
        <f t="shared" si="0"/>
        <v>16.461364819585906</v>
      </c>
    </row>
    <row r="83" spans="2:6" ht="20.100000000000001" customHeight="1" x14ac:dyDescent="0.25">
      <c r="B83" s="50" t="s">
        <v>57</v>
      </c>
      <c r="C83" s="62" t="s">
        <v>56</v>
      </c>
      <c r="D83" s="51">
        <v>16282</v>
      </c>
      <c r="E83" s="52">
        <v>135501.59999999998</v>
      </c>
      <c r="F83" s="52">
        <f t="shared" si="0"/>
        <v>8.3221717233755061</v>
      </c>
    </row>
    <row r="84" spans="2:6" ht="20.100000000000001" customHeight="1" x14ac:dyDescent="0.25">
      <c r="B84" s="50" t="s">
        <v>65</v>
      </c>
      <c r="C84" s="62" t="s">
        <v>64</v>
      </c>
      <c r="D84" s="51">
        <v>7588.6</v>
      </c>
      <c r="E84" s="52">
        <v>59992.67</v>
      </c>
      <c r="F84" s="52">
        <f t="shared" si="0"/>
        <v>7.9056308146430165</v>
      </c>
    </row>
    <row r="85" spans="2:6" ht="20.100000000000001" customHeight="1" x14ac:dyDescent="0.25">
      <c r="B85" s="50" t="s">
        <v>32</v>
      </c>
      <c r="C85" s="62" t="s">
        <v>31</v>
      </c>
      <c r="D85" s="51">
        <v>2945.7000000000003</v>
      </c>
      <c r="E85" s="52">
        <v>26298.29</v>
      </c>
      <c r="F85" s="52">
        <f t="shared" si="0"/>
        <v>8.9276878161387785</v>
      </c>
    </row>
    <row r="86" spans="2:6" ht="20.100000000000001" customHeight="1" x14ac:dyDescent="0.25">
      <c r="B86" s="50" t="s">
        <v>165</v>
      </c>
      <c r="C86" s="62" t="s">
        <v>166</v>
      </c>
      <c r="D86" s="51">
        <v>567.30000000000007</v>
      </c>
      <c r="E86" s="52">
        <v>2313.2199999999998</v>
      </c>
      <c r="F86" s="52">
        <f t="shared" si="0"/>
        <v>4.0775956284152999</v>
      </c>
    </row>
    <row r="87" spans="2:6" ht="20.100000000000001" customHeight="1" x14ac:dyDescent="0.25">
      <c r="B87" s="50" t="s">
        <v>101</v>
      </c>
      <c r="C87" s="62" t="s">
        <v>10</v>
      </c>
      <c r="D87" s="51">
        <v>4460.9999999999991</v>
      </c>
      <c r="E87" s="52">
        <v>78508.92</v>
      </c>
      <c r="F87" s="52">
        <f t="shared" si="0"/>
        <v>17.598950907868193</v>
      </c>
    </row>
    <row r="88" spans="2:6" ht="20.100000000000001" customHeight="1" x14ac:dyDescent="0.25">
      <c r="B88" s="50" t="s">
        <v>78</v>
      </c>
      <c r="C88" s="62" t="s">
        <v>77</v>
      </c>
      <c r="D88" s="51">
        <v>1665.6</v>
      </c>
      <c r="E88" s="52">
        <v>28754.139999999992</v>
      </c>
      <c r="F88" s="52">
        <f t="shared" ref="F88:F94" si="1">E88/D88</f>
        <v>17.263532660902975</v>
      </c>
    </row>
    <row r="89" spans="2:6" ht="20.100000000000001" customHeight="1" x14ac:dyDescent="0.25">
      <c r="B89" s="50" t="s">
        <v>209</v>
      </c>
      <c r="C89" s="62" t="s">
        <v>210</v>
      </c>
      <c r="D89" s="51">
        <v>2</v>
      </c>
      <c r="E89" s="52">
        <v>30.9</v>
      </c>
      <c r="F89" s="52">
        <f t="shared" si="1"/>
        <v>15.45</v>
      </c>
    </row>
    <row r="90" spans="2:6" ht="20.100000000000001" customHeight="1" x14ac:dyDescent="0.25">
      <c r="B90" s="50" t="s">
        <v>167</v>
      </c>
      <c r="C90" s="62" t="s">
        <v>168</v>
      </c>
      <c r="D90" s="51">
        <v>2888.6</v>
      </c>
      <c r="E90" s="52">
        <v>928.75</v>
      </c>
      <c r="F90" s="52">
        <f t="shared" si="1"/>
        <v>0.32152253686907151</v>
      </c>
    </row>
    <row r="91" spans="2:6" ht="20.100000000000001" customHeight="1" x14ac:dyDescent="0.25">
      <c r="B91" s="50" t="s">
        <v>211</v>
      </c>
      <c r="C91" s="62" t="s">
        <v>212</v>
      </c>
      <c r="D91" s="51">
        <v>4715.2</v>
      </c>
      <c r="E91" s="52">
        <v>10219.499999999998</v>
      </c>
      <c r="F91" s="52">
        <f t="shared" si="1"/>
        <v>2.1673523922633184</v>
      </c>
    </row>
    <row r="92" spans="2:6" ht="20.100000000000001" customHeight="1" x14ac:dyDescent="0.25">
      <c r="B92" s="50" t="s">
        <v>169</v>
      </c>
      <c r="C92" s="62" t="s">
        <v>170</v>
      </c>
      <c r="D92" s="51">
        <v>3984.2000000000003</v>
      </c>
      <c r="E92" s="52">
        <v>23874.999999999996</v>
      </c>
      <c r="F92" s="52">
        <f t="shared" si="1"/>
        <v>5.9924200592339725</v>
      </c>
    </row>
    <row r="93" spans="2:6" ht="20.100000000000001" customHeight="1" x14ac:dyDescent="0.25">
      <c r="B93" s="50" t="s">
        <v>171</v>
      </c>
      <c r="C93" s="62" t="s">
        <v>172</v>
      </c>
      <c r="D93" s="51">
        <v>16</v>
      </c>
      <c r="E93" s="52">
        <v>78.050000000000011</v>
      </c>
      <c r="F93" s="52">
        <f t="shared" si="1"/>
        <v>4.8781250000000007</v>
      </c>
    </row>
    <row r="94" spans="2:6" ht="20.100000000000001" customHeight="1" x14ac:dyDescent="0.25">
      <c r="B94" s="50" t="s">
        <v>98</v>
      </c>
      <c r="C94" s="62" t="s">
        <v>8</v>
      </c>
      <c r="D94" s="51">
        <v>26221.7</v>
      </c>
      <c r="E94" s="52">
        <v>36541.82</v>
      </c>
      <c r="F94" s="52">
        <f t="shared" si="1"/>
        <v>1.3935717363862754</v>
      </c>
    </row>
    <row r="95" spans="2:6" ht="20.100000000000001" customHeight="1" x14ac:dyDescent="0.25">
      <c r="B95" s="54" t="s">
        <v>109</v>
      </c>
      <c r="C95" s="63"/>
      <c r="D95" s="57">
        <v>468220.3</v>
      </c>
      <c r="E95" s="58">
        <v>3303239.3399999994</v>
      </c>
      <c r="F95" s="58">
        <f t="shared" ref="F95:F102" si="2">+E95/D95</f>
        <v>7.0548827976915982</v>
      </c>
    </row>
    <row r="96" spans="2:6" ht="20.100000000000001" customHeight="1" x14ac:dyDescent="0.25">
      <c r="B96" s="50" t="s">
        <v>213</v>
      </c>
      <c r="C96" s="62" t="s">
        <v>214</v>
      </c>
      <c r="D96" s="51">
        <v>23.1</v>
      </c>
      <c r="E96" s="52">
        <v>352.62</v>
      </c>
      <c r="F96" s="52">
        <f t="shared" si="2"/>
        <v>15.264935064935065</v>
      </c>
    </row>
    <row r="97" spans="2:6" ht="20.100000000000001" customHeight="1" x14ac:dyDescent="0.25">
      <c r="B97" s="50" t="s">
        <v>88</v>
      </c>
      <c r="C97" s="62" t="s">
        <v>9</v>
      </c>
      <c r="D97" s="51">
        <v>3624.2</v>
      </c>
      <c r="E97" s="52">
        <v>20892.980000000003</v>
      </c>
      <c r="F97" s="52">
        <f t="shared" si="2"/>
        <v>5.7648529330610909</v>
      </c>
    </row>
    <row r="98" spans="2:6" ht="20.100000000000001" customHeight="1" x14ac:dyDescent="0.25">
      <c r="B98" s="50" t="s">
        <v>102</v>
      </c>
      <c r="C98" s="62" t="s">
        <v>23</v>
      </c>
      <c r="D98" s="51">
        <v>51135.799999999996</v>
      </c>
      <c r="E98" s="52">
        <v>303558.07</v>
      </c>
      <c r="F98" s="52">
        <f t="shared" si="2"/>
        <v>5.9363121335737397</v>
      </c>
    </row>
    <row r="99" spans="2:6" ht="20.100000000000001" customHeight="1" x14ac:dyDescent="0.25">
      <c r="B99" s="54" t="s">
        <v>108</v>
      </c>
      <c r="C99" s="63"/>
      <c r="D99" s="57">
        <v>54783.1</v>
      </c>
      <c r="E99" s="58">
        <v>324803.67</v>
      </c>
      <c r="F99" s="58">
        <f t="shared" si="2"/>
        <v>5.9289027090471329</v>
      </c>
    </row>
    <row r="100" spans="2:6" ht="20.100000000000001" customHeight="1" x14ac:dyDescent="0.25">
      <c r="B100" s="50" t="s">
        <v>19</v>
      </c>
      <c r="C100" s="62" t="s">
        <v>18</v>
      </c>
      <c r="D100" s="51">
        <v>241.70000000000002</v>
      </c>
      <c r="E100" s="52">
        <v>5480.880000000001</v>
      </c>
      <c r="F100" s="52">
        <f t="shared" si="2"/>
        <v>22.676375672321061</v>
      </c>
    </row>
    <row r="101" spans="2:6" ht="20.100000000000001" customHeight="1" x14ac:dyDescent="0.25">
      <c r="B101" s="50" t="s">
        <v>91</v>
      </c>
      <c r="C101" s="62" t="s">
        <v>33</v>
      </c>
      <c r="D101" s="51">
        <v>1014.8</v>
      </c>
      <c r="E101" s="52">
        <v>2750.08</v>
      </c>
      <c r="F101" s="52">
        <f t="shared" si="2"/>
        <v>2.7099724083563266</v>
      </c>
    </row>
    <row r="102" spans="2:6" ht="20.100000000000001" customHeight="1" x14ac:dyDescent="0.25">
      <c r="B102" s="50" t="s">
        <v>35</v>
      </c>
      <c r="C102" s="62" t="s">
        <v>34</v>
      </c>
      <c r="D102" s="51">
        <v>407.4</v>
      </c>
      <c r="E102" s="52">
        <v>11609.730000000001</v>
      </c>
      <c r="F102" s="52">
        <f t="shared" si="2"/>
        <v>28.497128129602363</v>
      </c>
    </row>
    <row r="103" spans="2:6" ht="20.100000000000001" customHeight="1" x14ac:dyDescent="0.25">
      <c r="B103" s="54" t="s">
        <v>139</v>
      </c>
      <c r="C103" s="64"/>
      <c r="D103" s="57">
        <v>1663.9</v>
      </c>
      <c r="E103" s="58">
        <v>19840.690000000002</v>
      </c>
      <c r="F103" s="58">
        <f>+E103/D103</f>
        <v>11.924208185588077</v>
      </c>
    </row>
    <row r="104" spans="2:6" ht="20.100000000000001" customHeight="1" x14ac:dyDescent="0.25">
      <c r="B104" s="66" t="s">
        <v>1</v>
      </c>
      <c r="C104" s="65"/>
      <c r="D104" s="55">
        <v>524667.29999999993</v>
      </c>
      <c r="E104" s="56">
        <v>3647883.6999999988</v>
      </c>
      <c r="F104" s="56">
        <f>+E104/D104</f>
        <v>6.9527559655423525</v>
      </c>
    </row>
    <row r="106" spans="2:6" ht="20.100000000000001" customHeight="1" x14ac:dyDescent="0.25">
      <c r="B106" s="32" t="s">
        <v>110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opLeftCell="A19" workbookViewId="0">
      <selection activeCell="I7" sqref="I7"/>
    </sheetView>
  </sheetViews>
  <sheetFormatPr baseColWidth="10" defaultRowHeight="12.75" x14ac:dyDescent="0.2"/>
  <cols>
    <col min="1" max="1" width="4" style="72" customWidth="1"/>
    <col min="2" max="2" width="37.140625" style="72" customWidth="1"/>
    <col min="3" max="3" width="6.5703125" style="72" customWidth="1"/>
    <col min="4" max="4" width="11.42578125" style="72"/>
    <col min="5" max="5" width="13.7109375" style="72" bestFit="1" customWidth="1"/>
    <col min="6" max="6" width="11.42578125" style="72"/>
    <col min="7" max="7" width="13.42578125" style="72" customWidth="1"/>
    <col min="8" max="8" width="11.42578125" style="72"/>
    <col min="9" max="9" width="13.7109375" style="72" bestFit="1" customWidth="1"/>
    <col min="10" max="10" width="11.42578125" style="72"/>
    <col min="11" max="11" width="13.7109375" style="72" bestFit="1" customWidth="1"/>
    <col min="12" max="12" width="11.42578125" style="72"/>
    <col min="13" max="13" width="13.7109375" style="72" bestFit="1" customWidth="1"/>
    <col min="14" max="16384" width="11.42578125" style="72"/>
  </cols>
  <sheetData>
    <row r="1" spans="1:17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</row>
    <row r="2" spans="1:17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</row>
    <row r="3" spans="1:17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</row>
    <row r="4" spans="1:17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</row>
    <row r="5" spans="1:17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</row>
    <row r="6" spans="1:17" s="1" customFormat="1" ht="15.75" x14ac:dyDescent="0.25">
      <c r="C6" s="59"/>
      <c r="D6" s="2"/>
      <c r="E6" s="2"/>
      <c r="N6" s="18"/>
    </row>
    <row r="7" spans="1:17" s="1" customFormat="1" ht="20.25" customHeight="1" x14ac:dyDescent="0.25">
      <c r="B7" s="9" t="s">
        <v>216</v>
      </c>
      <c r="C7" s="60"/>
      <c r="D7" s="2"/>
      <c r="M7" s="2"/>
      <c r="N7" s="18"/>
    </row>
    <row r="8" spans="1:17" s="1" customFormat="1" ht="5.25" customHeight="1" x14ac:dyDescent="0.25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6"/>
      <c r="P8" s="86"/>
      <c r="Q8" s="86"/>
    </row>
    <row r="9" spans="1:17" s="18" customFormat="1" ht="9.75" customHeight="1" x14ac:dyDescent="0.25">
      <c r="B9" s="19"/>
      <c r="C9" s="61"/>
      <c r="D9" s="19"/>
    </row>
    <row r="10" spans="1:17" x14ac:dyDescent="0.2">
      <c r="H10" s="73"/>
    </row>
    <row r="32" spans="2:14" s="1" customFormat="1" ht="20.25" customHeight="1" x14ac:dyDescent="0.25">
      <c r="B32" s="9" t="s">
        <v>217</v>
      </c>
      <c r="C32" s="60"/>
      <c r="D32" s="2"/>
      <c r="M32" s="2"/>
      <c r="N32" s="18"/>
    </row>
    <row r="33" spans="2:14" s="1" customFormat="1" ht="5.25" customHeight="1" x14ac:dyDescent="0.25"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</row>
    <row r="36" spans="2:14" ht="15.75" x14ac:dyDescent="0.25">
      <c r="B36" s="115" t="s">
        <v>136</v>
      </c>
      <c r="C36" s="116" t="s">
        <v>2</v>
      </c>
      <c r="D36" s="113">
        <v>2016</v>
      </c>
      <c r="E36" s="114"/>
      <c r="F36" s="122">
        <v>2015</v>
      </c>
      <c r="G36" s="123"/>
      <c r="H36" s="113">
        <v>2014</v>
      </c>
      <c r="I36" s="114"/>
      <c r="J36" s="122">
        <v>2013</v>
      </c>
      <c r="K36" s="123"/>
      <c r="L36" s="113">
        <v>2012</v>
      </c>
      <c r="M36" s="114"/>
    </row>
    <row r="37" spans="2:14" ht="15.75" x14ac:dyDescent="0.25">
      <c r="B37" s="115"/>
      <c r="C37" s="117"/>
      <c r="D37" s="29" t="s">
        <v>137</v>
      </c>
      <c r="E37" s="30" t="s">
        <v>138</v>
      </c>
      <c r="F37" s="35" t="s">
        <v>137</v>
      </c>
      <c r="G37" s="36" t="s">
        <v>138</v>
      </c>
      <c r="H37" s="29" t="s">
        <v>137</v>
      </c>
      <c r="I37" s="30" t="s">
        <v>138</v>
      </c>
      <c r="J37" s="35" t="s">
        <v>137</v>
      </c>
      <c r="K37" s="36" t="s">
        <v>138</v>
      </c>
      <c r="L37" s="29" t="s">
        <v>137</v>
      </c>
      <c r="M37" s="30" t="s">
        <v>138</v>
      </c>
    </row>
    <row r="38" spans="2:14" ht="15.75" x14ac:dyDescent="0.25">
      <c r="B38" s="67" t="s">
        <v>99</v>
      </c>
      <c r="C38" s="67" t="s">
        <v>63</v>
      </c>
      <c r="D38" s="68">
        <v>107730.2</v>
      </c>
      <c r="E38" s="104">
        <v>447913.29000000004</v>
      </c>
      <c r="F38" s="68">
        <v>137653.6</v>
      </c>
      <c r="G38" s="104">
        <v>499754.69000000006</v>
      </c>
      <c r="H38" s="68">
        <v>228616.44</v>
      </c>
      <c r="I38" s="104">
        <v>588831.94500000007</v>
      </c>
      <c r="J38" s="68">
        <v>65336.13</v>
      </c>
      <c r="K38" s="104">
        <v>221848.89800000004</v>
      </c>
      <c r="L38" s="68">
        <v>27104.2</v>
      </c>
      <c r="M38" s="7">
        <v>130879.12999999999</v>
      </c>
    </row>
    <row r="39" spans="2:14" s="74" customFormat="1" ht="15.75" x14ac:dyDescent="0.25">
      <c r="B39" s="69" t="s">
        <v>93</v>
      </c>
      <c r="C39" s="69" t="s">
        <v>60</v>
      </c>
      <c r="D39" s="68">
        <v>74592.600000000006</v>
      </c>
      <c r="E39" s="104">
        <v>309691.37</v>
      </c>
      <c r="F39" s="68">
        <v>86553.499999999985</v>
      </c>
      <c r="G39" s="104">
        <v>323342.4599999999</v>
      </c>
      <c r="H39" s="68">
        <v>106513.20000000001</v>
      </c>
      <c r="I39" s="104">
        <v>371728.58000000007</v>
      </c>
      <c r="J39" s="68">
        <v>101137.19999999998</v>
      </c>
      <c r="K39" s="104">
        <v>308564.93000000005</v>
      </c>
      <c r="L39" s="68">
        <v>95915.1</v>
      </c>
      <c r="M39" s="7">
        <v>234483.94</v>
      </c>
    </row>
    <row r="40" spans="2:14" s="74" customFormat="1" ht="15.75" x14ac:dyDescent="0.25">
      <c r="B40" s="69" t="s">
        <v>218</v>
      </c>
      <c r="C40" s="69" t="s">
        <v>23</v>
      </c>
      <c r="D40" s="68">
        <v>51135.799999999996</v>
      </c>
      <c r="E40" s="104">
        <v>303558.07</v>
      </c>
      <c r="F40" s="68">
        <v>121773.26000000001</v>
      </c>
      <c r="G40" s="104">
        <v>683722.85999999987</v>
      </c>
      <c r="H40" s="68">
        <v>2512.8999999999992</v>
      </c>
      <c r="I40" s="104">
        <v>14580.830000000002</v>
      </c>
      <c r="J40" s="68">
        <v>351951.97</v>
      </c>
      <c r="K40" s="104">
        <v>1090036.0630000001</v>
      </c>
      <c r="L40" s="68">
        <v>664114.49</v>
      </c>
      <c r="M40" s="7">
        <v>2249075.3489999999</v>
      </c>
    </row>
    <row r="41" spans="2:14" s="74" customFormat="1" ht="15.75" x14ac:dyDescent="0.25">
      <c r="B41" s="69" t="s">
        <v>26</v>
      </c>
      <c r="C41" s="69" t="s">
        <v>25</v>
      </c>
      <c r="D41" s="68">
        <v>32560.299999999996</v>
      </c>
      <c r="E41" s="104">
        <v>580443.04</v>
      </c>
      <c r="F41" s="68">
        <v>39550.199999999997</v>
      </c>
      <c r="G41" s="104">
        <v>704234.07000000007</v>
      </c>
      <c r="H41" s="68">
        <v>30251.200000000001</v>
      </c>
      <c r="I41" s="104">
        <v>531970.77</v>
      </c>
      <c r="J41" s="68">
        <v>32624.899999999998</v>
      </c>
      <c r="K41" s="104">
        <v>493772.37</v>
      </c>
      <c r="L41" s="68">
        <v>11157.400000000001</v>
      </c>
      <c r="M41" s="7">
        <v>185263.59999999998</v>
      </c>
    </row>
    <row r="42" spans="2:14" s="74" customFormat="1" ht="15.75" x14ac:dyDescent="0.25">
      <c r="B42" s="69" t="s">
        <v>98</v>
      </c>
      <c r="C42" s="69" t="s">
        <v>8</v>
      </c>
      <c r="D42" s="68">
        <v>26221.7</v>
      </c>
      <c r="E42" s="104">
        <v>36541.82</v>
      </c>
      <c r="F42" s="68">
        <v>33390.200000000004</v>
      </c>
      <c r="G42" s="104">
        <v>57949.2</v>
      </c>
      <c r="H42" s="68">
        <v>31992.400000000001</v>
      </c>
      <c r="I42" s="104">
        <v>49368.319999999992</v>
      </c>
      <c r="J42" s="68">
        <v>21098.300000000003</v>
      </c>
      <c r="K42" s="104">
        <v>32556.45</v>
      </c>
      <c r="L42" s="68">
        <v>12649.9</v>
      </c>
      <c r="M42" s="7">
        <v>18312.02</v>
      </c>
    </row>
    <row r="43" spans="2:14" s="74" customFormat="1" ht="15.75" x14ac:dyDescent="0.25">
      <c r="B43" s="69" t="s">
        <v>73</v>
      </c>
      <c r="C43" s="69" t="s">
        <v>72</v>
      </c>
      <c r="D43" s="68">
        <v>23798.499999999996</v>
      </c>
      <c r="E43" s="104">
        <v>50658.319999999992</v>
      </c>
      <c r="F43" s="68">
        <v>23019.200000000001</v>
      </c>
      <c r="G43" s="104">
        <v>35681.26</v>
      </c>
      <c r="H43" s="68">
        <v>18192.2</v>
      </c>
      <c r="I43" s="104">
        <v>18117.52</v>
      </c>
      <c r="J43" s="68">
        <v>6821.7999999999993</v>
      </c>
      <c r="K43" s="104">
        <v>9557.8500000000022</v>
      </c>
      <c r="L43" s="68">
        <v>11766.19</v>
      </c>
      <c r="M43" s="7">
        <v>12776.638999999999</v>
      </c>
    </row>
    <row r="44" spans="2:14" s="74" customFormat="1" ht="15.75" x14ac:dyDescent="0.25">
      <c r="B44" s="69" t="s">
        <v>46</v>
      </c>
      <c r="C44" s="69" t="s">
        <v>45</v>
      </c>
      <c r="D44" s="68">
        <v>21478.1</v>
      </c>
      <c r="E44" s="104">
        <v>205390.48000000004</v>
      </c>
      <c r="F44" s="68">
        <v>34319.599999999999</v>
      </c>
      <c r="G44" s="104">
        <v>304376.02999999997</v>
      </c>
      <c r="H44" s="68">
        <v>33294.400000000001</v>
      </c>
      <c r="I44" s="104">
        <v>260384.33000000002</v>
      </c>
      <c r="J44" s="68">
        <v>34089.000000000007</v>
      </c>
      <c r="K44" s="104">
        <v>262437.19000000006</v>
      </c>
      <c r="L44" s="68">
        <v>16470.3</v>
      </c>
      <c r="M44" s="7">
        <v>109770.98999999999</v>
      </c>
    </row>
    <row r="45" spans="2:14" s="74" customFormat="1" ht="15.75" x14ac:dyDescent="0.25">
      <c r="B45" s="69" t="s">
        <v>57</v>
      </c>
      <c r="C45" s="69" t="s">
        <v>56</v>
      </c>
      <c r="D45" s="68">
        <v>16282</v>
      </c>
      <c r="E45" s="104">
        <v>135501.59999999998</v>
      </c>
      <c r="F45" s="68">
        <v>25158.600000000002</v>
      </c>
      <c r="G45" s="104">
        <v>218516.3</v>
      </c>
      <c r="H45" s="68">
        <v>21324.7</v>
      </c>
      <c r="I45" s="104">
        <v>186207.75</v>
      </c>
      <c r="J45" s="68">
        <v>12955.199999999999</v>
      </c>
      <c r="K45" s="104">
        <v>104404.70999999999</v>
      </c>
      <c r="L45" s="68">
        <v>17362.900000000001</v>
      </c>
      <c r="M45" s="7">
        <v>128247.79000000001</v>
      </c>
    </row>
    <row r="46" spans="2:14" ht="15.75" x14ac:dyDescent="0.25">
      <c r="B46" s="69" t="s">
        <v>89</v>
      </c>
      <c r="C46" s="69" t="s">
        <v>24</v>
      </c>
      <c r="D46" s="68">
        <v>15574.199999999999</v>
      </c>
      <c r="E46" s="104">
        <v>136885.83000000002</v>
      </c>
      <c r="F46" s="68">
        <v>22855.9</v>
      </c>
      <c r="G46" s="104">
        <v>162578.96999999994</v>
      </c>
      <c r="H46" s="68">
        <v>17278.599999999999</v>
      </c>
      <c r="I46" s="104">
        <v>137367.02000000002</v>
      </c>
      <c r="J46" s="68">
        <v>18372.400000000001</v>
      </c>
      <c r="K46" s="104">
        <v>136902.12</v>
      </c>
      <c r="L46" s="68">
        <v>36666.799999999996</v>
      </c>
      <c r="M46" s="7">
        <v>262120.13999999996</v>
      </c>
    </row>
    <row r="47" spans="2:14" ht="15.75" x14ac:dyDescent="0.25">
      <c r="B47" s="70" t="s">
        <v>48</v>
      </c>
      <c r="C47" s="70" t="s">
        <v>47</v>
      </c>
      <c r="D47" s="71">
        <v>13006</v>
      </c>
      <c r="E47" s="105">
        <v>238644.13999999998</v>
      </c>
      <c r="F47" s="68">
        <v>14357.200000000003</v>
      </c>
      <c r="G47" s="104">
        <v>252588.83000000002</v>
      </c>
      <c r="H47" s="68">
        <v>19251.399999999994</v>
      </c>
      <c r="I47" s="104">
        <v>294913.80999999994</v>
      </c>
      <c r="J47" s="68">
        <v>14389.5</v>
      </c>
      <c r="K47" s="104">
        <v>201394.26</v>
      </c>
      <c r="L47" s="68">
        <v>7150.5999999999995</v>
      </c>
      <c r="M47" s="7">
        <v>104961.22000000003</v>
      </c>
    </row>
    <row r="48" spans="2:14" ht="15.75" x14ac:dyDescent="0.25">
      <c r="B48" s="118" t="s">
        <v>140</v>
      </c>
      <c r="C48" s="119"/>
      <c r="D48" s="75">
        <v>0.72880356751792996</v>
      </c>
      <c r="E48" s="75">
        <v>0.67031412213059349</v>
      </c>
      <c r="F48" s="75">
        <v>0.7566864171994141</v>
      </c>
      <c r="G48" s="75">
        <v>0.70971295329161777</v>
      </c>
      <c r="H48" s="75">
        <v>0.71782720845359782</v>
      </c>
      <c r="I48" s="75">
        <v>0.6086535713054404</v>
      </c>
      <c r="J48" s="75">
        <v>0.80893892341451257</v>
      </c>
      <c r="K48" s="75">
        <v>0.71310239933639352</v>
      </c>
      <c r="L48" s="75">
        <v>0.87072899247726154</v>
      </c>
      <c r="M48" s="75">
        <v>0.7813212594993848</v>
      </c>
    </row>
    <row r="49" spans="2:13" ht="15.75" x14ac:dyDescent="0.25">
      <c r="B49" s="120" t="s">
        <v>141</v>
      </c>
      <c r="C49" s="121"/>
      <c r="D49" s="55">
        <v>524667.29999999993</v>
      </c>
      <c r="E49" s="56">
        <v>3647883.6999999988</v>
      </c>
      <c r="F49" s="55">
        <v>711828.9</v>
      </c>
      <c r="G49" s="56">
        <v>4569093.2579999994</v>
      </c>
      <c r="H49" s="55">
        <v>709401.14000000013</v>
      </c>
      <c r="I49" s="56">
        <v>4030980.8249999997</v>
      </c>
      <c r="J49" s="55">
        <v>814371</v>
      </c>
      <c r="K49" s="56">
        <v>4012712.4010000005</v>
      </c>
      <c r="L49" s="55">
        <v>1034027.6799999999</v>
      </c>
      <c r="M49" s="56">
        <v>4397539.1380000012</v>
      </c>
    </row>
    <row r="51" spans="2:13" ht="15.75" x14ac:dyDescent="0.25">
      <c r="B51" s="32" t="s">
        <v>110</v>
      </c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CIFRAS GENERALES</vt:lpstr>
      <vt:lpstr>ANUALES</vt:lpstr>
      <vt:lpstr>ESPECIES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Antonio Galisteo Delgado</cp:lastModifiedBy>
  <cp:lastPrinted>2013-12-12T10:51:29Z</cp:lastPrinted>
  <dcterms:created xsi:type="dcterms:W3CDTF">2013-05-08T09:16:55Z</dcterms:created>
  <dcterms:modified xsi:type="dcterms:W3CDTF">2017-03-17T08:16:45Z</dcterms:modified>
</cp:coreProperties>
</file>