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5480" windowHeight="8190" tabRatio="480"/>
  </bookViews>
  <sheets>
    <sheet name="CIFRAS GENERALES" sheetId="1" r:id="rId1"/>
    <sheet name="ANUALES" sheetId="2" r:id="rId2"/>
    <sheet name="ESPECIES" sheetId="7" r:id="rId3"/>
  </sheets>
  <definedNames>
    <definedName name="_xlnm.Print_Area" localSheetId="0">'CIFRAS GENERALES'!$A$6:$L$69</definedName>
  </definedNames>
  <calcPr calcId="145621"/>
</workbook>
</file>

<file path=xl/calcChain.xml><?xml version="1.0" encoding="utf-8"?>
<calcChain xmlns="http://schemas.openxmlformats.org/spreadsheetml/2006/main">
  <c r="K56" i="1" l="1"/>
  <c r="E46" i="1" l="1"/>
  <c r="E47" i="1"/>
  <c r="F13" i="2" l="1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12" i="2"/>
  <c r="F47" i="2"/>
  <c r="F48" i="2"/>
  <c r="F49" i="2"/>
  <c r="F50" i="2"/>
  <c r="F51" i="2"/>
  <c r="F52" i="2"/>
  <c r="F53" i="2"/>
  <c r="F54" i="2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K68" i="1"/>
  <c r="K66" i="1"/>
  <c r="K65" i="1"/>
  <c r="K60" i="1"/>
  <c r="K59" i="1"/>
  <c r="H68" i="1"/>
  <c r="H59" i="1"/>
  <c r="H56" i="1"/>
  <c r="E57" i="1"/>
  <c r="E58" i="1"/>
  <c r="E59" i="1"/>
  <c r="E60" i="1"/>
  <c r="E61" i="1"/>
  <c r="E62" i="1"/>
  <c r="E63" i="1"/>
  <c r="E64" i="1"/>
  <c r="E65" i="1"/>
  <c r="E66" i="1"/>
  <c r="E67" i="1"/>
  <c r="E68" i="1"/>
  <c r="E56" i="1"/>
  <c r="D49" i="1"/>
  <c r="C49" i="1"/>
  <c r="E48" i="1"/>
  <c r="E49" i="1" s="1"/>
</calcChain>
</file>

<file path=xl/sharedStrings.xml><?xml version="1.0" encoding="utf-8"?>
<sst xmlns="http://schemas.openxmlformats.org/spreadsheetml/2006/main" count="189" uniqueCount="122">
  <si>
    <t>AÑO</t>
  </si>
  <si>
    <t>TOTAL</t>
  </si>
  <si>
    <t>FAO</t>
  </si>
  <si>
    <t>BON</t>
  </si>
  <si>
    <t>BRF</t>
  </si>
  <si>
    <t>COE</t>
  </si>
  <si>
    <t>CTC</t>
  </si>
  <si>
    <t>DEC</t>
  </si>
  <si>
    <t>FOR</t>
  </si>
  <si>
    <t>BROTOLA DE ROCA</t>
  </si>
  <si>
    <t>GPD</t>
  </si>
  <si>
    <t>MERO</t>
  </si>
  <si>
    <t>HKE</t>
  </si>
  <si>
    <t>JOD</t>
  </si>
  <si>
    <t>LBE</t>
  </si>
  <si>
    <t>BOGAVANTE</t>
  </si>
  <si>
    <t>MAS</t>
  </si>
  <si>
    <t>PAC</t>
  </si>
  <si>
    <t>RPG</t>
  </si>
  <si>
    <t>PARGO O BOCINEGRO</t>
  </si>
  <si>
    <t>RSE</t>
  </si>
  <si>
    <t>CABRACHO</t>
  </si>
  <si>
    <t>SBA</t>
  </si>
  <si>
    <t>SBR</t>
  </si>
  <si>
    <t>SCR</t>
  </si>
  <si>
    <t>SLO</t>
  </si>
  <si>
    <t>LANGOSTA</t>
  </si>
  <si>
    <t>SRG</t>
  </si>
  <si>
    <t>SARGOS</t>
  </si>
  <si>
    <t>MGR</t>
  </si>
  <si>
    <t>CORVINA</t>
  </si>
  <si>
    <t>REA</t>
  </si>
  <si>
    <t>HURTA O URTA</t>
  </si>
  <si>
    <t>BSS</t>
  </si>
  <si>
    <t>SWO</t>
  </si>
  <si>
    <t>WRF</t>
  </si>
  <si>
    <t>CHERNA</t>
  </si>
  <si>
    <t>DEP</t>
  </si>
  <si>
    <t>SAMA DE PLUMA</t>
  </si>
  <si>
    <t>GBR</t>
  </si>
  <si>
    <t>JAA</t>
  </si>
  <si>
    <t>MUR</t>
  </si>
  <si>
    <t>SALMONETE DE ROCA</t>
  </si>
  <si>
    <t>SFS</t>
  </si>
  <si>
    <t>WRA</t>
  </si>
  <si>
    <t>BFT</t>
  </si>
  <si>
    <t>ATUN ROJO</t>
  </si>
  <si>
    <t>SPU</t>
  </si>
  <si>
    <t>BAILA</t>
  </si>
  <si>
    <t>SKJ</t>
  </si>
  <si>
    <t>MMH</t>
  </si>
  <si>
    <t>MORENA</t>
  </si>
  <si>
    <t>SOL</t>
  </si>
  <si>
    <t>BBS</t>
  </si>
  <si>
    <t>RASCACIO</t>
  </si>
  <si>
    <t>LABRIDOS O BODIONES</t>
  </si>
  <si>
    <t>BONITO O BONITO DEL SUR</t>
  </si>
  <si>
    <t>CHOCO O JIBIA O SEPIA</t>
  </si>
  <si>
    <t>BRECA O PAGEL</t>
  </si>
  <si>
    <t>ALIGOTE O BESUGO BLANCO</t>
  </si>
  <si>
    <t>CENTOLLA O CENTOLLO</t>
  </si>
  <si>
    <t>LUBINA O ROBALO</t>
  </si>
  <si>
    <t>BURRO O BORRIQUETE</t>
  </si>
  <si>
    <t>BESUGO DE LA PINTA O VORAZ</t>
  </si>
  <si>
    <t>PEZ ESPADA O EMPERADOR</t>
  </si>
  <si>
    <t>LENGUADO EUROPEO</t>
  </si>
  <si>
    <t>LISTADO O BONITO DE VIENTRE RAYADO</t>
  </si>
  <si>
    <t>ZAFIO</t>
  </si>
  <si>
    <t>SABLE</t>
  </si>
  <si>
    <t>POLLO</t>
  </si>
  <si>
    <t>JUREL NEGRO</t>
  </si>
  <si>
    <t>SAVIA</t>
  </si>
  <si>
    <t>CABALLA DEL SUR O TONINO</t>
  </si>
  <si>
    <t>GALLOPEDRO</t>
  </si>
  <si>
    <t>MERLUZA O MERLUZA EUROPEA</t>
  </si>
  <si>
    <t>TOTAL MOLUSCOS</t>
  </si>
  <si>
    <t>TOTAL PECES</t>
  </si>
  <si>
    <t>Fuente: Sistema de Información andaluz de comercialización y producción pesquera. Consejería de Agricultura, Pesca y Desarrollo Rural.</t>
  </si>
  <si>
    <t>Año</t>
  </si>
  <si>
    <t>Toneladas</t>
  </si>
  <si>
    <t>Miles euros</t>
  </si>
  <si>
    <t>Evol 16_15</t>
  </si>
  <si>
    <t>Mes</t>
  </si>
  <si>
    <t>Peces</t>
  </si>
  <si>
    <t>Moluscos</t>
  </si>
  <si>
    <t>Crustáceos</t>
  </si>
  <si>
    <t>Año 2016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</si>
  <si>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</si>
  <si>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</si>
  <si>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</si>
  <si>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</si>
  <si>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</si>
  <si>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</si>
  <si>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</si>
  <si>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</si>
  <si>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</si>
  <si>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</si>
  <si>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</si>
  <si>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</si>
  <si>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</si>
  <si>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</si>
  <si>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</si>
  <si>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 xml:space="preserve">      Tabla 2. Distribución mensual por categorías. Año 2016</t>
  </si>
  <si>
    <t>Especie</t>
  </si>
  <si>
    <t>Kilogramos</t>
  </si>
  <si>
    <t>Euros</t>
  </si>
  <si>
    <t>TOTAL CRUSTÁCEOS</t>
  </si>
  <si>
    <t>ACUMULADO SOBRE EL TOTAL</t>
  </si>
  <si>
    <t>TOTAL COMERCIALIZADO</t>
  </si>
  <si>
    <t>PALOMETA ROJA</t>
  </si>
  <si>
    <t>BXD</t>
  </si>
  <si>
    <t>RUFO IMPERIAL</t>
  </si>
  <si>
    <t>HDV</t>
  </si>
  <si>
    <t>TINTORERA O CAELLA</t>
  </si>
  <si>
    <t>BSH</t>
  </si>
  <si>
    <t xml:space="preserve">      Tabla 1. Evolución de la producción comercializada en la lonja de Tarifa. Serie 1985-2016</t>
  </si>
  <si>
    <t>Gráfico 1. Evolución de la producción comercializada en la lonja de Tarifa. Serie 2000-2016</t>
  </si>
  <si>
    <t xml:space="preserve">      Tabla 4. Producción comercializada en la lonja de Tarifa según categoría y especie. Año 2016</t>
  </si>
  <si>
    <t xml:space="preserve">       Gráfico 3. Principales especies comercializadas en la lonja de Tarifa.  Año 2016</t>
  </si>
  <si>
    <t xml:space="preserve">      Tabla 5. Evolución de las principales especies comercializadas en la lonja de Tarifa. Serie 2016-2012</t>
  </si>
  <si>
    <t xml:space="preserve">IPP calculado con la cesta representativa de productos comercializados en esta lonja: </t>
  </si>
  <si>
    <t xml:space="preserve">      Tabla 3. Índice de precios percibidos en lonja (Base 2016)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</si>
</sst>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</numFmts>
  <fonts count="16" x14ac:knownFonts="1"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color indexed="54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8"/>
      <color theme="3" tint="-0.249977111117893"/>
      <name val="Arial Narrow"/>
      <family val="2"/>
    </font>
    <font>
      <b/>
      <sz val="12"/>
      <color theme="3" tint="0.39997558519241921"/>
      <name val="Arial Narrow"/>
      <family val="2"/>
    </font>
    <font>
      <sz val="8"/>
      <color theme="3" tint="0.59999389629810485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3">
    <xf numFmtId="0" fontId="0" fillId="0" borderId="0"/>
    <xf numFmtId="166" fontId="1" fillId="0" borderId="0" applyFill="0" applyBorder="0" applyAlignment="0" applyProtection="0"/>
    <xf numFmtId="9" fontId="1" fillId="0" borderId="0" applyFill="0" applyBorder="0" applyAlignment="0" applyProtection="0"/>
  </cellStyleXfs>
  <cellXfs count="119">
    <xf numFmtId="0" fontId="0" fillId="0" borderId="0" xfId="0"/>
    <xf numFmtId="0" fontId="2" fillId="2" borderId="0" xfId="0" applyFont="1" applyFill="1"/>
    <xf numFmtId="4" fontId="2" fillId="2" borderId="0" xfId="0" applyNumberFormat="1" applyFont="1" applyFill="1"/>
    <xf numFmtId="4" fontId="2" fillId="2" borderId="0" xfId="0" applyNumberFormat="1" applyFont="1" applyFill="1" applyBorder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0" fontId="6" fillId="2" borderId="0" xfId="0" applyFont="1" applyFill="1"/>
    <xf numFmtId="4" fontId="6" fillId="2" borderId="0" xfId="0" applyNumberFormat="1" applyFont="1" applyFill="1"/>
    <xf numFmtId="164" fontId="2" fillId="2" borderId="0" xfId="0" applyNumberFormat="1" applyFont="1" applyFill="1"/>
    <xf numFmtId="4" fontId="7" fillId="2" borderId="0" xfId="0" applyNumberFormat="1" applyFont="1" applyFill="1" applyBorder="1"/>
    <xf numFmtId="3" fontId="7" fillId="2" borderId="0" xfId="0" applyNumberFormat="1" applyFont="1" applyFill="1" applyBorder="1"/>
    <xf numFmtId="3" fontId="2" fillId="2" borderId="2" xfId="0" applyNumberFormat="1" applyFont="1" applyFill="1" applyBorder="1"/>
    <xf numFmtId="3" fontId="2" fillId="2" borderId="1" xfId="0" applyNumberFormat="1" applyFont="1" applyFill="1" applyBorder="1"/>
    <xf numFmtId="1" fontId="2" fillId="2" borderId="0" xfId="0" applyNumberFormat="1" applyFont="1" applyFill="1" applyBorder="1"/>
    <xf numFmtId="3" fontId="2" fillId="2" borderId="0" xfId="0" applyNumberFormat="1" applyFont="1" applyFill="1" applyBorder="1"/>
    <xf numFmtId="0" fontId="2" fillId="3" borderId="0" xfId="0" applyFont="1" applyFill="1"/>
    <xf numFmtId="4" fontId="2" fillId="3" borderId="0" xfId="0" applyNumberFormat="1" applyFont="1" applyFill="1"/>
    <xf numFmtId="4" fontId="4" fillId="3" borderId="0" xfId="0" applyNumberFormat="1" applyFont="1" applyFill="1"/>
    <xf numFmtId="0" fontId="4" fillId="3" borderId="0" xfId="0" applyFont="1" applyFill="1"/>
    <xf numFmtId="4" fontId="2" fillId="3" borderId="0" xfId="0" applyNumberFormat="1" applyFont="1" applyFill="1" applyBorder="1"/>
    <xf numFmtId="0" fontId="2" fillId="3" borderId="0" xfId="0" applyFont="1" applyFill="1" applyBorder="1"/>
    <xf numFmtId="164" fontId="2" fillId="3" borderId="0" xfId="0" applyNumberFormat="1" applyFont="1" applyFill="1" applyBorder="1"/>
    <xf numFmtId="0" fontId="6" fillId="3" borderId="0" xfId="0" applyFont="1" applyFill="1" applyBorder="1"/>
    <xf numFmtId="4" fontId="6" fillId="4" borderId="0" xfId="0" applyNumberFormat="1" applyFont="1" applyFill="1" applyBorder="1"/>
    <xf numFmtId="164" fontId="6" fillId="4" borderId="0" xfId="0" applyNumberFormat="1" applyFont="1" applyFill="1" applyBorder="1"/>
    <xf numFmtId="0" fontId="11" fillId="5" borderId="3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6" fillId="6" borderId="4" xfId="0" applyNumberFormat="1" applyFont="1" applyFill="1" applyBorder="1" applyAlignment="1">
      <alignment horizontal="left"/>
    </xf>
    <xf numFmtId="0" fontId="12" fillId="2" borderId="0" xfId="0" applyFont="1" applyFill="1"/>
    <xf numFmtId="164" fontId="6" fillId="6" borderId="4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4" fontId="11" fillId="7" borderId="2" xfId="0" applyNumberFormat="1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/>
    </xf>
    <xf numFmtId="3" fontId="6" fillId="6" borderId="4" xfId="0" applyNumberFormat="1" applyFont="1" applyFill="1" applyBorder="1"/>
    <xf numFmtId="4" fontId="6" fillId="6" borderId="4" xfId="0" applyNumberFormat="1" applyFont="1" applyFill="1" applyBorder="1"/>
    <xf numFmtId="3" fontId="2" fillId="2" borderId="4" xfId="0" applyNumberFormat="1" applyFont="1" applyFill="1" applyBorder="1"/>
    <xf numFmtId="4" fontId="2" fillId="2" borderId="4" xfId="0" applyNumberFormat="1" applyFont="1" applyFill="1" applyBorder="1"/>
    <xf numFmtId="3" fontId="6" fillId="3" borderId="2" xfId="0" applyNumberFormat="1" applyFont="1" applyFill="1" applyBorder="1"/>
    <xf numFmtId="4" fontId="6" fillId="3" borderId="2" xfId="0" applyNumberFormat="1" applyFont="1" applyFill="1" applyBorder="1"/>
    <xf numFmtId="3" fontId="6" fillId="3" borderId="1" xfId="0" applyNumberFormat="1" applyFont="1" applyFill="1" applyBorder="1"/>
    <xf numFmtId="4" fontId="6" fillId="3" borderId="1" xfId="0" applyNumberFormat="1" applyFont="1" applyFill="1" applyBorder="1"/>
    <xf numFmtId="3" fontId="6" fillId="3" borderId="4" xfId="0" applyNumberFormat="1" applyFont="1" applyFill="1" applyBorder="1"/>
    <xf numFmtId="4" fontId="6" fillId="3" borderId="4" xfId="0" applyNumberFormat="1" applyFont="1" applyFill="1" applyBorder="1"/>
    <xf numFmtId="0" fontId="8" fillId="2" borderId="0" xfId="0" applyFont="1" applyFill="1"/>
    <xf numFmtId="4" fontId="8" fillId="2" borderId="0" xfId="0" applyNumberFormat="1" applyFont="1" applyFill="1"/>
    <xf numFmtId="165" fontId="7" fillId="2" borderId="0" xfId="0" applyNumberFormat="1" applyFont="1" applyFill="1"/>
    <xf numFmtId="165" fontId="2" fillId="2" borderId="1" xfId="0" applyNumberFormat="1" applyFont="1" applyFill="1" applyBorder="1" applyAlignment="1"/>
    <xf numFmtId="3" fontId="2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4" fontId="7" fillId="2" borderId="0" xfId="0" applyNumberFormat="1" applyFont="1" applyFill="1"/>
    <xf numFmtId="165" fontId="6" fillId="8" borderId="3" xfId="0" applyNumberFormat="1" applyFont="1" applyFill="1" applyBorder="1" applyAlignment="1"/>
    <xf numFmtId="3" fontId="2" fillId="8" borderId="3" xfId="0" applyNumberFormat="1" applyFont="1" applyFill="1" applyBorder="1" applyAlignment="1"/>
    <xf numFmtId="4" fontId="2" fillId="8" borderId="3" xfId="0" applyNumberFormat="1" applyFont="1" applyFill="1" applyBorder="1" applyAlignment="1"/>
    <xf numFmtId="3" fontId="11" fillId="9" borderId="1" xfId="0" applyNumberFormat="1" applyFont="1" applyFill="1" applyBorder="1" applyAlignment="1"/>
    <xf numFmtId="4" fontId="11" fillId="9" borderId="1" xfId="0" applyNumberFormat="1" applyFont="1" applyFill="1" applyBorder="1" applyAlignment="1"/>
    <xf numFmtId="3" fontId="6" fillId="8" borderId="3" xfId="0" applyNumberFormat="1" applyFont="1" applyFill="1" applyBorder="1" applyAlignment="1"/>
    <xf numFmtId="4" fontId="6" fillId="8" borderId="3" xfId="0" applyNumberFormat="1" applyFont="1" applyFill="1" applyBorder="1" applyAlignment="1"/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6" fillId="8" borderId="3" xfId="0" applyNumberFormat="1" applyFont="1" applyFill="1" applyBorder="1" applyAlignment="1">
      <alignment horizontal="center"/>
    </xf>
    <xf numFmtId="165" fontId="2" fillId="8" borderId="3" xfId="0" applyNumberFormat="1" applyFont="1" applyFill="1" applyBorder="1" applyAlignment="1">
      <alignment horizontal="center"/>
    </xf>
    <xf numFmtId="165" fontId="11" fillId="9" borderId="1" xfId="0" applyNumberFormat="1" applyFont="1" applyFill="1" applyBorder="1" applyAlignment="1">
      <alignment horizontal="center"/>
    </xf>
    <xf numFmtId="0" fontId="11" fillId="9" borderId="5" xfId="0" applyFont="1" applyFill="1" applyBorder="1" applyAlignment="1">
      <alignment horizontal="left"/>
    </xf>
    <xf numFmtId="0" fontId="2" fillId="2" borderId="6" xfId="0" applyFont="1" applyFill="1" applyBorder="1"/>
    <xf numFmtId="3" fontId="2" fillId="2" borderId="7" xfId="0" applyNumberFormat="1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3" fontId="2" fillId="2" borderId="8" xfId="0" applyNumberFormat="1" applyFont="1" applyFill="1" applyBorder="1"/>
    <xf numFmtId="0" fontId="0" fillId="10" borderId="0" xfId="0" applyFill="1"/>
    <xf numFmtId="0" fontId="9" fillId="10" borderId="0" xfId="0" applyFont="1" applyFill="1"/>
    <xf numFmtId="0" fontId="0" fillId="10" borderId="0" xfId="0" applyFill="1" applyBorder="1"/>
    <xf numFmtId="164" fontId="10" fillId="8" borderId="8" xfId="2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2" fillId="12" borderId="0" xfId="0" applyFont="1" applyFill="1"/>
    <xf numFmtId="4" fontId="2" fillId="12" borderId="0" xfId="0" applyNumberFormat="1" applyFont="1" applyFill="1"/>
    <xf numFmtId="4" fontId="2" fillId="2" borderId="1" xfId="0" applyNumberFormat="1" applyFont="1" applyFill="1" applyBorder="1" applyAlignment="1">
      <alignment horizontal="center"/>
    </xf>
    <xf numFmtId="0" fontId="14" fillId="13" borderId="0" xfId="0" applyFont="1" applyFill="1"/>
    <xf numFmtId="4" fontId="2" fillId="13" borderId="0" xfId="0" applyNumberFormat="1" applyFont="1" applyFill="1"/>
    <xf numFmtId="0" fontId="2" fillId="13" borderId="0" xfId="0" applyFont="1" applyFill="1"/>
    <xf numFmtId="0" fontId="2" fillId="9" borderId="0" xfId="0" applyFont="1" applyFill="1"/>
    <xf numFmtId="4" fontId="2" fillId="9" borderId="0" xfId="0" applyNumberFormat="1" applyFont="1" applyFill="1"/>
    <xf numFmtId="0" fontId="14" fillId="3" borderId="0" xfId="0" applyFont="1" applyFill="1"/>
    <xf numFmtId="0" fontId="6" fillId="8" borderId="4" xfId="0" applyNumberFormat="1" applyFont="1" applyFill="1" applyBorder="1" applyAlignment="1">
      <alignment horizontal="left"/>
    </xf>
    <xf numFmtId="3" fontId="6" fillId="4" borderId="0" xfId="0" applyNumberFormat="1" applyFont="1" applyFill="1" applyBorder="1"/>
    <xf numFmtId="167" fontId="1" fillId="4" borderId="0" xfId="1" applyNumberFormat="1" applyFill="1" applyBorder="1" applyAlignment="1">
      <alignment horizontal="left"/>
    </xf>
    <xf numFmtId="167" fontId="1" fillId="4" borderId="0" xfId="1" applyNumberFormat="1" applyFill="1" applyBorder="1" applyAlignment="1">
      <alignment horizontal="center"/>
    </xf>
    <xf numFmtId="164" fontId="10" fillId="8" borderId="4" xfId="2" applyNumberFormat="1" applyFont="1" applyFill="1" applyBorder="1" applyAlignment="1">
      <alignment horizontal="center"/>
    </xf>
    <xf numFmtId="3" fontId="0" fillId="10" borderId="0" xfId="0" applyNumberFormat="1" applyFill="1"/>
    <xf numFmtId="164" fontId="1" fillId="10" borderId="0" xfId="2" applyNumberFormat="1" applyFill="1"/>
    <xf numFmtId="166" fontId="1" fillId="10" borderId="0" xfId="1" applyFill="1"/>
    <xf numFmtId="4" fontId="6" fillId="8" borderId="4" xfId="0" applyNumberFormat="1" applyFont="1" applyFill="1" applyBorder="1" applyAlignment="1">
      <alignment horizontal="center"/>
    </xf>
    <xf numFmtId="0" fontId="15" fillId="2" borderId="0" xfId="0" applyFont="1" applyFill="1"/>
    <xf numFmtId="4" fontId="2" fillId="2" borderId="7" xfId="0" applyNumberFormat="1" applyFont="1" applyFill="1" applyBorder="1"/>
    <xf numFmtId="4" fontId="2" fillId="2" borderId="8" xfId="0" applyNumberFormat="1" applyFont="1" applyFill="1" applyBorder="1"/>
    <xf numFmtId="3" fontId="11" fillId="5" borderId="9" xfId="0" applyNumberFormat="1" applyFont="1" applyFill="1" applyBorder="1" applyAlignment="1">
      <alignment horizontal="center"/>
    </xf>
    <xf numFmtId="3" fontId="11" fillId="5" borderId="10" xfId="0" applyNumberFormat="1" applyFont="1" applyFill="1" applyBorder="1" applyAlignment="1">
      <alignment horizontal="center"/>
    </xf>
    <xf numFmtId="3" fontId="11" fillId="5" borderId="11" xfId="0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11" fillId="5" borderId="2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9" xfId="0" applyNumberFormat="1" applyFont="1" applyFill="1" applyBorder="1" applyAlignment="1">
      <alignment horizontal="center"/>
    </xf>
    <xf numFmtId="0" fontId="11" fillId="5" borderId="11" xfId="0" applyNumberFormat="1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left"/>
    </xf>
    <xf numFmtId="0" fontId="6" fillId="8" borderId="11" xfId="0" applyFont="1" applyFill="1" applyBorder="1" applyAlignment="1">
      <alignment horizontal="left"/>
    </xf>
    <xf numFmtId="3" fontId="11" fillId="9" borderId="6" xfId="0" applyNumberFormat="1" applyFont="1" applyFill="1" applyBorder="1" applyAlignment="1">
      <alignment horizontal="left"/>
    </xf>
    <xf numFmtId="3" fontId="11" fillId="9" borderId="12" xfId="0" applyNumberFormat="1" applyFont="1" applyFill="1" applyBorder="1" applyAlignment="1">
      <alignment horizontal="left"/>
    </xf>
    <xf numFmtId="0" fontId="11" fillId="7" borderId="9" xfId="0" applyNumberFormat="1" applyFont="1" applyFill="1" applyBorder="1" applyAlignment="1">
      <alignment horizontal="center"/>
    </xf>
    <xf numFmtId="0" fontId="11" fillId="7" borderId="11" xfId="0" applyNumberFormat="1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644171779141"/>
          <c:y val="4.6296400952150589E-2"/>
          <c:w val="0.74601226993865033"/>
          <c:h val="0.75694615556766209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GENERALES'!$C$32:$C$48</c:f>
              <c:numCache>
                <c:formatCode>#,##0</c:formatCode>
                <c:ptCount val="17"/>
                <c:pt idx="0">
                  <c:v>874.08299999999997</c:v>
                </c:pt>
                <c:pt idx="1">
                  <c:v>343.12809999999996</c:v>
                </c:pt>
                <c:pt idx="2">
                  <c:v>915.35715000000005</c:v>
                </c:pt>
                <c:pt idx="3">
                  <c:v>842.48512000000005</c:v>
                </c:pt>
                <c:pt idx="4">
                  <c:v>411.69658000000004</c:v>
                </c:pt>
                <c:pt idx="5">
                  <c:v>264.72050000000002</c:v>
                </c:pt>
                <c:pt idx="6">
                  <c:v>284.84199999999998</c:v>
                </c:pt>
                <c:pt idx="7">
                  <c:v>690.88297999999998</c:v>
                </c:pt>
                <c:pt idx="8">
                  <c:v>726.15330000000006</c:v>
                </c:pt>
                <c:pt idx="9">
                  <c:v>827.12086999999997</c:v>
                </c:pt>
                <c:pt idx="10">
                  <c:v>475.57860999999997</c:v>
                </c:pt>
                <c:pt idx="11">
                  <c:v>369.26597999999996</c:v>
                </c:pt>
                <c:pt idx="12">
                  <c:v>333.03728000000001</c:v>
                </c:pt>
                <c:pt idx="13">
                  <c:v>117.76783</c:v>
                </c:pt>
                <c:pt idx="14">
                  <c:v>224.02751000000001</c:v>
                </c:pt>
                <c:pt idx="15">
                  <c:v>285.85758000000004</c:v>
                </c:pt>
                <c:pt idx="16">
                  <c:v>222.34803000000002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355968"/>
        <c:axId val="240365952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GENERALES'!$D$32:$D$48</c:f>
              <c:numCache>
                <c:formatCode>#,##0.00</c:formatCode>
                <c:ptCount val="17"/>
                <c:pt idx="0">
                  <c:v>5572.4939778587141</c:v>
                </c:pt>
                <c:pt idx="1">
                  <c:v>3321.734604000002</c:v>
                </c:pt>
                <c:pt idx="2">
                  <c:v>4906.0507900000002</c:v>
                </c:pt>
                <c:pt idx="3">
                  <c:v>5467.3067249999995</c:v>
                </c:pt>
                <c:pt idx="4">
                  <c:v>3388.0982692999996</c:v>
                </c:pt>
                <c:pt idx="5">
                  <c:v>2779.833106</c:v>
                </c:pt>
                <c:pt idx="6">
                  <c:v>2901.7075199999999</c:v>
                </c:pt>
                <c:pt idx="7">
                  <c:v>5816.3830429</c:v>
                </c:pt>
                <c:pt idx="8">
                  <c:v>6309.3277642000003</c:v>
                </c:pt>
                <c:pt idx="9">
                  <c:v>6686.1358116000019</c:v>
                </c:pt>
                <c:pt idx="10">
                  <c:v>4380.2158239999999</c:v>
                </c:pt>
                <c:pt idx="11">
                  <c:v>3881.5323139999996</c:v>
                </c:pt>
                <c:pt idx="12">
                  <c:v>2790.8337855000013</c:v>
                </c:pt>
                <c:pt idx="13">
                  <c:v>1145.4965295</c:v>
                </c:pt>
                <c:pt idx="14">
                  <c:v>2404.0291920000004</c:v>
                </c:pt>
                <c:pt idx="15">
                  <c:v>3235.5725090000001</c:v>
                </c:pt>
                <c:pt idx="16">
                  <c:v>2515.5222649999996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367488"/>
        <c:axId val="240369024"/>
      </c:lineChart>
      <c:catAx>
        <c:axId val="240355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2403659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40365952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240355968"/>
        <c:crossesAt val="1"/>
        <c:crossBetween val="midCat"/>
      </c:valAx>
      <c:catAx>
        <c:axId val="2403674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40369024"/>
        <c:crossesAt val="0"/>
        <c:auto val="1"/>
        <c:lblAlgn val="ctr"/>
        <c:lblOffset val="100"/>
        <c:noMultiLvlLbl val="0"/>
      </c:catAx>
      <c:valAx>
        <c:axId val="240369024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240367488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17</xdr:row>
      <xdr:rowOff>85725</xdr:rowOff>
    </xdr:from>
    <xdr:to>
      <xdr:col>14</xdr:col>
      <xdr:colOff>666750</xdr:colOff>
      <xdr:row>31</xdr:row>
      <xdr:rowOff>114300</xdr:rowOff>
    </xdr:to>
    <xdr:graphicFrame macro="">
      <xdr:nvGraphicFramePr>
        <xdr:cNvPr id="1614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/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/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50</xdr:row>
      <xdr:rowOff>85725</xdr:rowOff>
    </xdr:from>
    <xdr:to>
      <xdr:col>1</xdr:col>
      <xdr:colOff>132388</xdr:colOff>
      <xdr:row>52</xdr:row>
      <xdr:rowOff>0</xdr:rowOff>
    </xdr:to>
    <xdr:sp macro="" textlink="">
      <xdr:nvSpPr>
        <xdr:cNvPr id="14" name="13 Elipse"/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70</xdr:row>
      <xdr:rowOff>85725</xdr:rowOff>
    </xdr:from>
    <xdr:to>
      <xdr:col>1</xdr:col>
      <xdr:colOff>132388</xdr:colOff>
      <xdr:row>72</xdr:row>
      <xdr:rowOff>0</xdr:rowOff>
    </xdr:to>
    <xdr:sp macro="" textlink="">
      <xdr:nvSpPr>
        <xdr:cNvPr id="11" name="10 Elipse"/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38099</xdr:colOff>
      <xdr:row>0</xdr:row>
      <xdr:rowOff>57150</xdr:rowOff>
    </xdr:from>
    <xdr:to>
      <xdr:col>2</xdr:col>
      <xdr:colOff>802217</xdr:colOff>
      <xdr:row>3</xdr:row>
      <xdr:rowOff>21167</xdr:rowOff>
    </xdr:to>
    <xdr:pic>
      <xdr:nvPicPr>
        <xdr:cNvPr id="13" name="12 Imagen"/>
        <xdr:cNvPicPr/>
      </xdr:nvPicPr>
      <xdr:blipFill rotWithShape="1">
        <a:blip xmlns:r="http://schemas.openxmlformats.org/officeDocument/2006/relationships" r:embed="rId2"/>
        <a:srcRect l="10448" t="11025" r="48711" b="78305"/>
        <a:stretch/>
      </xdr:blipFill>
      <xdr:spPr bwMode="auto">
        <a:xfrm>
          <a:off x="38099" y="57150"/>
          <a:ext cx="2597151" cy="60960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104775</xdr:colOff>
      <xdr:row>1</xdr:row>
      <xdr:rowOff>11643</xdr:rowOff>
    </xdr:from>
    <xdr:to>
      <xdr:col>13</xdr:col>
      <xdr:colOff>53975</xdr:colOff>
      <xdr:row>2</xdr:row>
      <xdr:rowOff>96580</xdr:rowOff>
    </xdr:to>
    <xdr:sp macro="" textlink="">
      <xdr:nvSpPr>
        <xdr:cNvPr id="15" name="14 CuadroTexto"/>
        <xdr:cNvSpPr txBox="1"/>
      </xdr:nvSpPr>
      <xdr:spPr>
        <a:xfrm>
          <a:off x="3133725" y="259293"/>
          <a:ext cx="7769225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Tarifa.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4" name="3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295276</xdr:colOff>
      <xdr:row>1</xdr:row>
      <xdr:rowOff>30693</xdr:rowOff>
    </xdr:from>
    <xdr:to>
      <xdr:col>16</xdr:col>
      <xdr:colOff>114301</xdr:colOff>
      <xdr:row>2</xdr:row>
      <xdr:rowOff>115630</xdr:rowOff>
    </xdr:to>
    <xdr:sp macro="" textlink="">
      <xdr:nvSpPr>
        <xdr:cNvPr id="6" name="5 CuadroTexto"/>
        <xdr:cNvSpPr txBox="1"/>
      </xdr:nvSpPr>
      <xdr:spPr>
        <a:xfrm>
          <a:off x="3429001" y="278343"/>
          <a:ext cx="7029450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Tarifa.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/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6" name="5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142876</xdr:colOff>
      <xdr:row>1</xdr:row>
      <xdr:rowOff>49743</xdr:rowOff>
    </xdr:from>
    <xdr:to>
      <xdr:col>12</xdr:col>
      <xdr:colOff>161925</xdr:colOff>
      <xdr:row>2</xdr:row>
      <xdr:rowOff>134680</xdr:rowOff>
    </xdr:to>
    <xdr:sp macro="" textlink="">
      <xdr:nvSpPr>
        <xdr:cNvPr id="8" name="7 CuadroTexto"/>
        <xdr:cNvSpPr txBox="1"/>
      </xdr:nvSpPr>
      <xdr:spPr>
        <a:xfrm>
          <a:off x="3095626" y="297393"/>
          <a:ext cx="7467599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Tarifa.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13</xdr:col>
      <xdr:colOff>46682</xdr:colOff>
      <xdr:row>29</xdr:row>
      <xdr:rowOff>160682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6700" y="1657350"/>
          <a:ext cx="11095682" cy="32372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Q94"/>
  <sheetViews>
    <sheetView tabSelected="1" zoomScaleNormal="100" workbookViewId="0">
      <selection activeCell="K70" sqref="K70"/>
    </sheetView>
  </sheetViews>
  <sheetFormatPr baseColWidth="10" defaultRowHeight="20.100000000000001" customHeight="1" x14ac:dyDescent="0.25"/>
  <cols>
    <col min="1" max="1" width="3.42578125" style="1" customWidth="1"/>
    <col min="2" max="2" width="23.85546875" style="1" customWidth="1"/>
    <col min="3" max="3" width="18.140625" style="2" bestFit="1" customWidth="1"/>
    <col min="4" max="4" width="16.5703125" style="1" bestFit="1" customWidth="1"/>
    <col min="5" max="5" width="13.42578125" style="2" customWidth="1"/>
    <col min="6" max="6" width="10.28515625" style="1" customWidth="1"/>
    <col min="7" max="7" width="15" style="1" customWidth="1"/>
    <col min="8" max="8" width="7.7109375" style="1" customWidth="1"/>
    <col min="9" max="9" width="10.42578125" style="1" customWidth="1"/>
    <col min="10" max="10" width="11.28515625" style="1" bestFit="1" customWidth="1"/>
    <col min="11" max="11" width="10.7109375" style="1" customWidth="1"/>
    <col min="12" max="12" width="10.5703125" style="1" customWidth="1"/>
    <col min="13" max="13" width="11.28515625" style="1" bestFit="1" customWidth="1"/>
    <col min="14" max="14" width="7.42578125" style="2" customWidth="1"/>
    <col min="15" max="15" width="17.28515625" style="1" customWidth="1"/>
    <col min="16" max="16" width="11.5703125" style="1" customWidth="1"/>
    <col min="17" max="17" width="6.85546875" style="1" customWidth="1"/>
    <col min="18" max="23" width="11.5703125" style="1" customWidth="1"/>
    <col min="24" max="16384" width="11.42578125" style="1"/>
  </cols>
  <sheetData>
    <row r="1" spans="1:17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17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17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17" s="18" customFormat="1" ht="15.75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17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17" s="21" customFormat="1" ht="14.25" customHeight="1" x14ac:dyDescent="0.35">
      <c r="A6" s="105"/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4"/>
      <c r="M6" s="104"/>
      <c r="N6" s="20"/>
    </row>
    <row r="7" spans="1:17" s="21" customFormat="1" ht="14.25" customHeight="1" x14ac:dyDescent="0.35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8"/>
      <c r="M7" s="78"/>
      <c r="N7" s="20"/>
    </row>
    <row r="8" spans="1:17" s="21" customFormat="1" ht="14.25" customHeight="1" x14ac:dyDescent="0.35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8"/>
      <c r="M8" s="78"/>
      <c r="N8" s="20"/>
    </row>
    <row r="9" spans="1:17" s="21" customFormat="1" ht="14.25" customHeight="1" x14ac:dyDescent="0.35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8"/>
      <c r="M9" s="78"/>
      <c r="N9" s="20"/>
    </row>
    <row r="10" spans="1:17" s="21" customFormat="1" ht="14.25" customHeight="1" x14ac:dyDescent="0.35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8"/>
      <c r="M10" s="78"/>
      <c r="N10" s="20"/>
    </row>
    <row r="11" spans="1:17" s="21" customFormat="1" ht="14.25" customHeight="1" x14ac:dyDescent="0.35">
      <c r="A11" s="79"/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8"/>
      <c r="M11" s="78"/>
      <c r="N11" s="20"/>
    </row>
    <row r="12" spans="1:17" s="21" customFormat="1" ht="14.25" customHeight="1" x14ac:dyDescent="0.35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8"/>
      <c r="M12" s="78"/>
      <c r="N12" s="20"/>
    </row>
    <row r="13" spans="1:17" ht="20.100000000000001" customHeight="1" x14ac:dyDescent="0.25">
      <c r="B13" s="9" t="s">
        <v>115</v>
      </c>
    </row>
    <row r="14" spans="1:17" ht="3.75" customHeight="1" x14ac:dyDescent="0.25">
      <c r="B14" s="83"/>
      <c r="C14" s="84"/>
      <c r="D14" s="85"/>
      <c r="E14" s="84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</row>
    <row r="15" spans="1:17" ht="19.5" customHeight="1" x14ac:dyDescent="0.25">
      <c r="B15" s="9"/>
    </row>
    <row r="16" spans="1:17" s="5" customFormat="1" ht="15.75" x14ac:dyDescent="0.25">
      <c r="B16" s="28" t="s">
        <v>78</v>
      </c>
      <c r="C16" s="29" t="s">
        <v>79</v>
      </c>
      <c r="D16" s="30" t="s">
        <v>80</v>
      </c>
      <c r="E16" s="29" t="s">
        <v>101</v>
      </c>
      <c r="G16" s="4"/>
    </row>
    <row r="17" spans="2:7" ht="20.100000000000001" customHeight="1" x14ac:dyDescent="0.25">
      <c r="B17" s="6">
        <v>1985</v>
      </c>
      <c r="C17" s="15">
        <v>572.24199999999996</v>
      </c>
      <c r="D17" s="7">
        <v>1696.8720926039452</v>
      </c>
      <c r="E17" s="82">
        <v>2.9653050503177769</v>
      </c>
      <c r="G17" s="9" t="s">
        <v>116</v>
      </c>
    </row>
    <row r="18" spans="2:7" ht="20.100000000000001" customHeight="1" x14ac:dyDescent="0.25">
      <c r="B18" s="6">
        <v>1986</v>
      </c>
      <c r="C18" s="15">
        <v>734.4</v>
      </c>
      <c r="D18" s="7">
        <v>2042.2391306960922</v>
      </c>
      <c r="E18" s="82">
        <v>2.7808267030175546</v>
      </c>
    </row>
    <row r="19" spans="2:7" ht="20.100000000000001" customHeight="1" x14ac:dyDescent="0.25">
      <c r="B19" s="6">
        <v>1987</v>
      </c>
      <c r="C19" s="15">
        <v>562.90200000000004</v>
      </c>
      <c r="D19" s="7">
        <v>2606.0442465111246</v>
      </c>
      <c r="E19" s="82">
        <v>4.6296588864689134</v>
      </c>
    </row>
    <row r="20" spans="2:7" ht="20.100000000000001" customHeight="1" x14ac:dyDescent="0.25">
      <c r="B20" s="6">
        <v>1988</v>
      </c>
      <c r="C20" s="15">
        <v>633.48099999999999</v>
      </c>
      <c r="D20" s="7">
        <v>3344.480785643023</v>
      </c>
      <c r="E20" s="82">
        <v>5.2795281715521432</v>
      </c>
    </row>
    <row r="21" spans="2:7" ht="20.100000000000001" customHeight="1" x14ac:dyDescent="0.25">
      <c r="B21" s="6">
        <v>1989</v>
      </c>
      <c r="C21" s="15">
        <v>724.697</v>
      </c>
      <c r="D21" s="7">
        <v>4055.8576262425927</v>
      </c>
      <c r="E21" s="82">
        <v>5.5966253844608058</v>
      </c>
    </row>
    <row r="22" spans="2:7" ht="20.100000000000001" customHeight="1" x14ac:dyDescent="0.25">
      <c r="B22" s="6">
        <v>1990</v>
      </c>
      <c r="C22" s="15">
        <v>851.73500000000001</v>
      </c>
      <c r="D22" s="7">
        <v>4619.84229442381</v>
      </c>
      <c r="E22" s="82">
        <v>5.4240371646390129</v>
      </c>
    </row>
    <row r="23" spans="2:7" ht="20.100000000000001" customHeight="1" x14ac:dyDescent="0.25">
      <c r="B23" s="6">
        <v>1991</v>
      </c>
      <c r="C23" s="15">
        <v>733.41200000000003</v>
      </c>
      <c r="D23" s="7">
        <v>4502.5035820321418</v>
      </c>
      <c r="E23" s="82">
        <v>6.1391190518182706</v>
      </c>
    </row>
    <row r="24" spans="2:7" ht="20.100000000000001" customHeight="1" x14ac:dyDescent="0.25">
      <c r="B24" s="6">
        <v>1992</v>
      </c>
      <c r="C24" s="15">
        <v>714.28599999999994</v>
      </c>
      <c r="D24" s="7">
        <v>5748.8450350390058</v>
      </c>
      <c r="E24" s="82">
        <v>8.048379829702677</v>
      </c>
    </row>
    <row r="25" spans="2:7" ht="20.100000000000001" customHeight="1" x14ac:dyDescent="0.25">
      <c r="B25" s="6">
        <v>1993</v>
      </c>
      <c r="C25" s="15">
        <v>997.702</v>
      </c>
      <c r="D25" s="7">
        <v>6768.6437440650052</v>
      </c>
      <c r="E25" s="82">
        <v>6.7842339135984542</v>
      </c>
    </row>
    <row r="26" spans="2:7" ht="20.100000000000001" customHeight="1" x14ac:dyDescent="0.25">
      <c r="B26" s="6">
        <v>1994</v>
      </c>
      <c r="C26" s="15">
        <v>917.00300000000004</v>
      </c>
      <c r="D26" s="7">
        <v>6920.934375488323</v>
      </c>
      <c r="E26" s="82">
        <v>7.5473410397657616</v>
      </c>
    </row>
    <row r="27" spans="2:7" ht="20.100000000000001" customHeight="1" x14ac:dyDescent="0.25">
      <c r="B27" s="6">
        <v>1995</v>
      </c>
      <c r="C27" s="15">
        <v>847.56600000000003</v>
      </c>
      <c r="D27" s="7">
        <v>5579.9705624271273</v>
      </c>
      <c r="E27" s="82">
        <v>6.583523362696388</v>
      </c>
    </row>
    <row r="28" spans="2:7" ht="20.100000000000001" customHeight="1" x14ac:dyDescent="0.25">
      <c r="B28" s="6">
        <v>1996</v>
      </c>
      <c r="C28" s="15">
        <v>876.65599999999995</v>
      </c>
      <c r="D28" s="7">
        <v>6559.5247436683376</v>
      </c>
      <c r="E28" s="82">
        <v>7.4824386574304382</v>
      </c>
    </row>
    <row r="29" spans="2:7" ht="20.100000000000001" customHeight="1" x14ac:dyDescent="0.25">
      <c r="B29" s="6">
        <v>1997</v>
      </c>
      <c r="C29" s="15">
        <v>1031.556</v>
      </c>
      <c r="D29" s="7">
        <v>6071.5662555743875</v>
      </c>
      <c r="E29" s="82">
        <v>5.8858329121970954</v>
      </c>
    </row>
    <row r="30" spans="2:7" ht="20.100000000000001" customHeight="1" x14ac:dyDescent="0.25">
      <c r="B30" s="6">
        <v>1998</v>
      </c>
      <c r="C30" s="15">
        <v>402.9135</v>
      </c>
      <c r="D30" s="7">
        <v>3599.6238355390478</v>
      </c>
      <c r="E30" s="82">
        <v>8.9339866634874436</v>
      </c>
    </row>
    <row r="31" spans="2:7" ht="20.100000000000001" customHeight="1" x14ac:dyDescent="0.25">
      <c r="B31" s="6">
        <v>1999</v>
      </c>
      <c r="C31" s="15">
        <v>373.786</v>
      </c>
      <c r="D31" s="7">
        <v>3083.9793912949408</v>
      </c>
      <c r="E31" s="82">
        <v>8.2506551644388519</v>
      </c>
    </row>
    <row r="32" spans="2:7" ht="20.100000000000001" customHeight="1" x14ac:dyDescent="0.25">
      <c r="B32" s="6">
        <v>2000</v>
      </c>
      <c r="C32" s="15">
        <v>874.08299999999997</v>
      </c>
      <c r="D32" s="7">
        <v>5572.4939778587141</v>
      </c>
      <c r="E32" s="82">
        <v>6.3752458037265507</v>
      </c>
    </row>
    <row r="33" spans="2:14" ht="20.100000000000001" customHeight="1" x14ac:dyDescent="0.25">
      <c r="B33" s="6">
        <v>2001</v>
      </c>
      <c r="C33" s="15">
        <v>343.12809999999996</v>
      </c>
      <c r="D33" s="7">
        <v>3321.734604000002</v>
      </c>
      <c r="E33" s="82">
        <v>9.6807419852818892</v>
      </c>
    </row>
    <row r="34" spans="2:14" ht="20.100000000000001" customHeight="1" x14ac:dyDescent="0.25">
      <c r="B34" s="6">
        <v>2002</v>
      </c>
      <c r="C34" s="15">
        <v>915.35715000000005</v>
      </c>
      <c r="D34" s="7">
        <v>4906.0507900000002</v>
      </c>
      <c r="E34" s="82">
        <v>5.3597120970759882</v>
      </c>
    </row>
    <row r="35" spans="2:14" ht="20.100000000000001" customHeight="1" x14ac:dyDescent="0.25">
      <c r="B35" s="6">
        <v>2003</v>
      </c>
      <c r="C35" s="15">
        <v>842.48512000000005</v>
      </c>
      <c r="D35" s="7">
        <v>5467.3067249999995</v>
      </c>
      <c r="E35" s="82">
        <v>6.4894994525244538</v>
      </c>
      <c r="G35" s="22"/>
      <c r="H35" s="22"/>
      <c r="I35" s="22"/>
      <c r="J35" s="23"/>
      <c r="K35" s="24"/>
      <c r="L35" s="24"/>
    </row>
    <row r="36" spans="2:14" ht="20.100000000000001" customHeight="1" x14ac:dyDescent="0.25">
      <c r="B36" s="6">
        <v>2004</v>
      </c>
      <c r="C36" s="15">
        <v>411.69658000000004</v>
      </c>
      <c r="D36" s="7">
        <v>3388.0982692999996</v>
      </c>
      <c r="E36" s="82">
        <v>8.229600229615702</v>
      </c>
      <c r="G36" s="22"/>
      <c r="H36" s="22"/>
      <c r="I36" s="22"/>
      <c r="J36" s="23"/>
      <c r="K36" s="24"/>
      <c r="L36" s="24"/>
      <c r="M36" s="2"/>
    </row>
    <row r="37" spans="2:14" ht="20.100000000000001" customHeight="1" x14ac:dyDescent="0.25">
      <c r="B37" s="6">
        <v>2005</v>
      </c>
      <c r="C37" s="15">
        <v>264.72050000000002</v>
      </c>
      <c r="D37" s="7">
        <v>2779.833106</v>
      </c>
      <c r="E37" s="82">
        <v>10.501011844568138</v>
      </c>
      <c r="G37" s="22"/>
      <c r="H37" s="22"/>
      <c r="I37" s="22"/>
      <c r="J37" s="23"/>
      <c r="K37" s="24"/>
      <c r="L37" s="24"/>
      <c r="M37" s="2"/>
    </row>
    <row r="38" spans="2:14" ht="20.100000000000001" customHeight="1" x14ac:dyDescent="0.25">
      <c r="B38" s="6">
        <v>2006</v>
      </c>
      <c r="C38" s="15">
        <v>284.84199999999998</v>
      </c>
      <c r="D38" s="7">
        <v>2901.7075199999999</v>
      </c>
      <c r="E38" s="82">
        <v>10.187077467508303</v>
      </c>
      <c r="G38" s="22"/>
      <c r="H38" s="22"/>
      <c r="I38" s="22"/>
      <c r="J38" s="23"/>
      <c r="K38" s="24"/>
      <c r="L38" s="24"/>
      <c r="M38" s="2"/>
    </row>
    <row r="39" spans="2:14" ht="20.100000000000001" customHeight="1" x14ac:dyDescent="0.25">
      <c r="B39" s="6">
        <v>2007</v>
      </c>
      <c r="C39" s="15">
        <v>690.88297999999998</v>
      </c>
      <c r="D39" s="7">
        <v>5816.3830429</v>
      </c>
      <c r="E39" s="82">
        <v>8.418767303979612</v>
      </c>
      <c r="G39" s="22"/>
      <c r="H39" s="22"/>
      <c r="I39" s="22"/>
      <c r="J39" s="23"/>
      <c r="K39" s="24"/>
      <c r="L39" s="24"/>
      <c r="M39" s="2"/>
    </row>
    <row r="40" spans="2:14" ht="20.100000000000001" customHeight="1" x14ac:dyDescent="0.25">
      <c r="B40" s="6">
        <v>2008</v>
      </c>
      <c r="C40" s="15">
        <v>726.15330000000006</v>
      </c>
      <c r="D40" s="7">
        <v>6309.3277642000003</v>
      </c>
      <c r="E40" s="82">
        <v>8.6886994305472403</v>
      </c>
      <c r="G40" s="22"/>
      <c r="H40" s="22"/>
      <c r="I40" s="22"/>
      <c r="J40" s="23"/>
      <c r="K40" s="24"/>
      <c r="L40" s="24"/>
      <c r="M40" s="2"/>
    </row>
    <row r="41" spans="2:14" s="9" customFormat="1" ht="20.100000000000001" customHeight="1" x14ac:dyDescent="0.25">
      <c r="B41" s="6">
        <v>2009</v>
      </c>
      <c r="C41" s="15">
        <v>827.12086999999997</v>
      </c>
      <c r="D41" s="7">
        <v>6686.1358116000019</v>
      </c>
      <c r="E41" s="82">
        <v>8.0836260504465347</v>
      </c>
      <c r="G41" s="22"/>
      <c r="H41" s="22"/>
      <c r="I41" s="22"/>
      <c r="J41" s="25"/>
      <c r="K41" s="24"/>
      <c r="L41" s="24"/>
      <c r="M41" s="2"/>
      <c r="N41" s="10"/>
    </row>
    <row r="42" spans="2:14" ht="20.100000000000001" customHeight="1" x14ac:dyDescent="0.25">
      <c r="B42" s="6">
        <v>2010</v>
      </c>
      <c r="C42" s="15">
        <v>475.57860999999997</v>
      </c>
      <c r="D42" s="7">
        <v>4380.2158239999999</v>
      </c>
      <c r="E42" s="82">
        <v>9.2102877040664222</v>
      </c>
      <c r="G42" s="22"/>
      <c r="H42" s="22"/>
      <c r="I42" s="22"/>
      <c r="J42" s="23"/>
      <c r="K42" s="24"/>
      <c r="L42" s="24"/>
    </row>
    <row r="43" spans="2:14" ht="20.100000000000001" customHeight="1" x14ac:dyDescent="0.25">
      <c r="B43" s="6">
        <v>2011</v>
      </c>
      <c r="C43" s="15">
        <v>369.26597999999996</v>
      </c>
      <c r="D43" s="7">
        <v>3881.5323139999996</v>
      </c>
      <c r="E43" s="82">
        <v>10.511480949314638</v>
      </c>
      <c r="G43" s="22"/>
      <c r="H43" s="22"/>
      <c r="I43" s="22"/>
      <c r="J43" s="23"/>
      <c r="K43" s="24"/>
      <c r="L43" s="24"/>
    </row>
    <row r="44" spans="2:14" ht="20.100000000000001" customHeight="1" x14ac:dyDescent="0.25">
      <c r="B44" s="6">
        <v>2012</v>
      </c>
      <c r="C44" s="15">
        <v>333.03728000000001</v>
      </c>
      <c r="D44" s="7">
        <v>2790.8337855000013</v>
      </c>
      <c r="E44" s="82">
        <v>8.3799440876408831</v>
      </c>
      <c r="G44" s="22"/>
      <c r="H44" s="22"/>
      <c r="I44" s="22"/>
      <c r="J44" s="23"/>
      <c r="K44" s="24"/>
      <c r="L44" s="24"/>
    </row>
    <row r="45" spans="2:14" ht="20.100000000000001" customHeight="1" x14ac:dyDescent="0.25">
      <c r="B45" s="6">
        <v>2013</v>
      </c>
      <c r="C45" s="15">
        <v>117.76783</v>
      </c>
      <c r="D45" s="7">
        <v>1145.4965295</v>
      </c>
      <c r="E45" s="82">
        <v>9.7267354718177241</v>
      </c>
      <c r="G45" s="22"/>
      <c r="H45" s="22"/>
      <c r="I45" s="22"/>
      <c r="J45" s="23"/>
      <c r="K45" s="24"/>
      <c r="L45" s="24"/>
    </row>
    <row r="46" spans="2:14" ht="20.100000000000001" customHeight="1" x14ac:dyDescent="0.25">
      <c r="B46" s="6">
        <v>2014</v>
      </c>
      <c r="C46" s="15">
        <v>224.02751000000001</v>
      </c>
      <c r="D46" s="7">
        <v>2404.0291920000004</v>
      </c>
      <c r="E46" s="82">
        <f t="shared" ref="E46:E47" si="0">+D46/C46</f>
        <v>10.730955283125722</v>
      </c>
      <c r="G46" s="22"/>
      <c r="H46" s="22"/>
      <c r="I46" s="22"/>
      <c r="J46" s="23"/>
      <c r="K46" s="24"/>
      <c r="L46" s="24"/>
    </row>
    <row r="47" spans="2:14" ht="20.100000000000001" customHeight="1" x14ac:dyDescent="0.25">
      <c r="B47" s="6">
        <v>2015</v>
      </c>
      <c r="C47" s="15">
        <v>285.85758000000004</v>
      </c>
      <c r="D47" s="7">
        <v>3235.5725090000001</v>
      </c>
      <c r="E47" s="82">
        <f t="shared" si="0"/>
        <v>11.318827050169528</v>
      </c>
      <c r="G47" s="26"/>
      <c r="H47" s="26"/>
      <c r="I47" s="26"/>
      <c r="J47" s="23"/>
      <c r="K47" s="24"/>
      <c r="L47" s="24"/>
    </row>
    <row r="48" spans="2:14" ht="20.100000000000001" customHeight="1" x14ac:dyDescent="0.25">
      <c r="B48" s="6">
        <v>2016</v>
      </c>
      <c r="C48" s="15">
        <v>222.34803000000002</v>
      </c>
      <c r="D48" s="7">
        <v>2515.5222649999996</v>
      </c>
      <c r="E48" s="82">
        <f>+D48/C48</f>
        <v>11.313445255170461</v>
      </c>
      <c r="F48" s="90"/>
      <c r="G48" s="26"/>
      <c r="I48" s="26"/>
      <c r="J48" s="23"/>
      <c r="K48" s="24"/>
      <c r="L48" s="24"/>
    </row>
    <row r="49" spans="2:17" ht="20.100000000000001" customHeight="1" x14ac:dyDescent="0.25">
      <c r="B49" s="31" t="s">
        <v>81</v>
      </c>
      <c r="C49" s="33">
        <f>+(C48-C47)/C47</f>
        <v>-0.22217199907730278</v>
      </c>
      <c r="D49" s="33">
        <f>+(D48-D47)/D47</f>
        <v>-0.22254183517665696</v>
      </c>
      <c r="E49" s="33">
        <f>+(E48-E47)/E47</f>
        <v>-4.7547285378715263E-4</v>
      </c>
      <c r="F49" s="11"/>
      <c r="G49" s="27"/>
      <c r="H49" s="27"/>
      <c r="I49" s="27"/>
      <c r="J49" s="23"/>
      <c r="K49" s="23"/>
      <c r="L49" s="23"/>
    </row>
    <row r="50" spans="2:17" s="18" customFormat="1" ht="20.100000000000001" customHeight="1" x14ac:dyDescent="0.25">
      <c r="B50" s="91"/>
      <c r="C50" s="92"/>
      <c r="D50" s="92"/>
      <c r="E50" s="92"/>
      <c r="F50" s="34"/>
      <c r="G50" s="27"/>
      <c r="H50" s="27"/>
      <c r="I50" s="27"/>
      <c r="J50" s="23"/>
      <c r="K50" s="23"/>
      <c r="L50" s="23"/>
      <c r="N50" s="19"/>
    </row>
    <row r="51" spans="2:17" ht="20.100000000000001" customHeight="1" x14ac:dyDescent="0.25">
      <c r="B51" s="9" t="s">
        <v>102</v>
      </c>
    </row>
    <row r="52" spans="2:17" ht="3.75" customHeight="1" x14ac:dyDescent="0.25"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</row>
    <row r="53" spans="2:17" ht="20.100000000000001" customHeight="1" x14ac:dyDescent="0.25">
      <c r="B53" s="4"/>
      <c r="C53" s="12"/>
      <c r="D53" s="13"/>
      <c r="E53" s="12"/>
    </row>
    <row r="54" spans="2:17" ht="15.75" x14ac:dyDescent="0.25">
      <c r="B54" s="106" t="s">
        <v>82</v>
      </c>
      <c r="C54" s="101" t="s">
        <v>83</v>
      </c>
      <c r="D54" s="102"/>
      <c r="E54" s="103"/>
      <c r="F54" s="101" t="s">
        <v>84</v>
      </c>
      <c r="G54" s="102"/>
      <c r="H54" s="103"/>
      <c r="I54" s="101" t="s">
        <v>85</v>
      </c>
      <c r="J54" s="102"/>
      <c r="K54" s="103"/>
      <c r="L54" s="101" t="s">
        <v>100</v>
      </c>
      <c r="M54" s="102"/>
      <c r="N54" s="103"/>
    </row>
    <row r="55" spans="2:17" ht="15.75" x14ac:dyDescent="0.25">
      <c r="B55" s="107"/>
      <c r="C55" s="35" t="s">
        <v>79</v>
      </c>
      <c r="D55" s="36" t="s">
        <v>80</v>
      </c>
      <c r="E55" s="35" t="s">
        <v>99</v>
      </c>
      <c r="F55" s="35" t="s">
        <v>79</v>
      </c>
      <c r="G55" s="36" t="s">
        <v>80</v>
      </c>
      <c r="H55" s="35" t="s">
        <v>99</v>
      </c>
      <c r="I55" s="35" t="s">
        <v>79</v>
      </c>
      <c r="J55" s="36" t="s">
        <v>80</v>
      </c>
      <c r="K55" s="35" t="s">
        <v>99</v>
      </c>
      <c r="L55" s="35" t="s">
        <v>79</v>
      </c>
      <c r="M55" s="36" t="s">
        <v>80</v>
      </c>
      <c r="N55" s="35" t="s">
        <v>99</v>
      </c>
    </row>
    <row r="56" spans="2:17" ht="20.100000000000001" customHeight="1" x14ac:dyDescent="0.25">
      <c r="B56" s="14" t="s">
        <v>87</v>
      </c>
      <c r="C56" s="15">
        <v>18.364750000000001</v>
      </c>
      <c r="D56" s="7">
        <v>236.5442415</v>
      </c>
      <c r="E56" s="8">
        <f>D56/C56</f>
        <v>12.880340952095727</v>
      </c>
      <c r="F56" s="15">
        <v>2.8E-3</v>
      </c>
      <c r="G56" s="7">
        <v>1.4E-2</v>
      </c>
      <c r="H56" s="8">
        <f>G56/F56</f>
        <v>5</v>
      </c>
      <c r="I56" s="15">
        <v>1.2999999999999999E-3</v>
      </c>
      <c r="J56" s="7">
        <v>3.7310000000000003E-2</v>
      </c>
      <c r="K56" s="8">
        <f>J56/I56</f>
        <v>28.700000000000003</v>
      </c>
      <c r="L56" s="41">
        <v>18.368849999999998</v>
      </c>
      <c r="M56" s="42">
        <v>236.5955515</v>
      </c>
      <c r="N56" s="42">
        <f>M56/L56</f>
        <v>12.880259324889693</v>
      </c>
    </row>
    <row r="57" spans="2:17" ht="20.100000000000001" customHeight="1" x14ac:dyDescent="0.25">
      <c r="B57" s="15" t="s">
        <v>88</v>
      </c>
      <c r="C57" s="15">
        <v>8.4812199999999986</v>
      </c>
      <c r="D57" s="7">
        <v>90.442233999999999</v>
      </c>
      <c r="E57" s="7">
        <f t="shared" ref="E57:E68" si="1">D57/C57</f>
        <v>10.663823600849879</v>
      </c>
      <c r="F57" s="15">
        <v>0</v>
      </c>
      <c r="G57" s="7">
        <v>0</v>
      </c>
      <c r="H57" s="7">
        <v>0</v>
      </c>
      <c r="I57" s="15">
        <v>0</v>
      </c>
      <c r="J57" s="7">
        <v>0</v>
      </c>
      <c r="K57" s="7">
        <v>0</v>
      </c>
      <c r="L57" s="43">
        <v>8.4812199999999986</v>
      </c>
      <c r="M57" s="44">
        <v>90.442233999999999</v>
      </c>
      <c r="N57" s="44">
        <f t="shared" ref="N57:N68" si="2">M57/L57</f>
        <v>10.663823600849879</v>
      </c>
    </row>
    <row r="58" spans="2:17" ht="20.100000000000001" customHeight="1" x14ac:dyDescent="0.25">
      <c r="B58" s="39" t="s">
        <v>89</v>
      </c>
      <c r="C58" s="39">
        <v>10.07635</v>
      </c>
      <c r="D58" s="40">
        <v>116.18885899999999</v>
      </c>
      <c r="E58" s="40">
        <f t="shared" si="1"/>
        <v>11.530847876463204</v>
      </c>
      <c r="F58" s="39">
        <v>0</v>
      </c>
      <c r="G58" s="40">
        <v>0</v>
      </c>
      <c r="H58" s="40">
        <v>0</v>
      </c>
      <c r="I58" s="39">
        <v>0</v>
      </c>
      <c r="J58" s="40">
        <v>0</v>
      </c>
      <c r="K58" s="40">
        <v>0</v>
      </c>
      <c r="L58" s="45">
        <v>10.07635</v>
      </c>
      <c r="M58" s="46">
        <v>116.18885899999999</v>
      </c>
      <c r="N58" s="46">
        <f t="shared" si="2"/>
        <v>11.530847876463204</v>
      </c>
    </row>
    <row r="59" spans="2:17" ht="20.100000000000001" customHeight="1" x14ac:dyDescent="0.25">
      <c r="B59" s="15" t="s">
        <v>90</v>
      </c>
      <c r="C59" s="15">
        <v>22.598090000000003</v>
      </c>
      <c r="D59" s="7">
        <v>194.03897199999997</v>
      </c>
      <c r="E59" s="7">
        <f t="shared" si="1"/>
        <v>8.586520896235033</v>
      </c>
      <c r="F59" s="15">
        <v>4.6500000000000005E-3</v>
      </c>
      <c r="G59" s="7">
        <v>1.8600000000000002E-2</v>
      </c>
      <c r="H59" s="7">
        <f t="shared" ref="H59:H68" si="3">G59/F59</f>
        <v>4</v>
      </c>
      <c r="I59" s="15">
        <v>2.8999999999999998E-3</v>
      </c>
      <c r="J59" s="7">
        <v>1.1599999999999999E-2</v>
      </c>
      <c r="K59" s="7">
        <f t="shared" ref="K59:K68" si="4">J59/I59</f>
        <v>4</v>
      </c>
      <c r="L59" s="43">
        <v>22.605640000000008</v>
      </c>
      <c r="M59" s="44">
        <v>194.06917199999998</v>
      </c>
      <c r="N59" s="44">
        <f t="shared" si="2"/>
        <v>8.584989055828542</v>
      </c>
    </row>
    <row r="60" spans="2:17" ht="20.100000000000001" customHeight="1" x14ac:dyDescent="0.25">
      <c r="B60" s="15" t="s">
        <v>91</v>
      </c>
      <c r="C60" s="15">
        <v>25.172599999999999</v>
      </c>
      <c r="D60" s="7">
        <v>262.10843249999999</v>
      </c>
      <c r="E60" s="7">
        <f t="shared" si="1"/>
        <v>10.412449746947077</v>
      </c>
      <c r="F60" s="15">
        <v>0</v>
      </c>
      <c r="G60" s="7">
        <v>0</v>
      </c>
      <c r="H60" s="7">
        <v>0</v>
      </c>
      <c r="I60" s="15">
        <v>3.3E-3</v>
      </c>
      <c r="J60" s="7">
        <v>4.9500000000000002E-2</v>
      </c>
      <c r="K60" s="7">
        <f t="shared" si="4"/>
        <v>15</v>
      </c>
      <c r="L60" s="43">
        <v>25.175899999999999</v>
      </c>
      <c r="M60" s="44">
        <v>262.15793250000002</v>
      </c>
      <c r="N60" s="44">
        <f t="shared" si="2"/>
        <v>10.413051072652816</v>
      </c>
    </row>
    <row r="61" spans="2:17" ht="20.100000000000001" customHeight="1" x14ac:dyDescent="0.25">
      <c r="B61" s="39" t="s">
        <v>92</v>
      </c>
      <c r="C61" s="39">
        <v>44.851330000000004</v>
      </c>
      <c r="D61" s="40">
        <v>508.40479000000005</v>
      </c>
      <c r="E61" s="40">
        <f t="shared" si="1"/>
        <v>11.335333645624333</v>
      </c>
      <c r="F61" s="39">
        <v>0</v>
      </c>
      <c r="G61" s="40">
        <v>0</v>
      </c>
      <c r="H61" s="40">
        <v>0</v>
      </c>
      <c r="I61" s="39">
        <v>0</v>
      </c>
      <c r="J61" s="40">
        <v>0</v>
      </c>
      <c r="K61" s="40">
        <v>0</v>
      </c>
      <c r="L61" s="45">
        <v>44.851330000000004</v>
      </c>
      <c r="M61" s="46">
        <v>508.40479000000005</v>
      </c>
      <c r="N61" s="46">
        <f t="shared" si="2"/>
        <v>11.335333645624333</v>
      </c>
    </row>
    <row r="62" spans="2:17" ht="20.100000000000001" customHeight="1" x14ac:dyDescent="0.25">
      <c r="B62" s="14" t="s">
        <v>93</v>
      </c>
      <c r="C62" s="15">
        <v>51.019040000000004</v>
      </c>
      <c r="D62" s="7">
        <v>570.88734700000009</v>
      </c>
      <c r="E62" s="7">
        <f t="shared" si="1"/>
        <v>11.189692063982388</v>
      </c>
      <c r="F62" s="15">
        <v>0</v>
      </c>
      <c r="G62" s="7">
        <v>0</v>
      </c>
      <c r="H62" s="7">
        <v>0</v>
      </c>
      <c r="I62" s="15">
        <v>0</v>
      </c>
      <c r="J62" s="7">
        <v>0</v>
      </c>
      <c r="K62" s="7">
        <v>0</v>
      </c>
      <c r="L62" s="43">
        <v>51.019040000000004</v>
      </c>
      <c r="M62" s="44">
        <v>570.88734700000009</v>
      </c>
      <c r="N62" s="44">
        <f t="shared" si="2"/>
        <v>11.189692063982388</v>
      </c>
    </row>
    <row r="63" spans="2:17" ht="20.100000000000001" customHeight="1" x14ac:dyDescent="0.25">
      <c r="B63" s="15" t="s">
        <v>94</v>
      </c>
      <c r="C63" s="15">
        <v>13.344190000000001</v>
      </c>
      <c r="D63" s="7">
        <v>231.11450400000001</v>
      </c>
      <c r="E63" s="7">
        <f t="shared" si="1"/>
        <v>17.319485409005715</v>
      </c>
      <c r="F63" s="15">
        <v>0</v>
      </c>
      <c r="G63" s="7">
        <v>0</v>
      </c>
      <c r="H63" s="7">
        <v>0</v>
      </c>
      <c r="I63" s="15">
        <v>0</v>
      </c>
      <c r="J63" s="7">
        <v>0</v>
      </c>
      <c r="K63" s="7">
        <v>0</v>
      </c>
      <c r="L63" s="43">
        <v>13.344190000000001</v>
      </c>
      <c r="M63" s="44">
        <v>231.11450400000001</v>
      </c>
      <c r="N63" s="44">
        <f t="shared" si="2"/>
        <v>17.319485409005715</v>
      </c>
    </row>
    <row r="64" spans="2:17" ht="20.100000000000001" customHeight="1" x14ac:dyDescent="0.25">
      <c r="B64" s="39" t="s">
        <v>95</v>
      </c>
      <c r="C64" s="39">
        <v>7.1797500000000003</v>
      </c>
      <c r="D64" s="40">
        <v>65.357786000000004</v>
      </c>
      <c r="E64" s="40">
        <f t="shared" si="1"/>
        <v>9.1030726696612003</v>
      </c>
      <c r="F64" s="39">
        <v>0</v>
      </c>
      <c r="G64" s="40">
        <v>0</v>
      </c>
      <c r="H64" s="40">
        <v>0</v>
      </c>
      <c r="I64" s="39">
        <v>0</v>
      </c>
      <c r="J64" s="40">
        <v>0</v>
      </c>
      <c r="K64" s="40">
        <v>0</v>
      </c>
      <c r="L64" s="45">
        <v>7.1797500000000003</v>
      </c>
      <c r="M64" s="46">
        <v>65.357786000000004</v>
      </c>
      <c r="N64" s="46">
        <f t="shared" si="2"/>
        <v>9.1030726696612003</v>
      </c>
    </row>
    <row r="65" spans="2:17" ht="20.100000000000001" customHeight="1" x14ac:dyDescent="0.25">
      <c r="B65" s="14" t="s">
        <v>96</v>
      </c>
      <c r="C65" s="15">
        <v>11.071429999999999</v>
      </c>
      <c r="D65" s="7">
        <v>105.020633</v>
      </c>
      <c r="E65" s="7">
        <f t="shared" si="1"/>
        <v>9.4857333695827926</v>
      </c>
      <c r="F65" s="15">
        <v>0</v>
      </c>
      <c r="G65" s="7">
        <v>0</v>
      </c>
      <c r="H65" s="7">
        <v>0</v>
      </c>
      <c r="I65" s="15">
        <v>3.5999999999999999E-3</v>
      </c>
      <c r="J65" s="7">
        <v>0.1062</v>
      </c>
      <c r="K65" s="7">
        <f t="shared" si="4"/>
        <v>29.5</v>
      </c>
      <c r="L65" s="43">
        <v>11.07503</v>
      </c>
      <c r="M65" s="44">
        <v>105.126833</v>
      </c>
      <c r="N65" s="44">
        <f t="shared" si="2"/>
        <v>9.4922391180881682</v>
      </c>
    </row>
    <row r="66" spans="2:17" s="9" customFormat="1" ht="20.100000000000001" customHeight="1" x14ac:dyDescent="0.25">
      <c r="B66" s="15" t="s">
        <v>97</v>
      </c>
      <c r="C66" s="15">
        <v>3.3226300000000002</v>
      </c>
      <c r="D66" s="7">
        <v>35.749130000000008</v>
      </c>
      <c r="E66" s="7">
        <f t="shared" si="1"/>
        <v>10.759287070784291</v>
      </c>
      <c r="F66" s="15">
        <v>0</v>
      </c>
      <c r="G66" s="7">
        <v>0</v>
      </c>
      <c r="H66" s="7">
        <v>0</v>
      </c>
      <c r="I66" s="15">
        <v>4.6500000000000005E-3</v>
      </c>
      <c r="J66" s="7">
        <v>0.143125</v>
      </c>
      <c r="K66" s="7">
        <f t="shared" si="4"/>
        <v>30.779569892473116</v>
      </c>
      <c r="L66" s="43">
        <v>3.32728</v>
      </c>
      <c r="M66" s="44">
        <v>35.892255000000006</v>
      </c>
      <c r="N66" s="44">
        <f t="shared" si="2"/>
        <v>10.787266175374482</v>
      </c>
    </row>
    <row r="67" spans="2:17" ht="20.100000000000001" customHeight="1" x14ac:dyDescent="0.25">
      <c r="B67" s="15" t="s">
        <v>98</v>
      </c>
      <c r="C67" s="15">
        <v>6.8434499999999998</v>
      </c>
      <c r="D67" s="7">
        <v>99.285000999999994</v>
      </c>
      <c r="E67" s="7">
        <f t="shared" si="1"/>
        <v>14.508033374978995</v>
      </c>
      <c r="F67" s="15">
        <v>0</v>
      </c>
      <c r="G67" s="7">
        <v>0</v>
      </c>
      <c r="H67" s="7">
        <v>0</v>
      </c>
      <c r="I67" s="15">
        <v>0</v>
      </c>
      <c r="J67" s="7">
        <v>0</v>
      </c>
      <c r="K67" s="7">
        <v>0</v>
      </c>
      <c r="L67" s="43">
        <v>6.8434499999999998</v>
      </c>
      <c r="M67" s="44">
        <v>99.285000999999994</v>
      </c>
      <c r="N67" s="44">
        <f t="shared" si="2"/>
        <v>14.508033374978995</v>
      </c>
    </row>
    <row r="68" spans="2:17" ht="15.75" x14ac:dyDescent="0.25">
      <c r="B68" s="37" t="s">
        <v>86</v>
      </c>
      <c r="C68" s="37">
        <v>222.32483000000002</v>
      </c>
      <c r="D68" s="38">
        <v>2515.1419300000002</v>
      </c>
      <c r="E68" s="38">
        <f t="shared" si="1"/>
        <v>11.31291511613885</v>
      </c>
      <c r="F68" s="37">
        <v>7.45E-3</v>
      </c>
      <c r="G68" s="38">
        <v>3.2600000000000004E-2</v>
      </c>
      <c r="H68" s="38">
        <f t="shared" si="3"/>
        <v>4.375838926174497</v>
      </c>
      <c r="I68" s="37">
        <v>1.575E-2</v>
      </c>
      <c r="J68" s="38">
        <v>0.34773500000000002</v>
      </c>
      <c r="K68" s="38">
        <f t="shared" si="4"/>
        <v>22.078412698412698</v>
      </c>
      <c r="L68" s="37">
        <v>222.34803000000002</v>
      </c>
      <c r="M68" s="38">
        <v>2515.5222650000001</v>
      </c>
      <c r="N68" s="38">
        <f t="shared" si="2"/>
        <v>11.313445255170464</v>
      </c>
    </row>
    <row r="69" spans="2:17" ht="20.100000000000001" customHeight="1" x14ac:dyDescent="0.25">
      <c r="B69" s="16"/>
      <c r="C69" s="3"/>
      <c r="D69" s="17"/>
      <c r="E69" s="17"/>
      <c r="F69" s="3"/>
      <c r="G69" s="17"/>
      <c r="H69" s="17"/>
      <c r="I69" s="17"/>
      <c r="J69" s="17"/>
      <c r="K69" s="17"/>
    </row>
    <row r="71" spans="2:17" ht="20.100000000000001" customHeight="1" x14ac:dyDescent="0.25">
      <c r="B71" s="9" t="s">
        <v>121</v>
      </c>
    </row>
    <row r="72" spans="2:17" ht="3.75" customHeight="1" x14ac:dyDescent="0.25"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</row>
    <row r="73" spans="2:17" ht="20.100000000000001" customHeight="1" x14ac:dyDescent="0.25">
      <c r="B73" s="4"/>
      <c r="C73" s="12"/>
      <c r="D73" s="13"/>
      <c r="E73" s="12"/>
    </row>
    <row r="74" spans="2:17" ht="20.100000000000001" customHeight="1" x14ac:dyDescent="0.25">
      <c r="B74" s="28" t="s">
        <v>0</v>
      </c>
      <c r="C74" s="28" t="s">
        <v>1</v>
      </c>
      <c r="E74" s="1"/>
    </row>
    <row r="75" spans="2:17" ht="20.100000000000001" customHeight="1" x14ac:dyDescent="0.25">
      <c r="B75" s="6">
        <v>2012</v>
      </c>
      <c r="C75" s="82">
        <v>100.4592257567322</v>
      </c>
      <c r="E75" s="1"/>
    </row>
    <row r="76" spans="2:17" ht="20.100000000000001" customHeight="1" x14ac:dyDescent="0.25">
      <c r="B76" s="6">
        <v>2013</v>
      </c>
      <c r="C76" s="82">
        <v>90.178050439140776</v>
      </c>
      <c r="E76" s="1"/>
    </row>
    <row r="77" spans="2:17" ht="20.100000000000001" customHeight="1" x14ac:dyDescent="0.25">
      <c r="B77" s="6">
        <v>2014</v>
      </c>
      <c r="C77" s="82">
        <v>92.649309653699206</v>
      </c>
      <c r="E77" s="1"/>
    </row>
    <row r="78" spans="2:17" ht="20.100000000000001" customHeight="1" x14ac:dyDescent="0.25">
      <c r="B78" s="6">
        <v>2015</v>
      </c>
      <c r="C78" s="82">
        <v>91.923292493957234</v>
      </c>
      <c r="E78" s="1"/>
    </row>
    <row r="79" spans="2:17" ht="20.100000000000001" customHeight="1" x14ac:dyDescent="0.25">
      <c r="B79" s="89">
        <v>2016</v>
      </c>
      <c r="C79" s="97">
        <v>100</v>
      </c>
      <c r="E79" s="1"/>
    </row>
    <row r="80" spans="2:17" ht="20.100000000000001" customHeight="1" x14ac:dyDescent="0.25">
      <c r="E80" s="1"/>
    </row>
    <row r="81" spans="2:5" ht="20.100000000000001" customHeight="1" x14ac:dyDescent="0.25">
      <c r="B81" s="32" t="s">
        <v>120</v>
      </c>
    </row>
    <row r="82" spans="2:5" ht="20.100000000000001" customHeight="1" x14ac:dyDescent="0.25">
      <c r="B82" s="2"/>
    </row>
    <row r="83" spans="2:5" ht="9.9499999999999993" customHeight="1" x14ac:dyDescent="0.25">
      <c r="B83" s="98" t="s">
        <v>63</v>
      </c>
      <c r="C83" s="98" t="s">
        <v>23</v>
      </c>
      <c r="E83" s="1"/>
    </row>
    <row r="84" spans="2:5" ht="9.9499999999999993" customHeight="1" x14ac:dyDescent="0.25">
      <c r="B84" s="98" t="s">
        <v>46</v>
      </c>
      <c r="C84" s="98" t="s">
        <v>45</v>
      </c>
      <c r="E84" s="1"/>
    </row>
    <row r="85" spans="2:5" ht="9.9499999999999993" customHeight="1" x14ac:dyDescent="0.25">
      <c r="B85" s="98" t="s">
        <v>70</v>
      </c>
      <c r="C85" s="98" t="s">
        <v>40</v>
      </c>
      <c r="E85" s="1"/>
    </row>
    <row r="86" spans="2:5" ht="9.9499999999999993" customHeight="1" x14ac:dyDescent="0.25">
      <c r="B86" s="98" t="s">
        <v>68</v>
      </c>
      <c r="C86" s="98" t="s">
        <v>43</v>
      </c>
      <c r="E86" s="1"/>
    </row>
    <row r="87" spans="2:5" ht="9.9499999999999993" customHeight="1" x14ac:dyDescent="0.25">
      <c r="B87" s="98" t="s">
        <v>69</v>
      </c>
      <c r="C87" s="98" t="s">
        <v>4</v>
      </c>
    </row>
    <row r="88" spans="2:5" ht="9.9499999999999993" customHeight="1" x14ac:dyDescent="0.25">
      <c r="B88" s="98" t="s">
        <v>19</v>
      </c>
      <c r="C88" s="98" t="s">
        <v>18</v>
      </c>
    </row>
    <row r="89" spans="2:5" ht="9.9499999999999993" customHeight="1" x14ac:dyDescent="0.25">
      <c r="B89" s="98" t="s">
        <v>9</v>
      </c>
      <c r="C89" s="98" t="s">
        <v>8</v>
      </c>
    </row>
    <row r="90" spans="2:5" ht="9.9499999999999993" customHeight="1" x14ac:dyDescent="0.25">
      <c r="B90" s="98" t="s">
        <v>64</v>
      </c>
      <c r="C90" s="98" t="s">
        <v>34</v>
      </c>
    </row>
    <row r="91" spans="2:5" ht="9.9499999999999993" customHeight="1" x14ac:dyDescent="0.25">
      <c r="B91" s="98" t="s">
        <v>54</v>
      </c>
      <c r="C91" s="98" t="s">
        <v>53</v>
      </c>
    </row>
    <row r="92" spans="2:5" ht="9.9499999999999993" customHeight="1" x14ac:dyDescent="0.25">
      <c r="B92" s="98" t="s">
        <v>42</v>
      </c>
      <c r="C92" s="98" t="s">
        <v>41</v>
      </c>
    </row>
    <row r="93" spans="2:5" ht="20.100000000000001" customHeight="1" x14ac:dyDescent="0.25">
      <c r="B93" s="2"/>
    </row>
    <row r="94" spans="2:5" ht="20.100000000000001" customHeight="1" x14ac:dyDescent="0.25">
      <c r="B94" s="32" t="s">
        <v>77</v>
      </c>
    </row>
  </sheetData>
  <sheetProtection selectLockedCells="1" selectUnlockedCells="1"/>
  <mergeCells count="7">
    <mergeCell ref="L54:N54"/>
    <mergeCell ref="L6:M6"/>
    <mergeCell ref="A6:K6"/>
    <mergeCell ref="C54:E54"/>
    <mergeCell ref="F54:H54"/>
    <mergeCell ref="I54:K54"/>
    <mergeCell ref="B54:B5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56"/>
  <sheetViews>
    <sheetView workbookViewId="0">
      <selection activeCell="L46" sqref="L46"/>
    </sheetView>
  </sheetViews>
  <sheetFormatPr baseColWidth="10" defaultRowHeight="20.100000000000001" customHeight="1" x14ac:dyDescent="0.25"/>
  <cols>
    <col min="1" max="1" width="3.7109375" style="1" customWidth="1"/>
    <col min="2" max="2" width="50.5703125" style="1" customWidth="1"/>
    <col min="3" max="3" width="8" style="61" customWidth="1"/>
    <col min="4" max="4" width="12.42578125" style="2" customWidth="1"/>
    <col min="5" max="5" width="13.7109375" style="2" bestFit="1" customWidth="1"/>
    <col min="6" max="6" width="12.140625" style="1" bestFit="1" customWidth="1"/>
    <col min="7" max="7" width="11.42578125" style="1"/>
    <col min="8" max="8" width="4.7109375" style="1" customWidth="1"/>
    <col min="9" max="9" width="3.7109375" style="1" customWidth="1"/>
    <col min="10" max="10" width="6" style="1" customWidth="1"/>
    <col min="11" max="11" width="9.42578125" style="1" customWidth="1"/>
    <col min="12" max="12" width="8" style="1" customWidth="1"/>
    <col min="13" max="13" width="4.42578125" style="1" customWidth="1"/>
    <col min="14" max="14" width="5.85546875" style="1" customWidth="1"/>
    <col min="15" max="15" width="7.85546875" style="1" customWidth="1"/>
    <col min="16" max="16" width="8.42578125" style="1" customWidth="1"/>
    <col min="17" max="17" width="11.5703125" style="1" customWidth="1"/>
    <col min="18" max="16384" width="11.42578125" style="1"/>
  </cols>
  <sheetData>
    <row r="1" spans="1:56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56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56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56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56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56" ht="15.75" x14ac:dyDescent="0.25"/>
    <row r="7" spans="1:56" ht="20.25" customHeight="1" x14ac:dyDescent="0.25">
      <c r="B7" s="9" t="s">
        <v>117</v>
      </c>
      <c r="C7" s="62"/>
      <c r="E7" s="1"/>
      <c r="M7" s="2"/>
    </row>
    <row r="8" spans="1:56" ht="5.25" customHeight="1" x14ac:dyDescent="0.25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</row>
    <row r="9" spans="1:56" s="18" customFormat="1" ht="9.75" customHeight="1" x14ac:dyDescent="0.25">
      <c r="B9" s="19"/>
      <c r="C9" s="63"/>
      <c r="D9" s="19"/>
    </row>
    <row r="10" spans="1:56" s="18" customFormat="1" ht="9.75" customHeight="1" x14ac:dyDescent="0.25">
      <c r="B10" s="19"/>
      <c r="C10" s="63"/>
      <c r="D10" s="19"/>
    </row>
    <row r="11" spans="1:56" s="48" customFormat="1" ht="20.100000000000001" customHeight="1" x14ac:dyDescent="0.25">
      <c r="A11" s="47"/>
      <c r="B11" s="28" t="s">
        <v>103</v>
      </c>
      <c r="C11" s="29" t="s">
        <v>2</v>
      </c>
      <c r="D11" s="29" t="s">
        <v>104</v>
      </c>
      <c r="E11" s="30" t="s">
        <v>105</v>
      </c>
      <c r="F11" s="29" t="s">
        <v>101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</row>
    <row r="12" spans="1:56" s="53" customFormat="1" ht="20.100000000000001" customHeight="1" x14ac:dyDescent="0.25">
      <c r="A12" s="49"/>
      <c r="B12" s="50" t="s">
        <v>59</v>
      </c>
      <c r="C12" s="64" t="s">
        <v>22</v>
      </c>
      <c r="D12" s="51">
        <v>6.45</v>
      </c>
      <c r="E12" s="52">
        <v>34.185000000000002</v>
      </c>
      <c r="F12" s="52">
        <f>E12/D12</f>
        <v>5.3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</row>
    <row r="13" spans="1:56" s="53" customFormat="1" ht="20.100000000000001" customHeight="1" x14ac:dyDescent="0.25">
      <c r="A13" s="49"/>
      <c r="B13" s="50" t="s">
        <v>46</v>
      </c>
      <c r="C13" s="64" t="s">
        <v>45</v>
      </c>
      <c r="D13" s="51">
        <v>73034.399999999994</v>
      </c>
      <c r="E13" s="52">
        <v>678086.76</v>
      </c>
      <c r="F13" s="52">
        <f t="shared" ref="F13:F46" si="0">E13/D13</f>
        <v>9.2844845716539073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</row>
    <row r="14" spans="1:56" s="53" customFormat="1" ht="20.100000000000001" customHeight="1" x14ac:dyDescent="0.25">
      <c r="A14" s="49"/>
      <c r="B14" s="50" t="s">
        <v>48</v>
      </c>
      <c r="C14" s="64" t="s">
        <v>47</v>
      </c>
      <c r="D14" s="51">
        <v>4.6500000000000004</v>
      </c>
      <c r="E14" s="52">
        <v>9.3000000000000007</v>
      </c>
      <c r="F14" s="52">
        <f t="shared" si="0"/>
        <v>2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</row>
    <row r="15" spans="1:56" s="53" customFormat="1" ht="20.100000000000001" customHeight="1" x14ac:dyDescent="0.25">
      <c r="A15" s="49"/>
      <c r="B15" s="50" t="s">
        <v>63</v>
      </c>
      <c r="C15" s="64" t="s">
        <v>23</v>
      </c>
      <c r="D15" s="51">
        <v>80985.8</v>
      </c>
      <c r="E15" s="52">
        <v>1651102.987</v>
      </c>
      <c r="F15" s="52">
        <f t="shared" si="0"/>
        <v>20.38756160956612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</row>
    <row r="16" spans="1:56" s="53" customFormat="1" ht="20.100000000000001" customHeight="1" x14ac:dyDescent="0.25">
      <c r="A16" s="49"/>
      <c r="B16" s="50" t="s">
        <v>56</v>
      </c>
      <c r="C16" s="64" t="s">
        <v>3</v>
      </c>
      <c r="D16" s="51">
        <v>9</v>
      </c>
      <c r="E16" s="52">
        <v>32.354999999999997</v>
      </c>
      <c r="F16" s="52">
        <f t="shared" si="0"/>
        <v>3.5949999999999998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</row>
    <row r="17" spans="1:56" s="53" customFormat="1" ht="20.100000000000001" customHeight="1" x14ac:dyDescent="0.25">
      <c r="A17" s="49"/>
      <c r="B17" s="50" t="s">
        <v>58</v>
      </c>
      <c r="C17" s="64" t="s">
        <v>17</v>
      </c>
      <c r="D17" s="51">
        <v>3.05</v>
      </c>
      <c r="E17" s="52">
        <v>18.3</v>
      </c>
      <c r="F17" s="52">
        <f t="shared" si="0"/>
        <v>6.0000000000000009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</row>
    <row r="18" spans="1:56" s="53" customFormat="1" ht="20.100000000000001" customHeight="1" x14ac:dyDescent="0.25">
      <c r="A18" s="49"/>
      <c r="B18" s="50" t="s">
        <v>9</v>
      </c>
      <c r="C18" s="64" t="s">
        <v>8</v>
      </c>
      <c r="D18" s="51">
        <v>489.46999999999997</v>
      </c>
      <c r="E18" s="52">
        <v>3434.9230000000002</v>
      </c>
      <c r="F18" s="52">
        <f t="shared" si="0"/>
        <v>7.0176374445829168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</row>
    <row r="19" spans="1:56" s="53" customFormat="1" ht="20.100000000000001" customHeight="1" x14ac:dyDescent="0.25">
      <c r="A19" s="49"/>
      <c r="B19" s="50" t="s">
        <v>62</v>
      </c>
      <c r="C19" s="64" t="s">
        <v>39</v>
      </c>
      <c r="D19" s="51">
        <v>109.57</v>
      </c>
      <c r="E19" s="52">
        <v>411.83500000000004</v>
      </c>
      <c r="F19" s="52">
        <f t="shared" si="0"/>
        <v>3.7586474399926995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</row>
    <row r="20" spans="1:56" s="53" customFormat="1" ht="20.100000000000001" customHeight="1" x14ac:dyDescent="0.25">
      <c r="A20" s="49"/>
      <c r="B20" s="50" t="s">
        <v>72</v>
      </c>
      <c r="C20" s="64" t="s">
        <v>16</v>
      </c>
      <c r="D20" s="51">
        <v>96.7</v>
      </c>
      <c r="E20" s="52">
        <v>259.245</v>
      </c>
      <c r="F20" s="52">
        <f t="shared" si="0"/>
        <v>2.6809203722854189</v>
      </c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</row>
    <row r="21" spans="1:56" s="53" customFormat="1" ht="20.100000000000001" customHeight="1" x14ac:dyDescent="0.25">
      <c r="A21" s="49"/>
      <c r="B21" s="50" t="s">
        <v>21</v>
      </c>
      <c r="C21" s="64" t="s">
        <v>20</v>
      </c>
      <c r="D21" s="51">
        <v>37.480000000000004</v>
      </c>
      <c r="E21" s="52">
        <v>627.56799999999998</v>
      </c>
      <c r="F21" s="52">
        <f t="shared" si="0"/>
        <v>16.744076840981855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</row>
    <row r="22" spans="1:56" s="53" customFormat="1" ht="20.100000000000001" customHeight="1" x14ac:dyDescent="0.25">
      <c r="A22" s="49"/>
      <c r="B22" s="50" t="s">
        <v>36</v>
      </c>
      <c r="C22" s="64" t="s">
        <v>35</v>
      </c>
      <c r="D22" s="51">
        <v>152.71999999999997</v>
      </c>
      <c r="E22" s="52">
        <v>3358.5740000000005</v>
      </c>
      <c r="F22" s="52">
        <f t="shared" si="0"/>
        <v>21.991710319539035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</row>
    <row r="23" spans="1:56" s="53" customFormat="1" ht="20.100000000000001" customHeight="1" x14ac:dyDescent="0.25">
      <c r="A23" s="49"/>
      <c r="B23" s="50" t="s">
        <v>30</v>
      </c>
      <c r="C23" s="64" t="s">
        <v>29</v>
      </c>
      <c r="D23" s="51">
        <v>23.25</v>
      </c>
      <c r="E23" s="52">
        <v>230.60499999999999</v>
      </c>
      <c r="F23" s="52">
        <f t="shared" si="0"/>
        <v>9.9184946236559135</v>
      </c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</row>
    <row r="24" spans="1:56" s="53" customFormat="1" ht="20.100000000000001" customHeight="1" x14ac:dyDescent="0.25">
      <c r="A24" s="49"/>
      <c r="B24" s="50" t="s">
        <v>73</v>
      </c>
      <c r="C24" s="64" t="s">
        <v>13</v>
      </c>
      <c r="D24" s="51">
        <v>22.73</v>
      </c>
      <c r="E24" s="52">
        <v>323.60499999999996</v>
      </c>
      <c r="F24" s="52">
        <f t="shared" si="0"/>
        <v>14.236911570611525</v>
      </c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</row>
    <row r="25" spans="1:56" s="53" customFormat="1" ht="20.100000000000001" customHeight="1" x14ac:dyDescent="0.25">
      <c r="A25" s="49"/>
      <c r="B25" s="50" t="s">
        <v>32</v>
      </c>
      <c r="C25" s="64" t="s">
        <v>31</v>
      </c>
      <c r="D25" s="51">
        <v>28.049999999999997</v>
      </c>
      <c r="E25" s="52">
        <v>355.33000000000004</v>
      </c>
      <c r="F25" s="52">
        <f t="shared" si="0"/>
        <v>12.667736185383246</v>
      </c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</row>
    <row r="26" spans="1:56" s="53" customFormat="1" ht="20.100000000000001" customHeight="1" x14ac:dyDescent="0.25">
      <c r="A26" s="49"/>
      <c r="B26" s="50" t="s">
        <v>70</v>
      </c>
      <c r="C26" s="64" t="s">
        <v>40</v>
      </c>
      <c r="D26" s="51">
        <v>53153.09</v>
      </c>
      <c r="E26" s="52">
        <v>92100.56</v>
      </c>
      <c r="F26" s="52">
        <f t="shared" si="0"/>
        <v>1.7327414078842831</v>
      </c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</row>
    <row r="27" spans="1:56" s="53" customFormat="1" ht="20.100000000000001" customHeight="1" x14ac:dyDescent="0.25">
      <c r="A27" s="49"/>
      <c r="B27" s="50" t="s">
        <v>55</v>
      </c>
      <c r="C27" s="64" t="s">
        <v>44</v>
      </c>
      <c r="D27" s="51">
        <v>31.96</v>
      </c>
      <c r="E27" s="52">
        <v>103.554</v>
      </c>
      <c r="F27" s="52">
        <f t="shared" si="0"/>
        <v>3.240112640801001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</row>
    <row r="28" spans="1:56" s="53" customFormat="1" ht="20.100000000000001" customHeight="1" x14ac:dyDescent="0.25">
      <c r="A28" s="49"/>
      <c r="B28" s="50" t="s">
        <v>65</v>
      </c>
      <c r="C28" s="64" t="s">
        <v>52</v>
      </c>
      <c r="D28" s="51">
        <v>3.8</v>
      </c>
      <c r="E28" s="52">
        <v>43.55</v>
      </c>
      <c r="F28" s="52">
        <f t="shared" si="0"/>
        <v>11.460526315789474</v>
      </c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</row>
    <row r="29" spans="1:56" s="53" customFormat="1" ht="20.100000000000001" customHeight="1" x14ac:dyDescent="0.25">
      <c r="A29" s="49"/>
      <c r="B29" s="50" t="s">
        <v>66</v>
      </c>
      <c r="C29" s="64" t="s">
        <v>49</v>
      </c>
      <c r="D29" s="51">
        <v>48.2</v>
      </c>
      <c r="E29" s="52">
        <v>260.03500000000003</v>
      </c>
      <c r="F29" s="52">
        <f t="shared" si="0"/>
        <v>5.3949170124481327</v>
      </c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</row>
    <row r="30" spans="1:56" s="53" customFormat="1" ht="20.100000000000001" customHeight="1" x14ac:dyDescent="0.25">
      <c r="A30" s="49"/>
      <c r="B30" s="50" t="s">
        <v>61</v>
      </c>
      <c r="C30" s="64" t="s">
        <v>33</v>
      </c>
      <c r="D30" s="51">
        <v>2.7</v>
      </c>
      <c r="E30" s="52">
        <v>32.4</v>
      </c>
      <c r="F30" s="52">
        <f t="shared" si="0"/>
        <v>11.999999999999998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</row>
    <row r="31" spans="1:56" s="53" customFormat="1" ht="20.100000000000001" customHeight="1" x14ac:dyDescent="0.25">
      <c r="A31" s="49"/>
      <c r="B31" s="50" t="s">
        <v>74</v>
      </c>
      <c r="C31" s="64" t="s">
        <v>12</v>
      </c>
      <c r="D31" s="51">
        <v>0.8</v>
      </c>
      <c r="E31" s="52">
        <v>6.48</v>
      </c>
      <c r="F31" s="52">
        <f t="shared" si="0"/>
        <v>8.1</v>
      </c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</row>
    <row r="32" spans="1:56" s="53" customFormat="1" ht="20.100000000000001" customHeight="1" x14ac:dyDescent="0.25">
      <c r="A32" s="49"/>
      <c r="B32" s="50" t="s">
        <v>11</v>
      </c>
      <c r="C32" s="64" t="s">
        <v>10</v>
      </c>
      <c r="D32" s="51">
        <v>22.5</v>
      </c>
      <c r="E32" s="52">
        <v>402.35999999999996</v>
      </c>
      <c r="F32" s="52">
        <f t="shared" si="0"/>
        <v>17.882666666666665</v>
      </c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</row>
    <row r="33" spans="1:56" s="53" customFormat="1" ht="20.100000000000001" customHeight="1" x14ac:dyDescent="0.25">
      <c r="A33" s="49"/>
      <c r="B33" s="50" t="s">
        <v>51</v>
      </c>
      <c r="C33" s="64" t="s">
        <v>50</v>
      </c>
      <c r="D33" s="51">
        <v>15.7</v>
      </c>
      <c r="E33" s="52">
        <v>6.28</v>
      </c>
      <c r="F33" s="52">
        <f t="shared" si="0"/>
        <v>0.4</v>
      </c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</row>
    <row r="34" spans="1:56" s="53" customFormat="1" ht="20.100000000000001" customHeight="1" x14ac:dyDescent="0.25">
      <c r="A34" s="49"/>
      <c r="B34" s="50" t="s">
        <v>109</v>
      </c>
      <c r="C34" s="64" t="s">
        <v>110</v>
      </c>
      <c r="D34" s="51">
        <v>20.100000000000001</v>
      </c>
      <c r="E34" s="52">
        <v>323.7</v>
      </c>
      <c r="F34" s="52">
        <f t="shared" si="0"/>
        <v>16.104477611940297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</row>
    <row r="35" spans="1:56" s="53" customFormat="1" ht="20.100000000000001" customHeight="1" x14ac:dyDescent="0.25">
      <c r="A35" s="49"/>
      <c r="B35" s="50" t="s">
        <v>19</v>
      </c>
      <c r="C35" s="64" t="s">
        <v>18</v>
      </c>
      <c r="D35" s="51">
        <v>2389.21</v>
      </c>
      <c r="E35" s="52">
        <v>37557.328999999998</v>
      </c>
      <c r="F35" s="52">
        <f t="shared" si="0"/>
        <v>15.719559603383544</v>
      </c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</row>
    <row r="36" spans="1:56" s="53" customFormat="1" ht="20.100000000000001" customHeight="1" x14ac:dyDescent="0.25">
      <c r="A36" s="49"/>
      <c r="B36" s="50" t="s">
        <v>64</v>
      </c>
      <c r="C36" s="64" t="s">
        <v>34</v>
      </c>
      <c r="D36" s="51">
        <v>461</v>
      </c>
      <c r="E36" s="52">
        <v>4066.1</v>
      </c>
      <c r="F36" s="52">
        <f t="shared" si="0"/>
        <v>8.8201735357917563</v>
      </c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</row>
    <row r="37" spans="1:56" s="53" customFormat="1" ht="20.100000000000001" customHeight="1" x14ac:dyDescent="0.25">
      <c r="A37" s="49"/>
      <c r="B37" s="50" t="s">
        <v>69</v>
      </c>
      <c r="C37" s="64" t="s">
        <v>4</v>
      </c>
      <c r="D37" s="51">
        <v>2940.8999999999996</v>
      </c>
      <c r="E37" s="52">
        <v>18261.226000000002</v>
      </c>
      <c r="F37" s="52">
        <f t="shared" si="0"/>
        <v>6.2094005236492249</v>
      </c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</row>
    <row r="38" spans="1:56" s="53" customFormat="1" ht="20.100000000000001" customHeight="1" x14ac:dyDescent="0.25">
      <c r="A38" s="49"/>
      <c r="B38" s="50" t="s">
        <v>54</v>
      </c>
      <c r="C38" s="64" t="s">
        <v>53</v>
      </c>
      <c r="D38" s="51">
        <v>460.95</v>
      </c>
      <c r="E38" s="52">
        <v>3473.2249999999995</v>
      </c>
      <c r="F38" s="52">
        <f t="shared" si="0"/>
        <v>7.5349278663629446</v>
      </c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</row>
    <row r="39" spans="1:56" s="53" customFormat="1" ht="20.100000000000001" customHeight="1" x14ac:dyDescent="0.25">
      <c r="A39" s="49"/>
      <c r="B39" s="50" t="s">
        <v>111</v>
      </c>
      <c r="C39" s="64" t="s">
        <v>112</v>
      </c>
      <c r="D39" s="51">
        <v>4.16</v>
      </c>
      <c r="E39" s="52">
        <v>16.64</v>
      </c>
      <c r="F39" s="52">
        <f t="shared" si="0"/>
        <v>4</v>
      </c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</row>
    <row r="40" spans="1:56" s="53" customFormat="1" ht="20.100000000000001" customHeight="1" x14ac:dyDescent="0.25">
      <c r="A40" s="49"/>
      <c r="B40" s="50" t="s">
        <v>68</v>
      </c>
      <c r="C40" s="64" t="s">
        <v>43</v>
      </c>
      <c r="D40" s="51">
        <v>7184.25</v>
      </c>
      <c r="E40" s="52">
        <v>15114.447</v>
      </c>
      <c r="F40" s="52">
        <f t="shared" si="0"/>
        <v>2.1038308800501095</v>
      </c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</row>
    <row r="41" spans="1:56" s="53" customFormat="1" ht="20.100000000000001" customHeight="1" x14ac:dyDescent="0.25">
      <c r="A41" s="49"/>
      <c r="B41" s="50" t="s">
        <v>42</v>
      </c>
      <c r="C41" s="64" t="s">
        <v>41</v>
      </c>
      <c r="D41" s="51">
        <v>347.97</v>
      </c>
      <c r="E41" s="52">
        <v>4140.6810000000005</v>
      </c>
      <c r="F41" s="52">
        <f t="shared" si="0"/>
        <v>11.899534442624365</v>
      </c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</row>
    <row r="42" spans="1:56" s="53" customFormat="1" ht="20.100000000000001" customHeight="1" x14ac:dyDescent="0.25">
      <c r="A42" s="49"/>
      <c r="B42" s="50" t="s">
        <v>38</v>
      </c>
      <c r="C42" s="64" t="s">
        <v>37</v>
      </c>
      <c r="D42" s="51">
        <v>11.25</v>
      </c>
      <c r="E42" s="52">
        <v>120.375</v>
      </c>
      <c r="F42" s="52">
        <f t="shared" si="0"/>
        <v>10.7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</row>
    <row r="43" spans="1:56" s="53" customFormat="1" ht="20.100000000000001" customHeight="1" x14ac:dyDescent="0.25">
      <c r="A43" s="49"/>
      <c r="B43" s="50" t="s">
        <v>28</v>
      </c>
      <c r="C43" s="64" t="s">
        <v>27</v>
      </c>
      <c r="D43" s="51">
        <v>21.4</v>
      </c>
      <c r="E43" s="52">
        <v>86.745000000000005</v>
      </c>
      <c r="F43" s="52">
        <f t="shared" si="0"/>
        <v>4.0535046728971968</v>
      </c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</row>
    <row r="44" spans="1:56" s="53" customFormat="1" ht="20.100000000000001" customHeight="1" x14ac:dyDescent="0.25">
      <c r="A44" s="49"/>
      <c r="B44" s="50" t="s">
        <v>71</v>
      </c>
      <c r="C44" s="64" t="s">
        <v>7</v>
      </c>
      <c r="D44" s="51">
        <v>27.169999999999998</v>
      </c>
      <c r="E44" s="52">
        <v>360.89099999999996</v>
      </c>
      <c r="F44" s="52">
        <f t="shared" si="0"/>
        <v>13.282701509017299</v>
      </c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</row>
    <row r="45" spans="1:56" s="53" customFormat="1" ht="20.100000000000001" customHeight="1" x14ac:dyDescent="0.25">
      <c r="A45" s="49"/>
      <c r="B45" s="50" t="s">
        <v>113</v>
      </c>
      <c r="C45" s="64" t="s">
        <v>114</v>
      </c>
      <c r="D45" s="51">
        <v>14.2</v>
      </c>
      <c r="E45" s="52">
        <v>202.15</v>
      </c>
      <c r="F45" s="52">
        <f t="shared" si="0"/>
        <v>14.235915492957748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</row>
    <row r="46" spans="1:56" s="53" customFormat="1" ht="20.100000000000001" customHeight="1" x14ac:dyDescent="0.25">
      <c r="A46" s="49"/>
      <c r="B46" s="50" t="s">
        <v>67</v>
      </c>
      <c r="C46" s="64" t="s">
        <v>5</v>
      </c>
      <c r="D46" s="51">
        <v>160.19999999999999</v>
      </c>
      <c r="E46" s="52">
        <v>177.63</v>
      </c>
      <c r="F46" s="52">
        <f t="shared" si="0"/>
        <v>1.1088014981273409</v>
      </c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</row>
    <row r="47" spans="1:56" ht="20.100000000000001" customHeight="1" x14ac:dyDescent="0.25">
      <c r="B47" s="54" t="s">
        <v>76</v>
      </c>
      <c r="C47" s="65"/>
      <c r="D47" s="59">
        <v>222324.83000000005</v>
      </c>
      <c r="E47" s="60">
        <v>2515141.9299999992</v>
      </c>
      <c r="F47" s="60">
        <f t="shared" ref="F47:F51" si="1">+E47/D47</f>
        <v>11.312915116138845</v>
      </c>
    </row>
    <row r="48" spans="1:56" ht="20.100000000000001" customHeight="1" x14ac:dyDescent="0.25">
      <c r="B48" s="50" t="s">
        <v>57</v>
      </c>
      <c r="C48" s="64" t="s">
        <v>6</v>
      </c>
      <c r="D48" s="51">
        <v>7.45</v>
      </c>
      <c r="E48" s="52">
        <v>32.6</v>
      </c>
      <c r="F48" s="52">
        <f t="shared" si="1"/>
        <v>4.375838926174497</v>
      </c>
    </row>
    <row r="49" spans="2:6" ht="20.100000000000001" customHeight="1" x14ac:dyDescent="0.25">
      <c r="B49" s="54" t="s">
        <v>75</v>
      </c>
      <c r="C49" s="65"/>
      <c r="D49" s="59">
        <v>7.45</v>
      </c>
      <c r="E49" s="60">
        <v>32.6</v>
      </c>
      <c r="F49" s="60">
        <f t="shared" si="1"/>
        <v>4.375838926174497</v>
      </c>
    </row>
    <row r="50" spans="2:6" ht="20.100000000000001" customHeight="1" x14ac:dyDescent="0.25">
      <c r="B50" s="50" t="s">
        <v>15</v>
      </c>
      <c r="C50" s="64" t="s">
        <v>14</v>
      </c>
      <c r="D50" s="51">
        <v>1.3</v>
      </c>
      <c r="E50" s="52">
        <v>37.31</v>
      </c>
      <c r="F50" s="52">
        <f t="shared" si="1"/>
        <v>28.7</v>
      </c>
    </row>
    <row r="51" spans="2:6" ht="20.100000000000001" customHeight="1" x14ac:dyDescent="0.25">
      <c r="B51" s="50" t="s">
        <v>60</v>
      </c>
      <c r="C51" s="64" t="s">
        <v>24</v>
      </c>
      <c r="D51" s="51">
        <v>2.9</v>
      </c>
      <c r="E51" s="52">
        <v>11.6</v>
      </c>
      <c r="F51" s="52">
        <f t="shared" si="1"/>
        <v>4</v>
      </c>
    </row>
    <row r="52" spans="2:6" ht="20.100000000000001" customHeight="1" x14ac:dyDescent="0.25">
      <c r="B52" s="50" t="s">
        <v>26</v>
      </c>
      <c r="C52" s="64" t="s">
        <v>25</v>
      </c>
      <c r="D52" s="51">
        <v>11.55</v>
      </c>
      <c r="E52" s="52">
        <v>298.82499999999999</v>
      </c>
      <c r="F52" s="52">
        <f>+E52/D52</f>
        <v>25.87229437229437</v>
      </c>
    </row>
    <row r="53" spans="2:6" ht="20.100000000000001" customHeight="1" x14ac:dyDescent="0.25">
      <c r="B53" s="54" t="s">
        <v>106</v>
      </c>
      <c r="C53" s="66"/>
      <c r="D53" s="55">
        <v>15.75</v>
      </c>
      <c r="E53" s="56">
        <v>347.73500000000001</v>
      </c>
      <c r="F53" s="56">
        <f>+E53/D53</f>
        <v>22.078412698412698</v>
      </c>
    </row>
    <row r="54" spans="2:6" ht="20.100000000000001" customHeight="1" x14ac:dyDescent="0.25">
      <c r="B54" s="68" t="s">
        <v>1</v>
      </c>
      <c r="C54" s="67"/>
      <c r="D54" s="57">
        <v>222348.03000000003</v>
      </c>
      <c r="E54" s="58">
        <v>2515522.2649999997</v>
      </c>
      <c r="F54" s="58">
        <f>+E54/D54</f>
        <v>11.313445255170461</v>
      </c>
    </row>
    <row r="56" spans="2:6" ht="20.100000000000001" customHeight="1" x14ac:dyDescent="0.25">
      <c r="B56" s="32" t="s">
        <v>77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workbookViewId="0">
      <selection activeCell="M2" sqref="M2"/>
    </sheetView>
  </sheetViews>
  <sheetFormatPr baseColWidth="10" defaultRowHeight="12.75" x14ac:dyDescent="0.2"/>
  <cols>
    <col min="1" max="1" width="4" style="74" customWidth="1"/>
    <col min="2" max="2" width="33.7109375" style="74" customWidth="1"/>
    <col min="3" max="3" width="6.5703125" style="74" customWidth="1"/>
    <col min="4" max="4" width="11.42578125" style="74"/>
    <col min="5" max="5" width="13.7109375" style="74" bestFit="1" customWidth="1"/>
    <col min="6" max="6" width="11.42578125" style="74"/>
    <col min="7" max="7" width="13.42578125" style="74" customWidth="1"/>
    <col min="8" max="8" width="11.42578125" style="74"/>
    <col min="9" max="9" width="13.7109375" style="74" bestFit="1" customWidth="1"/>
    <col min="10" max="10" width="11.42578125" style="74"/>
    <col min="11" max="11" width="13.7109375" style="74" bestFit="1" customWidth="1"/>
    <col min="12" max="12" width="11.42578125" style="74"/>
    <col min="13" max="13" width="13.7109375" style="74" bestFit="1" customWidth="1"/>
    <col min="14" max="16384" width="11.42578125" style="74"/>
  </cols>
  <sheetData>
    <row r="1" spans="1:17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</row>
    <row r="2" spans="1:17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</row>
    <row r="3" spans="1:17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</row>
    <row r="4" spans="1:17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</row>
    <row r="5" spans="1:17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</row>
    <row r="6" spans="1:17" s="1" customFormat="1" ht="15.75" x14ac:dyDescent="0.25">
      <c r="C6" s="61"/>
      <c r="D6" s="2"/>
      <c r="E6" s="2"/>
      <c r="N6" s="18"/>
    </row>
    <row r="7" spans="1:17" s="1" customFormat="1" ht="20.25" customHeight="1" x14ac:dyDescent="0.25">
      <c r="B7" s="9" t="s">
        <v>118</v>
      </c>
      <c r="C7" s="62"/>
      <c r="D7" s="2"/>
      <c r="M7" s="2"/>
      <c r="N7" s="18"/>
    </row>
    <row r="8" spans="1:17" s="1" customFormat="1" ht="5.25" customHeight="1" x14ac:dyDescent="0.25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8"/>
      <c r="P8" s="88"/>
      <c r="Q8" s="88"/>
    </row>
    <row r="9" spans="1:17" s="18" customFormat="1" ht="9.75" customHeight="1" x14ac:dyDescent="0.25">
      <c r="B9" s="19"/>
      <c r="C9" s="63"/>
      <c r="D9" s="19"/>
    </row>
    <row r="10" spans="1:17" x14ac:dyDescent="0.2">
      <c r="H10" s="75"/>
    </row>
    <row r="32" spans="2:14" s="1" customFormat="1" ht="20.25" customHeight="1" x14ac:dyDescent="0.25">
      <c r="B32" s="9" t="s">
        <v>119</v>
      </c>
      <c r="C32" s="62"/>
      <c r="D32" s="2"/>
      <c r="M32" s="2"/>
      <c r="N32" s="18"/>
    </row>
    <row r="33" spans="2:14" s="1" customFormat="1" ht="5.25" customHeight="1" x14ac:dyDescent="0.25"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</row>
    <row r="36" spans="2:14" ht="15.75" x14ac:dyDescent="0.25">
      <c r="B36" s="110" t="s">
        <v>103</v>
      </c>
      <c r="C36" s="111" t="s">
        <v>2</v>
      </c>
      <c r="D36" s="108">
        <v>2016</v>
      </c>
      <c r="E36" s="109"/>
      <c r="F36" s="117">
        <v>2015</v>
      </c>
      <c r="G36" s="118"/>
      <c r="H36" s="108">
        <v>2014</v>
      </c>
      <c r="I36" s="109"/>
      <c r="J36" s="117">
        <v>2013</v>
      </c>
      <c r="K36" s="118"/>
      <c r="L36" s="108">
        <v>2012</v>
      </c>
      <c r="M36" s="109"/>
    </row>
    <row r="37" spans="2:14" ht="15.75" x14ac:dyDescent="0.25">
      <c r="B37" s="110"/>
      <c r="C37" s="112"/>
      <c r="D37" s="29" t="s">
        <v>104</v>
      </c>
      <c r="E37" s="30" t="s">
        <v>105</v>
      </c>
      <c r="F37" s="35" t="s">
        <v>104</v>
      </c>
      <c r="G37" s="36" t="s">
        <v>105</v>
      </c>
      <c r="H37" s="29" t="s">
        <v>104</v>
      </c>
      <c r="I37" s="30" t="s">
        <v>105</v>
      </c>
      <c r="J37" s="35" t="s">
        <v>104</v>
      </c>
      <c r="K37" s="36" t="s">
        <v>105</v>
      </c>
      <c r="L37" s="29" t="s">
        <v>104</v>
      </c>
      <c r="M37" s="30" t="s">
        <v>105</v>
      </c>
    </row>
    <row r="38" spans="2:14" ht="15.75" x14ac:dyDescent="0.25">
      <c r="B38" s="69" t="s">
        <v>63</v>
      </c>
      <c r="C38" s="69" t="s">
        <v>23</v>
      </c>
      <c r="D38" s="70">
        <v>80985.8</v>
      </c>
      <c r="E38" s="99">
        <v>1651102.987</v>
      </c>
      <c r="F38" s="70">
        <v>139607.53</v>
      </c>
      <c r="G38" s="99">
        <v>2583566.3164999997</v>
      </c>
      <c r="H38" s="70">
        <v>108257.71</v>
      </c>
      <c r="I38" s="99">
        <v>1929504.8539999998</v>
      </c>
      <c r="J38" s="70">
        <v>42186.71</v>
      </c>
      <c r="K38" s="99">
        <v>674910.06199999992</v>
      </c>
      <c r="L38" s="70">
        <v>104717.18000000002</v>
      </c>
      <c r="M38" s="7">
        <v>1910402.683</v>
      </c>
    </row>
    <row r="39" spans="2:14" s="76" customFormat="1" ht="15.75" x14ac:dyDescent="0.25">
      <c r="B39" s="71" t="s">
        <v>46</v>
      </c>
      <c r="C39" s="71" t="s">
        <v>45</v>
      </c>
      <c r="D39" s="70">
        <v>73034.399999999994</v>
      </c>
      <c r="E39" s="99">
        <v>678086.76</v>
      </c>
      <c r="F39" s="70">
        <v>50692.7</v>
      </c>
      <c r="G39" s="99">
        <v>455712.28</v>
      </c>
      <c r="H39" s="70">
        <v>24640</v>
      </c>
      <c r="I39" s="99">
        <v>241952.8</v>
      </c>
      <c r="J39" s="70">
        <v>26947.59</v>
      </c>
      <c r="K39" s="99">
        <v>286892.68400000001</v>
      </c>
      <c r="L39" s="70">
        <v>22192</v>
      </c>
      <c r="M39" s="7">
        <v>254660.21999999994</v>
      </c>
    </row>
    <row r="40" spans="2:14" s="76" customFormat="1" ht="15.75" x14ac:dyDescent="0.25">
      <c r="B40" s="71" t="s">
        <v>70</v>
      </c>
      <c r="C40" s="71" t="s">
        <v>40</v>
      </c>
      <c r="D40" s="70">
        <v>53153.09</v>
      </c>
      <c r="E40" s="99">
        <v>92100.56</v>
      </c>
      <c r="F40" s="70">
        <v>67654.899999999994</v>
      </c>
      <c r="G40" s="99">
        <v>83150.017500000016</v>
      </c>
      <c r="H40" s="70">
        <v>59551.95</v>
      </c>
      <c r="I40" s="99">
        <v>92671.082500000004</v>
      </c>
      <c r="J40" s="70">
        <v>16941.349999999999</v>
      </c>
      <c r="K40" s="99">
        <v>35048.777499999997</v>
      </c>
      <c r="L40" s="70">
        <v>51678.35</v>
      </c>
      <c r="M40" s="7">
        <v>111975.36750000001</v>
      </c>
    </row>
    <row r="41" spans="2:14" s="76" customFormat="1" ht="15.75" x14ac:dyDescent="0.25">
      <c r="B41" s="71" t="s">
        <v>68</v>
      </c>
      <c r="C41" s="71" t="s">
        <v>43</v>
      </c>
      <c r="D41" s="70">
        <v>7184.25</v>
      </c>
      <c r="E41" s="99">
        <v>15114.447</v>
      </c>
      <c r="F41" s="70">
        <v>18535.45</v>
      </c>
      <c r="G41" s="99">
        <v>35320.745000000003</v>
      </c>
      <c r="H41" s="70">
        <v>18774.650000000001</v>
      </c>
      <c r="I41" s="99">
        <v>27700.284999999996</v>
      </c>
      <c r="J41" s="70">
        <v>18512.36</v>
      </c>
      <c r="K41" s="99">
        <v>42303.503999999994</v>
      </c>
      <c r="L41" s="70">
        <v>139144.04999999999</v>
      </c>
      <c r="M41" s="7">
        <v>379591.79749999993</v>
      </c>
    </row>
    <row r="42" spans="2:14" s="76" customFormat="1" ht="15.75" x14ac:dyDescent="0.25">
      <c r="B42" s="71" t="s">
        <v>69</v>
      </c>
      <c r="C42" s="71" t="s">
        <v>4</v>
      </c>
      <c r="D42" s="70">
        <v>2940.8999999999996</v>
      </c>
      <c r="E42" s="99">
        <v>18261.226000000002</v>
      </c>
      <c r="F42" s="70">
        <v>3235.2500000000005</v>
      </c>
      <c r="G42" s="99">
        <v>18844.609999999997</v>
      </c>
      <c r="H42" s="70">
        <v>3259.4500000000003</v>
      </c>
      <c r="I42" s="99">
        <v>19514.109999999997</v>
      </c>
      <c r="J42" s="70">
        <v>932.99999999999989</v>
      </c>
      <c r="K42" s="99">
        <v>5326.585</v>
      </c>
      <c r="L42" s="70">
        <v>2309.85</v>
      </c>
      <c r="M42" s="7">
        <v>13632.994999999999</v>
      </c>
    </row>
    <row r="43" spans="2:14" s="76" customFormat="1" ht="15.75" x14ac:dyDescent="0.25">
      <c r="B43" s="71" t="s">
        <v>19</v>
      </c>
      <c r="C43" s="71" t="s">
        <v>18</v>
      </c>
      <c r="D43" s="70">
        <v>2389.21</v>
      </c>
      <c r="E43" s="99">
        <v>37557.328999999998</v>
      </c>
      <c r="F43" s="70">
        <v>1500.1000000000001</v>
      </c>
      <c r="G43" s="99">
        <v>25298.145</v>
      </c>
      <c r="H43" s="70">
        <v>3229.25</v>
      </c>
      <c r="I43" s="99">
        <v>50351.080000000009</v>
      </c>
      <c r="J43" s="70">
        <v>4522.8900000000003</v>
      </c>
      <c r="K43" s="99">
        <v>59045.810000000005</v>
      </c>
      <c r="L43" s="70">
        <v>4291.9000000000005</v>
      </c>
      <c r="M43" s="7">
        <v>63227.095000000001</v>
      </c>
    </row>
    <row r="44" spans="2:14" s="76" customFormat="1" ht="15.75" x14ac:dyDescent="0.25">
      <c r="B44" s="71" t="s">
        <v>9</v>
      </c>
      <c r="C44" s="71" t="s">
        <v>8</v>
      </c>
      <c r="D44" s="70">
        <v>489.46999999999997</v>
      </c>
      <c r="E44" s="99">
        <v>3434.9230000000002</v>
      </c>
      <c r="F44" s="70">
        <v>455.00000000000006</v>
      </c>
      <c r="G44" s="99">
        <v>3128.1700000000005</v>
      </c>
      <c r="H44" s="70">
        <v>694</v>
      </c>
      <c r="I44" s="99">
        <v>5089.5050000000001</v>
      </c>
      <c r="J44" s="70">
        <v>188.9</v>
      </c>
      <c r="K44" s="99">
        <v>1300.18</v>
      </c>
      <c r="L44" s="70">
        <v>555.84999999999991</v>
      </c>
      <c r="M44" s="7">
        <v>3310.7825000000003</v>
      </c>
    </row>
    <row r="45" spans="2:14" s="76" customFormat="1" ht="15.75" x14ac:dyDescent="0.25">
      <c r="B45" s="71" t="s">
        <v>64</v>
      </c>
      <c r="C45" s="71" t="s">
        <v>34</v>
      </c>
      <c r="D45" s="70">
        <v>461</v>
      </c>
      <c r="E45" s="99">
        <v>4066.1</v>
      </c>
      <c r="F45" s="70">
        <v>369</v>
      </c>
      <c r="G45" s="99">
        <v>2836.9</v>
      </c>
      <c r="H45" s="70">
        <v>262</v>
      </c>
      <c r="I45" s="99">
        <v>2253.1999999999998</v>
      </c>
      <c r="J45" s="70">
        <v>45</v>
      </c>
      <c r="K45" s="99">
        <v>427.5</v>
      </c>
      <c r="L45" s="70">
        <v>515</v>
      </c>
      <c r="M45" s="7">
        <v>5697.3</v>
      </c>
    </row>
    <row r="46" spans="2:14" ht="15.75" x14ac:dyDescent="0.25">
      <c r="B46" s="71" t="s">
        <v>54</v>
      </c>
      <c r="C46" s="71" t="s">
        <v>53</v>
      </c>
      <c r="D46" s="70">
        <v>460.95</v>
      </c>
      <c r="E46" s="99">
        <v>3473.2249999999995</v>
      </c>
      <c r="F46" s="70">
        <v>1578.45</v>
      </c>
      <c r="G46" s="99">
        <v>9030.31</v>
      </c>
      <c r="H46" s="70">
        <v>920.6</v>
      </c>
      <c r="I46" s="99">
        <v>5916.94</v>
      </c>
      <c r="J46" s="70">
        <v>593.25000000000011</v>
      </c>
      <c r="K46" s="99">
        <v>3317.4900000000002</v>
      </c>
      <c r="L46" s="70">
        <v>646.25</v>
      </c>
      <c r="M46" s="7">
        <v>5020.7700000000004</v>
      </c>
    </row>
    <row r="47" spans="2:14" ht="15.75" x14ac:dyDescent="0.25">
      <c r="B47" s="72" t="s">
        <v>42</v>
      </c>
      <c r="C47" s="72" t="s">
        <v>41</v>
      </c>
      <c r="D47" s="73">
        <v>347.97</v>
      </c>
      <c r="E47" s="100">
        <v>4140.6810000000005</v>
      </c>
      <c r="F47" s="70">
        <v>564.5</v>
      </c>
      <c r="G47" s="99">
        <v>5787.3</v>
      </c>
      <c r="H47" s="70">
        <v>378.35000000000008</v>
      </c>
      <c r="I47" s="99">
        <v>4075.8999999999996</v>
      </c>
      <c r="J47" s="70">
        <v>198.2</v>
      </c>
      <c r="K47" s="99">
        <v>1827.25</v>
      </c>
      <c r="L47" s="70">
        <v>233.3</v>
      </c>
      <c r="M47" s="7">
        <v>2935.5</v>
      </c>
    </row>
    <row r="48" spans="2:14" ht="15.75" x14ac:dyDescent="0.25">
      <c r="B48" s="113" t="s">
        <v>107</v>
      </c>
      <c r="C48" s="114"/>
      <c r="D48" s="77">
        <v>0.99594783907012796</v>
      </c>
      <c r="E48" s="77">
        <v>0.99674658932108484</v>
      </c>
      <c r="F48" s="77">
        <v>0.99417647067466208</v>
      </c>
      <c r="G48" s="77">
        <v>0.9960137765529522</v>
      </c>
      <c r="H48" s="77">
        <v>0.98187923438509861</v>
      </c>
      <c r="I48" s="77">
        <v>0.98960102665009542</v>
      </c>
      <c r="J48" s="77">
        <v>0.94312045997620864</v>
      </c>
      <c r="K48" s="77">
        <v>0.96936115815617585</v>
      </c>
      <c r="L48" s="77">
        <v>0.97972133930471694</v>
      </c>
      <c r="M48" s="93">
        <v>0.98553146546749071</v>
      </c>
    </row>
    <row r="49" spans="2:13" ht="15.75" x14ac:dyDescent="0.25">
      <c r="B49" s="115" t="s">
        <v>108</v>
      </c>
      <c r="C49" s="116"/>
      <c r="D49" s="57">
        <v>222348.03000000003</v>
      </c>
      <c r="E49" s="58">
        <v>2515522.2649999997</v>
      </c>
      <c r="F49" s="57">
        <v>285857.58000000007</v>
      </c>
      <c r="G49" s="58">
        <v>3235572.5089999987</v>
      </c>
      <c r="H49" s="57">
        <v>224027.51000000004</v>
      </c>
      <c r="I49" s="58">
        <v>2404029.1920000003</v>
      </c>
      <c r="J49" s="57">
        <v>117767.83000000005</v>
      </c>
      <c r="K49" s="58">
        <v>1145496.5294999997</v>
      </c>
      <c r="L49" s="57">
        <v>333037.27999999997</v>
      </c>
      <c r="M49" s="58">
        <v>2790833.7855000007</v>
      </c>
    </row>
    <row r="51" spans="2:13" ht="15.75" x14ac:dyDescent="0.25">
      <c r="B51" s="32" t="s">
        <v>77</v>
      </c>
    </row>
    <row r="53" spans="2:13" x14ac:dyDescent="0.2">
      <c r="J53" s="94"/>
      <c r="K53" s="94"/>
      <c r="L53" s="94"/>
      <c r="M53" s="94"/>
    </row>
    <row r="54" spans="2:13" x14ac:dyDescent="0.2">
      <c r="J54" s="95"/>
      <c r="K54" s="95"/>
      <c r="L54" s="95"/>
      <c r="M54" s="95"/>
    </row>
    <row r="57" spans="2:13" x14ac:dyDescent="0.2">
      <c r="E57" s="96"/>
      <c r="G57" s="96"/>
      <c r="I57" s="96"/>
      <c r="K57" s="96"/>
      <c r="M57" s="96"/>
    </row>
  </sheetData>
  <mergeCells count="9">
    <mergeCell ref="L36:M36"/>
    <mergeCell ref="B36:B37"/>
    <mergeCell ref="C36:C37"/>
    <mergeCell ref="B48:C48"/>
    <mergeCell ref="B49:C49"/>
    <mergeCell ref="D36:E36"/>
    <mergeCell ref="F36:G36"/>
    <mergeCell ref="H36:I36"/>
    <mergeCell ref="J36:K3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CIFRAS GENERALES</vt:lpstr>
      <vt:lpstr>ANUALES</vt:lpstr>
      <vt:lpstr>ESPECIES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Antonio Galisteo Delgado</cp:lastModifiedBy>
  <cp:lastPrinted>2013-12-12T10:51:29Z</cp:lastPrinted>
  <dcterms:created xsi:type="dcterms:W3CDTF">2013-05-08T09:16:55Z</dcterms:created>
  <dcterms:modified xsi:type="dcterms:W3CDTF">2017-03-17T08:24:12Z</dcterms:modified>
</cp:coreProperties>
</file>