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75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76" i="2" l="1"/>
  <c r="F77" i="2"/>
  <c r="F78" i="2"/>
  <c r="F79" i="2"/>
  <c r="F65" i="2"/>
  <c r="F66" i="2"/>
  <c r="F67" i="2"/>
  <c r="F68" i="2"/>
  <c r="F69" i="2"/>
  <c r="F70" i="2"/>
  <c r="F71" i="2"/>
  <c r="F72" i="2"/>
  <c r="F73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K56" i="1"/>
  <c r="E48" i="1"/>
  <c r="F64" i="2"/>
  <c r="F74" i="2"/>
  <c r="F75" i="2"/>
  <c r="F80" i="2"/>
  <c r="F81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<sst xmlns="http://schemas.openxmlformats.org/spreadsheetml/2006/main" count="243" uniqueCount="176">
  <si>
    <t>AÑO</t>
  </si>
  <si>
    <t>TOTAL</t>
  </si>
  <si>
    <t>FAO</t>
  </si>
  <si>
    <t>BHD</t>
  </si>
  <si>
    <t>PEZ SAPO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</si>
  <si>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</si>
  <si>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</si>
  <si>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</si>
  <si>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</si>
  <si>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</si>
  <si>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</si>
  <si>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</si>
  <si>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</si>
  <si>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</si>
  <si>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</si>
  <si>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</si>
  <si>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</si>
  <si>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</si>
  <si>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</si>
  <si>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</si>
  <si>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</si>
  <si>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</si>
  <si>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</si>
  <si>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</si>
  <si>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</si>
  <si>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</si>
  <si>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</si>
  <si>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</si>
  <si>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</si>
  <si>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</si>
  <si>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</si>
  <si>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</si>
  <si>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</si>
  <si>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</si>
  <si>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</si>
  <si>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</si>
  <si>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SBR</t>
  </si>
  <si>
    <t>SCR</t>
  </si>
  <si>
    <t>SKA</t>
  </si>
  <si>
    <t>RAYAS</t>
  </si>
  <si>
    <t>SLO</t>
  </si>
  <si>
    <t>LANGOSTA</t>
  </si>
  <si>
    <t>SOO</t>
  </si>
  <si>
    <t>SQC</t>
  </si>
  <si>
    <t>SRG</t>
  </si>
  <si>
    <t>SARGOS</t>
  </si>
  <si>
    <t>SSB</t>
  </si>
  <si>
    <t>HERRERA</t>
  </si>
  <si>
    <t>SYC</t>
  </si>
  <si>
    <t>TRG</t>
  </si>
  <si>
    <t>PEZ BALLESTA</t>
  </si>
  <si>
    <t>MGR</t>
  </si>
  <si>
    <t>CORVINA</t>
  </si>
  <si>
    <t>REA</t>
  </si>
  <si>
    <t>HURTA O URTA</t>
  </si>
  <si>
    <t>BSS</t>
  </si>
  <si>
    <t>LTA</t>
  </si>
  <si>
    <t>BACORETA</t>
  </si>
  <si>
    <t>WRF</t>
  </si>
  <si>
    <t>CHERNA</t>
  </si>
  <si>
    <t>DEP</t>
  </si>
  <si>
    <t>SAMA DE PLUMA</t>
  </si>
  <si>
    <t>EPK</t>
  </si>
  <si>
    <t>GBR</t>
  </si>
  <si>
    <t>GUP</t>
  </si>
  <si>
    <t>HOM</t>
  </si>
  <si>
    <t>JUREL</t>
  </si>
  <si>
    <t>JAA</t>
  </si>
  <si>
    <t>JAX</t>
  </si>
  <si>
    <t>JURELES</t>
  </si>
  <si>
    <t>LENGUADOS</t>
  </si>
  <si>
    <t>LEF</t>
  </si>
  <si>
    <t>RODABALLOS</t>
  </si>
  <si>
    <t>BLT</t>
  </si>
  <si>
    <t>MELVA</t>
  </si>
  <si>
    <t>SKJ</t>
  </si>
  <si>
    <t>WEX</t>
  </si>
  <si>
    <t>ARAÑAS</t>
  </si>
  <si>
    <t>CBR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</si>
  <si>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</si>
  <si>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</si>
  <si>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</si>
  <si>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</si>
  <si>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</si>
  <si>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</si>
  <si>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</si>
  <si>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</si>
  <si>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</si>
  <si>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FALSO ABADE</t>
  </si>
  <si>
    <t>CABRILLA</t>
  </si>
  <si>
    <t>QUELVE</t>
  </si>
  <si>
    <t>LISTADO O BONITO DE VIENTRE RAYADO</t>
  </si>
  <si>
    <t>ZAFIO</t>
  </si>
  <si>
    <t>POLLO</t>
  </si>
  <si>
    <t>JUREL NEGRO</t>
  </si>
  <si>
    <t>SAVIA</t>
  </si>
  <si>
    <t>PULPO DE ROCA O PULPO ROQUERO</t>
  </si>
  <si>
    <t>CABALLA DEL SUR O TONINO</t>
  </si>
  <si>
    <t>GATA</t>
  </si>
  <si>
    <t>CALAMARES O CHIPIRONES</t>
  </si>
  <si>
    <t>GALLOPEDRO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</si>
  <si>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</si>
  <si>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</si>
  <si>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</si>
  <si>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</si>
  <si>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</si>
  <si>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</si>
  <si>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</si>
  <si>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</si>
  <si>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</si>
  <si>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</si>
  <si>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</si>
  <si>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</si>
  <si>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</si>
  <si>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</si>
  <si>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</si>
  <si>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</si>
  <si>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</si>
  <si>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</si>
  <si>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</si>
  <si>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</si>
  <si>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</si>
  <si>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</si>
  <si>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</si>
  <si>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</si>
  <si>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</si>
  <si>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</si>
  <si>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</si>
  <si>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</si>
  <si>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</si>
  <si>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</si>
  <si>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</si>
  <si>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</si>
  <si>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</si>
  <si>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</si>
  <si>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</si>
  <si>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ALMEJA TONTA</t>
  </si>
  <si>
    <t>GCC</t>
  </si>
  <si>
    <t>ALMEJON O BOLO</t>
  </si>
  <si>
    <t>VEV</t>
  </si>
  <si>
    <t>CABALLA</t>
  </si>
  <si>
    <t>MAC</t>
  </si>
  <si>
    <t>CAMARONES O QUISQUILLAS</t>
  </si>
  <si>
    <t>QPX</t>
  </si>
  <si>
    <t>CHIRLA</t>
  </si>
  <si>
    <t>SVE</t>
  </si>
  <si>
    <t>CONCHA FINA</t>
  </si>
  <si>
    <t>KLK</t>
  </si>
  <si>
    <t>COQUINA</t>
  </si>
  <si>
    <t>DXL</t>
  </si>
  <si>
    <t>CORRUCO O LANGOSTILLO</t>
  </si>
  <si>
    <t>KTT</t>
  </si>
  <si>
    <t>FERRON</t>
  </si>
  <si>
    <t>QUB</t>
  </si>
  <si>
    <t>JUREL BLANCO</t>
  </si>
  <si>
    <t>HMM</t>
  </si>
  <si>
    <t>LANGOSTA MORA</t>
  </si>
  <si>
    <t>PSL</t>
  </si>
  <si>
    <t>PEZ VOLADOR</t>
  </si>
  <si>
    <t>ECE</t>
  </si>
  <si>
    <t>POTAS</t>
  </si>
  <si>
    <t>OMM</t>
  </si>
  <si>
    <t>QUELVACHO</t>
  </si>
  <si>
    <t>GUQ</t>
  </si>
  <si>
    <t>RASCACIOS O CABRACHOS</t>
  </si>
  <si>
    <t>SCS</t>
  </si>
  <si>
    <t>GUX</t>
  </si>
  <si>
    <t>SALMONETES</t>
  </si>
  <si>
    <t>MUX</t>
  </si>
  <si>
    <t xml:space="preserve">      Tabla 1. Evolución de la producción comercializada en la lonja de La Línea de la Concepción. Serie 1985-2016</t>
  </si>
  <si>
    <t>Gráfico 1. Evolución de la producción comercializada en la lonja de La Línea de la Concepción. Serie 2000-2016</t>
  </si>
  <si>
    <t xml:space="preserve">      Tabla 4. Producción comercializada en la lonja de La Línea de la Concepción según categoría y especie. Año 2016</t>
  </si>
  <si>
    <t xml:space="preserve">       Gráfico 3. Principales especies comercializadas en la lonja de La Línea de la Concepción.  Año 2016</t>
  </si>
  <si>
    <t xml:space="preserve">      Tabla 5. Evolución de las principales especies comercializadas en la lonja de La Línea de la Concepción.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</si>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</sst>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  <numFmt numFmtId="168" formatCode="_-* #,##0.0\ _p_t_a_-;\-* #,##0.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31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8" fontId="1" fillId="2" borderId="2" xfId="1" applyNumberFormat="1" applyFill="1" applyBorder="1"/>
    <xf numFmtId="168" fontId="1" fillId="2" borderId="1" xfId="1" applyNumberFormat="1" applyFill="1" applyBorder="1"/>
    <xf numFmtId="168" fontId="1" fillId="2" borderId="4" xfId="1" applyNumberFormat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NumberFormat="1" applyFont="1" applyFill="1" applyBorder="1"/>
    <xf numFmtId="4" fontId="1" fillId="2" borderId="1" xfId="1" applyNumberFormat="1" applyFill="1" applyBorder="1"/>
    <xf numFmtId="4" fontId="1" fillId="2" borderId="4" xfId="1" applyNumberFormat="1" applyFill="1" applyBorder="1"/>
    <xf numFmtId="4" fontId="10" fillId="6" borderId="4" xfId="1" applyNumberFormat="1" applyFont="1" applyFill="1" applyBorder="1"/>
    <xf numFmtId="167" fontId="1" fillId="10" borderId="0" xfId="1" applyNumberFormat="1" applyFill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1" fillId="2" borderId="4" xfId="1" applyNumberFormat="1" applyFill="1" applyBorder="1" applyAlignment="1">
      <alignment horizontal="center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1884.726046</c:v>
                </c:pt>
                <c:pt idx="1">
                  <c:v>1623.8465399999993</c:v>
                </c:pt>
                <c:pt idx="2">
                  <c:v>1147.4946699999998</c:v>
                </c:pt>
                <c:pt idx="3">
                  <c:v>910.50873999999999</c:v>
                </c:pt>
                <c:pt idx="4">
                  <c:v>2014.4551150000002</c:v>
                </c:pt>
                <c:pt idx="5">
                  <c:v>1756.2999</c:v>
                </c:pt>
                <c:pt idx="6">
                  <c:v>1203.5679299999999</c:v>
                </c:pt>
                <c:pt idx="7">
                  <c:v>1220.8711699999999</c:v>
                </c:pt>
                <c:pt idx="8">
                  <c:v>1032.7203999999999</c:v>
                </c:pt>
                <c:pt idx="9">
                  <c:v>216.63230999999999</c:v>
                </c:pt>
                <c:pt idx="10">
                  <c:v>1663.12057</c:v>
                </c:pt>
                <c:pt idx="11">
                  <c:v>1142.83818</c:v>
                </c:pt>
                <c:pt idx="12">
                  <c:v>1293.59834</c:v>
                </c:pt>
                <c:pt idx="13">
                  <c:v>493.99786999999998</c:v>
                </c:pt>
                <c:pt idx="14">
                  <c:v>918.31378000000007</c:v>
                </c:pt>
                <c:pt idx="15">
                  <c:v>916.27237000000002</c:v>
                </c:pt>
                <c:pt idx="16">
                  <c:v>523.58983000000012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85888"/>
        <c:axId val="202087424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1610.4696008077601</c:v>
                </c:pt>
                <c:pt idx="1">
                  <c:v>1592.7685296999989</c:v>
                </c:pt>
                <c:pt idx="2">
                  <c:v>1213.0185817999998</c:v>
                </c:pt>
                <c:pt idx="3">
                  <c:v>1230.9260357999999</c:v>
                </c:pt>
                <c:pt idx="4">
                  <c:v>2063.3257905</c:v>
                </c:pt>
                <c:pt idx="5">
                  <c:v>1606.1646409999998</c:v>
                </c:pt>
                <c:pt idx="6">
                  <c:v>1488.8597859999998</c:v>
                </c:pt>
                <c:pt idx="7">
                  <c:v>1621.6809442999997</c:v>
                </c:pt>
                <c:pt idx="8">
                  <c:v>1551.0598676</c:v>
                </c:pt>
                <c:pt idx="9">
                  <c:v>665.45226190000005</c:v>
                </c:pt>
                <c:pt idx="10">
                  <c:v>1751.2046223000004</c:v>
                </c:pt>
                <c:pt idx="11">
                  <c:v>1482.409647499999</c:v>
                </c:pt>
                <c:pt idx="12">
                  <c:v>1383.2481815000008</c:v>
                </c:pt>
                <c:pt idx="13">
                  <c:v>768.11657900000012</c:v>
                </c:pt>
                <c:pt idx="14">
                  <c:v>881.83581000000004</c:v>
                </c:pt>
                <c:pt idx="15">
                  <c:v>946.64859200000001</c:v>
                </c:pt>
                <c:pt idx="16">
                  <c:v>662.3861622999998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93312"/>
        <c:axId val="202094848"/>
      </c:lineChart>
      <c:catAx>
        <c:axId val="20208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2020874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020874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202085888"/>
        <c:crossesAt val="1"/>
        <c:crossBetween val="midCat"/>
      </c:valAx>
      <c:catAx>
        <c:axId val="202093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2094848"/>
        <c:crossesAt val="0"/>
        <c:auto val="1"/>
        <c:lblAlgn val="ctr"/>
        <c:lblOffset val="100"/>
        <c:noMultiLvlLbl val="0"/>
      </c:catAx>
      <c:valAx>
        <c:axId val="20209484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20209331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649817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1019176</xdr:colOff>
      <xdr:row>1</xdr:row>
      <xdr:rowOff>106893</xdr:rowOff>
    </xdr:from>
    <xdr:to>
      <xdr:col>14</xdr:col>
      <xdr:colOff>342900</xdr:colOff>
      <xdr:row>2</xdr:row>
      <xdr:rowOff>191830</xdr:rowOff>
    </xdr:to>
    <xdr:sp macro="" textlink="">
      <xdr:nvSpPr>
        <xdr:cNvPr id="15" name="14 CuadroTexto"/>
        <xdr:cNvSpPr txBox="1"/>
      </xdr:nvSpPr>
      <xdr:spPr>
        <a:xfrm>
          <a:off x="2990851" y="354543"/>
          <a:ext cx="86010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La Línea de la Concepción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190500</xdr:colOff>
      <xdr:row>1</xdr:row>
      <xdr:rowOff>68793</xdr:rowOff>
    </xdr:from>
    <xdr:to>
      <xdr:col>17</xdr:col>
      <xdr:colOff>47625</xdr:colOff>
      <xdr:row>2</xdr:row>
      <xdr:rowOff>153730</xdr:rowOff>
    </xdr:to>
    <xdr:sp macro="" textlink="">
      <xdr:nvSpPr>
        <xdr:cNvPr id="6" name="5 CuadroTexto"/>
        <xdr:cNvSpPr txBox="1"/>
      </xdr:nvSpPr>
      <xdr:spPr>
        <a:xfrm>
          <a:off x="2790825" y="316443"/>
          <a:ext cx="837247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19051</xdr:colOff>
      <xdr:row>1</xdr:row>
      <xdr:rowOff>87843</xdr:rowOff>
    </xdr:from>
    <xdr:to>
      <xdr:col>12</xdr:col>
      <xdr:colOff>771525</xdr:colOff>
      <xdr:row>2</xdr:row>
      <xdr:rowOff>172780</xdr:rowOff>
    </xdr:to>
    <xdr:sp macro="" textlink="">
      <xdr:nvSpPr>
        <xdr:cNvPr id="8" name="7 CuadroTexto"/>
        <xdr:cNvSpPr txBox="1"/>
      </xdr:nvSpPr>
      <xdr:spPr>
        <a:xfrm>
          <a:off x="2971801" y="335493"/>
          <a:ext cx="854392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La Línea de la Concepción.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0</xdr:col>
      <xdr:colOff>238125</xdr:colOff>
      <xdr:row>10</xdr:row>
      <xdr:rowOff>9525</xdr:rowOff>
    </xdr:from>
    <xdr:to>
      <xdr:col>12</xdr:col>
      <xdr:colOff>650572</xdr:colOff>
      <xdr:row>30</xdr:row>
      <xdr:rowOff>124116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8125" y="1666875"/>
          <a:ext cx="11156647" cy="3353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J13" sqref="J13"/>
    </sheetView>
  </sheetViews>
  <sheetFormatPr baseColWidth="10" defaultRowHeight="20.100000000000001" customHeight="1" x14ac:dyDescent="0.25"/>
  <cols>
    <col min="1" max="1" width="3.42578125" style="1" customWidth="1"/>
    <col min="2" max="2" width="26.1406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6"/>
      <c r="M6" s="116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169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105</v>
      </c>
      <c r="C16" s="29" t="s">
        <v>106</v>
      </c>
      <c r="D16" s="30" t="s">
        <v>107</v>
      </c>
      <c r="E16" s="29" t="s">
        <v>128</v>
      </c>
      <c r="G16" s="4"/>
    </row>
    <row r="17" spans="2:7" ht="20.100000000000001" customHeight="1" x14ac:dyDescent="0.25">
      <c r="B17" s="6">
        <v>1985</v>
      </c>
      <c r="C17" s="15">
        <v>1513.059</v>
      </c>
      <c r="D17" s="7">
        <v>1043.2065317995505</v>
      </c>
      <c r="E17" s="82">
        <v>0.68946850836586704</v>
      </c>
      <c r="G17" s="9" t="s">
        <v>170</v>
      </c>
    </row>
    <row r="18" spans="2:7" ht="20.100000000000001" customHeight="1" x14ac:dyDescent="0.25">
      <c r="B18" s="6">
        <v>1986</v>
      </c>
      <c r="C18" s="15">
        <v>2491.4</v>
      </c>
      <c r="D18" s="7">
        <v>1394.9490942747586</v>
      </c>
      <c r="E18" s="82">
        <v>0.55990571336387518</v>
      </c>
    </row>
    <row r="19" spans="2:7" ht="20.100000000000001" customHeight="1" x14ac:dyDescent="0.25">
      <c r="B19" s="6">
        <v>1987</v>
      </c>
      <c r="C19" s="15">
        <v>2248.9259999999999</v>
      </c>
      <c r="D19" s="7">
        <v>1368.0510139074202</v>
      </c>
      <c r="E19" s="82">
        <v>0.60831304093928396</v>
      </c>
    </row>
    <row r="20" spans="2:7" ht="20.100000000000001" customHeight="1" x14ac:dyDescent="0.25">
      <c r="B20" s="6">
        <v>1988</v>
      </c>
      <c r="C20" s="15">
        <v>1595.9549999999999</v>
      </c>
      <c r="D20" s="7">
        <v>1202.3273773033789</v>
      </c>
      <c r="E20" s="82">
        <v>0.75335919703461496</v>
      </c>
    </row>
    <row r="21" spans="2:7" ht="20.100000000000001" customHeight="1" x14ac:dyDescent="0.25">
      <c r="B21" s="6">
        <v>1989</v>
      </c>
      <c r="C21" s="15">
        <v>634.24400000000003</v>
      </c>
      <c r="D21" s="7">
        <v>843.95794117293519</v>
      </c>
      <c r="E21" s="82">
        <v>1.3306518330058072</v>
      </c>
    </row>
    <row r="22" spans="2:7" ht="20.100000000000001" customHeight="1" x14ac:dyDescent="0.25">
      <c r="B22" s="6">
        <v>1990</v>
      </c>
      <c r="C22" s="15">
        <v>584.14</v>
      </c>
      <c r="D22" s="7">
        <v>688.6645571141803</v>
      </c>
      <c r="E22" s="82">
        <v>1.178937510038998</v>
      </c>
    </row>
    <row r="23" spans="2:7" ht="20.100000000000001" customHeight="1" x14ac:dyDescent="0.25">
      <c r="B23" s="6">
        <v>1991</v>
      </c>
      <c r="C23" s="15">
        <v>552.74099999999999</v>
      </c>
      <c r="D23" s="7">
        <v>703.25710095801332</v>
      </c>
      <c r="E23" s="82">
        <v>1.2723085513070558</v>
      </c>
    </row>
    <row r="24" spans="2:7" ht="20.100000000000001" customHeight="1" x14ac:dyDescent="0.25">
      <c r="B24" s="6">
        <v>1992</v>
      </c>
      <c r="C24" s="15">
        <v>524.44100000000003</v>
      </c>
      <c r="D24" s="7">
        <v>765.49026360390894</v>
      </c>
      <c r="E24" s="82">
        <v>1.4596308519049976</v>
      </c>
    </row>
    <row r="25" spans="2:7" ht="20.100000000000001" customHeight="1" x14ac:dyDescent="0.25">
      <c r="B25" s="6">
        <v>1993</v>
      </c>
      <c r="C25" s="15">
        <v>374.22699999999998</v>
      </c>
      <c r="D25" s="7">
        <v>636.87219477600274</v>
      </c>
      <c r="E25" s="82">
        <v>1.701833899681217</v>
      </c>
    </row>
    <row r="26" spans="2:7" ht="20.100000000000001" customHeight="1" x14ac:dyDescent="0.25">
      <c r="B26" s="6">
        <v>1994</v>
      </c>
      <c r="C26" s="15">
        <v>379.64400000000001</v>
      </c>
      <c r="D26" s="7">
        <v>619.44553628310075</v>
      </c>
      <c r="E26" s="82">
        <v>1.6316484292734792</v>
      </c>
    </row>
    <row r="27" spans="2:7" ht="20.100000000000001" customHeight="1" x14ac:dyDescent="0.25">
      <c r="B27" s="6">
        <v>1995</v>
      </c>
      <c r="C27" s="15">
        <v>1074.527</v>
      </c>
      <c r="D27" s="7">
        <v>902.21341338814568</v>
      </c>
      <c r="E27" s="82">
        <v>0.8396377321259918</v>
      </c>
    </row>
    <row r="28" spans="2:7" ht="20.100000000000001" customHeight="1" x14ac:dyDescent="0.25">
      <c r="B28" s="6">
        <v>1996</v>
      </c>
      <c r="C28" s="15">
        <v>1964.3758</v>
      </c>
      <c r="D28" s="7">
        <v>1216.2477492096691</v>
      </c>
      <c r="E28" s="82">
        <v>0.61915227687577357</v>
      </c>
    </row>
    <row r="29" spans="2:7" ht="20.100000000000001" customHeight="1" x14ac:dyDescent="0.25">
      <c r="B29" s="6">
        <v>1997</v>
      </c>
      <c r="C29" s="15">
        <v>2286.1410000000001</v>
      </c>
      <c r="D29" s="7">
        <v>1712.2688928155012</v>
      </c>
      <c r="E29" s="82">
        <v>0.74897781581079259</v>
      </c>
    </row>
    <row r="30" spans="2:7" ht="20.100000000000001" customHeight="1" x14ac:dyDescent="0.25">
      <c r="B30" s="6">
        <v>1998</v>
      </c>
      <c r="C30" s="15">
        <v>2045.9002599999985</v>
      </c>
      <c r="D30" s="7">
        <v>1528.8068650607627</v>
      </c>
      <c r="E30" s="82">
        <v>0.74725385931607624</v>
      </c>
    </row>
    <row r="31" spans="2:7" ht="20.100000000000001" customHeight="1" x14ac:dyDescent="0.25">
      <c r="B31" s="6">
        <v>1999</v>
      </c>
      <c r="C31" s="15">
        <v>2489.7669999999998</v>
      </c>
      <c r="D31" s="7">
        <v>1897.4333417475027</v>
      </c>
      <c r="E31" s="82">
        <v>0.7620927346805958</v>
      </c>
    </row>
    <row r="32" spans="2:7" ht="20.100000000000001" customHeight="1" x14ac:dyDescent="0.25">
      <c r="B32" s="6">
        <v>2000</v>
      </c>
      <c r="C32" s="15">
        <v>1884.726046</v>
      </c>
      <c r="D32" s="7">
        <v>1610.4696008077601</v>
      </c>
      <c r="E32" s="82">
        <v>0.85448471634681289</v>
      </c>
    </row>
    <row r="33" spans="2:14" ht="20.100000000000001" customHeight="1" x14ac:dyDescent="0.25">
      <c r="B33" s="6">
        <v>2001</v>
      </c>
      <c r="C33" s="15">
        <v>1623.8465399999993</v>
      </c>
      <c r="D33" s="7">
        <v>1592.7685296999989</v>
      </c>
      <c r="E33" s="82">
        <v>0.98086148565491882</v>
      </c>
    </row>
    <row r="34" spans="2:14" ht="20.100000000000001" customHeight="1" x14ac:dyDescent="0.25">
      <c r="B34" s="6">
        <v>2002</v>
      </c>
      <c r="C34" s="15">
        <v>1147.4946699999998</v>
      </c>
      <c r="D34" s="7">
        <v>1213.0185817999998</v>
      </c>
      <c r="E34" s="82">
        <v>1.0571017134223377</v>
      </c>
    </row>
    <row r="35" spans="2:14" ht="20.100000000000001" customHeight="1" x14ac:dyDescent="0.25">
      <c r="B35" s="6">
        <v>2003</v>
      </c>
      <c r="C35" s="15">
        <v>910.50873999999999</v>
      </c>
      <c r="D35" s="7">
        <v>1230.9260357999999</v>
      </c>
      <c r="E35" s="82">
        <v>1.3519101813344481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2014.4551150000002</v>
      </c>
      <c r="D36" s="7">
        <v>2063.3257905</v>
      </c>
      <c r="E36" s="82">
        <v>1.0242599972251056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1756.2999</v>
      </c>
      <c r="D37" s="7">
        <v>1606.1646409999998</v>
      </c>
      <c r="E37" s="82">
        <v>0.91451616036646122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1203.5679299999999</v>
      </c>
      <c r="D38" s="7">
        <v>1488.8597859999998</v>
      </c>
      <c r="E38" s="82">
        <v>1.2370384328867918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1220.8711699999999</v>
      </c>
      <c r="D39" s="7">
        <v>1621.6809442999997</v>
      </c>
      <c r="E39" s="82">
        <v>1.3282981727711696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1032.7203999999999</v>
      </c>
      <c r="D40" s="7">
        <v>1551.0598676</v>
      </c>
      <c r="E40" s="82">
        <v>1.5019165570855384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216.63230999999999</v>
      </c>
      <c r="D41" s="7">
        <v>665.45226190000005</v>
      </c>
      <c r="E41" s="82">
        <v>3.0718052256378567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1663.12057</v>
      </c>
      <c r="D42" s="7">
        <v>1751.2046223000004</v>
      </c>
      <c r="E42" s="82">
        <v>1.0529631187833846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1142.83818</v>
      </c>
      <c r="D43" s="7">
        <v>1482.409647499999</v>
      </c>
      <c r="E43" s="82">
        <v>1.29712996419143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1293.59834</v>
      </c>
      <c r="D44" s="7">
        <v>1383.2481815000008</v>
      </c>
      <c r="E44" s="82">
        <v>1.0693026874941729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493.99786999999998</v>
      </c>
      <c r="D45" s="7">
        <v>768.11657900000012</v>
      </c>
      <c r="E45" s="82">
        <v>1.5548985646436084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918.31378000000007</v>
      </c>
      <c r="D46" s="7">
        <v>881.83581000000004</v>
      </c>
      <c r="E46" s="82">
        <v>0.96027722681020855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916.27237000000002</v>
      </c>
      <c r="D47" s="7">
        <v>946.64859200000001</v>
      </c>
      <c r="E47" s="82">
        <v>1.0331519567702341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523.58983000000012</v>
      </c>
      <c r="D48" s="7">
        <v>662.3861622999998</v>
      </c>
      <c r="E48" s="82">
        <f>D48/C48</f>
        <v>1.2650859973731721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108</v>
      </c>
      <c r="C49" s="33">
        <f>+(C48-C47)/C47</f>
        <v>-0.42856529658315451</v>
      </c>
      <c r="D49" s="33">
        <f>+(D48-D47)/D47</f>
        <v>-0.3002829477614648</v>
      </c>
      <c r="E49" s="33">
        <f>+(E48-E47)/E47</f>
        <v>0.22449170142211572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129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8" t="s">
        <v>109</v>
      </c>
      <c r="C54" s="113" t="s">
        <v>110</v>
      </c>
      <c r="D54" s="114"/>
      <c r="E54" s="115"/>
      <c r="F54" s="113" t="s">
        <v>111</v>
      </c>
      <c r="G54" s="114"/>
      <c r="H54" s="115"/>
      <c r="I54" s="113" t="s">
        <v>112</v>
      </c>
      <c r="J54" s="114"/>
      <c r="K54" s="115"/>
      <c r="L54" s="113" t="s">
        <v>127</v>
      </c>
      <c r="M54" s="114"/>
      <c r="N54" s="115"/>
    </row>
    <row r="55" spans="2:17" ht="15.75" x14ac:dyDescent="0.25">
      <c r="B55" s="119"/>
      <c r="C55" s="35" t="s">
        <v>106</v>
      </c>
      <c r="D55" s="36" t="s">
        <v>107</v>
      </c>
      <c r="E55" s="35" t="s">
        <v>126</v>
      </c>
      <c r="F55" s="35" t="s">
        <v>106</v>
      </c>
      <c r="G55" s="36" t="s">
        <v>107</v>
      </c>
      <c r="H55" s="35" t="s">
        <v>126</v>
      </c>
      <c r="I55" s="35" t="s">
        <v>106</v>
      </c>
      <c r="J55" s="36" t="s">
        <v>107</v>
      </c>
      <c r="K55" s="35" t="s">
        <v>126</v>
      </c>
      <c r="L55" s="35" t="s">
        <v>106</v>
      </c>
      <c r="M55" s="36" t="s">
        <v>107</v>
      </c>
      <c r="N55" s="35" t="s">
        <v>126</v>
      </c>
    </row>
    <row r="56" spans="2:17" ht="20.100000000000001" customHeight="1" x14ac:dyDescent="0.25">
      <c r="B56" s="14" t="s">
        <v>114</v>
      </c>
      <c r="C56" s="15">
        <v>3.6984800000000004</v>
      </c>
      <c r="D56" s="7">
        <v>15.320450999999998</v>
      </c>
      <c r="E56" s="8">
        <f>D56/C56</f>
        <v>4.1423641604118444</v>
      </c>
      <c r="F56" s="96">
        <v>8.3169000000000004</v>
      </c>
      <c r="G56" s="93">
        <v>18.948355000000003</v>
      </c>
      <c r="H56" s="8">
        <f>G56/F56</f>
        <v>2.2782953985258931</v>
      </c>
      <c r="I56" s="7">
        <v>3.6899999999999995E-2</v>
      </c>
      <c r="J56" s="99">
        <v>0.39362000000000003</v>
      </c>
      <c r="K56" s="99">
        <f t="shared" ref="K56:K68" si="0">J56/I56</f>
        <v>10.667208672086723</v>
      </c>
      <c r="L56" s="41">
        <v>12.052280000000001</v>
      </c>
      <c r="M56" s="42">
        <v>34.662426000000004</v>
      </c>
      <c r="N56" s="42">
        <f>M56/L56</f>
        <v>2.8760057018257128</v>
      </c>
    </row>
    <row r="57" spans="2:17" ht="20.100000000000001" customHeight="1" x14ac:dyDescent="0.25">
      <c r="B57" s="15" t="s">
        <v>115</v>
      </c>
      <c r="C57" s="15">
        <v>3.7835599999999996</v>
      </c>
      <c r="D57" s="7">
        <v>9.7875239999999994</v>
      </c>
      <c r="E57" s="7">
        <f t="shared" ref="E57:E68" si="1">D57/C57</f>
        <v>2.5868557654695579</v>
      </c>
      <c r="F57" s="97">
        <v>139.36500000000001</v>
      </c>
      <c r="G57" s="94">
        <v>97.744509999999991</v>
      </c>
      <c r="H57" s="7">
        <f t="shared" ref="H57:H68" si="2">G57/F57</f>
        <v>0.70135622286800836</v>
      </c>
      <c r="I57" s="102">
        <v>0.22765000000000002</v>
      </c>
      <c r="J57" s="99">
        <v>2.2526100000000002</v>
      </c>
      <c r="K57" s="99">
        <f t="shared" si="0"/>
        <v>9.8950582033823853</v>
      </c>
      <c r="L57" s="43">
        <v>143.37620999999999</v>
      </c>
      <c r="M57" s="44">
        <v>109.784644</v>
      </c>
      <c r="N57" s="44">
        <f t="shared" ref="N57:N68" si="3">M57/L57</f>
        <v>0.76571032251445348</v>
      </c>
    </row>
    <row r="58" spans="2:17" ht="20.100000000000001" customHeight="1" x14ac:dyDescent="0.25">
      <c r="B58" s="39" t="s">
        <v>116</v>
      </c>
      <c r="C58" s="39">
        <v>3.0962599999999991</v>
      </c>
      <c r="D58" s="40">
        <v>17.047587400000001</v>
      </c>
      <c r="E58" s="40">
        <f t="shared" si="1"/>
        <v>5.5058643008016146</v>
      </c>
      <c r="F58" s="98">
        <v>153.45676999999998</v>
      </c>
      <c r="G58" s="95">
        <v>106.91783</v>
      </c>
      <c r="H58" s="40">
        <f t="shared" si="2"/>
        <v>0.69672931340859068</v>
      </c>
      <c r="I58" s="103">
        <v>7.6150000000000009E-2</v>
      </c>
      <c r="J58" s="100">
        <v>0.58095000000000008</v>
      </c>
      <c r="K58" s="100">
        <f t="shared" si="0"/>
        <v>7.6290216677609983</v>
      </c>
      <c r="L58" s="45">
        <v>156.62917999999999</v>
      </c>
      <c r="M58" s="46">
        <v>124.54636740000001</v>
      </c>
      <c r="N58" s="46">
        <f t="shared" si="3"/>
        <v>0.7951670780629766</v>
      </c>
    </row>
    <row r="59" spans="2:17" ht="20.100000000000001" customHeight="1" x14ac:dyDescent="0.25">
      <c r="B59" s="15" t="s">
        <v>117</v>
      </c>
      <c r="C59" s="15">
        <v>5.6702000000000012</v>
      </c>
      <c r="D59" s="7">
        <v>18.125548500000004</v>
      </c>
      <c r="E59" s="7">
        <f t="shared" si="1"/>
        <v>3.1966330111812633</v>
      </c>
      <c r="F59" s="97">
        <v>95.045500000000004</v>
      </c>
      <c r="G59" s="94">
        <v>70.962845000000002</v>
      </c>
      <c r="H59" s="7">
        <f t="shared" si="2"/>
        <v>0.74661972423733891</v>
      </c>
      <c r="I59" s="102">
        <v>5.2499999999999998E-2</v>
      </c>
      <c r="J59" s="99">
        <v>0.29549999999999998</v>
      </c>
      <c r="K59" s="99">
        <f t="shared" si="0"/>
        <v>5.6285714285714281</v>
      </c>
      <c r="L59" s="43">
        <v>100.76819999999999</v>
      </c>
      <c r="M59" s="44">
        <v>89.383893499999999</v>
      </c>
      <c r="N59" s="44">
        <f t="shared" si="3"/>
        <v>0.88702481040645764</v>
      </c>
    </row>
    <row r="60" spans="2:17" ht="20.100000000000001" customHeight="1" x14ac:dyDescent="0.25">
      <c r="B60" s="15" t="s">
        <v>118</v>
      </c>
      <c r="C60" s="15">
        <v>4.4932199999999991</v>
      </c>
      <c r="D60" s="7">
        <v>25.584168999999999</v>
      </c>
      <c r="E60" s="7">
        <f t="shared" si="1"/>
        <v>5.6939497732138653</v>
      </c>
      <c r="F60" s="97">
        <v>5.4637500000000001</v>
      </c>
      <c r="G60" s="94">
        <v>14.115260000000001</v>
      </c>
      <c r="H60" s="7">
        <f t="shared" si="2"/>
        <v>2.5834381148478611</v>
      </c>
      <c r="I60" s="102">
        <v>7.6039999999999996E-2</v>
      </c>
      <c r="J60" s="99">
        <v>0.75295900000000004</v>
      </c>
      <c r="K60" s="99">
        <f t="shared" si="0"/>
        <v>9.9021436086270391</v>
      </c>
      <c r="L60" s="43">
        <v>10.033010000000001</v>
      </c>
      <c r="M60" s="44">
        <v>40.452387999999999</v>
      </c>
      <c r="N60" s="44">
        <f t="shared" si="3"/>
        <v>4.0319294010471429</v>
      </c>
    </row>
    <row r="61" spans="2:17" ht="20.100000000000001" customHeight="1" x14ac:dyDescent="0.25">
      <c r="B61" s="39" t="s">
        <v>119</v>
      </c>
      <c r="C61" s="39">
        <v>5.5476200000000002</v>
      </c>
      <c r="D61" s="40">
        <v>24.013535000000001</v>
      </c>
      <c r="E61" s="40">
        <f t="shared" si="1"/>
        <v>4.3286192998078459</v>
      </c>
      <c r="F61" s="98">
        <v>10.922300000000002</v>
      </c>
      <c r="G61" s="95">
        <v>25.314955000000001</v>
      </c>
      <c r="H61" s="40">
        <f t="shared" si="2"/>
        <v>2.3177311555258506</v>
      </c>
      <c r="I61" s="103">
        <v>5.5640000000000002E-2</v>
      </c>
      <c r="J61" s="100">
        <v>0.58024500000000001</v>
      </c>
      <c r="K61" s="100">
        <f t="shared" si="0"/>
        <v>10.428558590941769</v>
      </c>
      <c r="L61" s="45">
        <v>16.525560000000002</v>
      </c>
      <c r="M61" s="46">
        <v>49.908735000000007</v>
      </c>
      <c r="N61" s="46">
        <f t="shared" si="3"/>
        <v>3.0200934189219608</v>
      </c>
    </row>
    <row r="62" spans="2:17" ht="20.100000000000001" customHeight="1" x14ac:dyDescent="0.25">
      <c r="B62" s="14" t="s">
        <v>120</v>
      </c>
      <c r="C62" s="15">
        <v>3.3351799999999998</v>
      </c>
      <c r="D62" s="7">
        <v>25.172296500000002</v>
      </c>
      <c r="E62" s="7">
        <f t="shared" si="1"/>
        <v>7.5475076307725528</v>
      </c>
      <c r="F62" s="97">
        <v>8.3321500000000022</v>
      </c>
      <c r="G62" s="94">
        <v>18.172185000000002</v>
      </c>
      <c r="H62" s="7">
        <f t="shared" si="2"/>
        <v>2.180971898009517</v>
      </c>
      <c r="I62" s="102">
        <v>0.10815000000000001</v>
      </c>
      <c r="J62" s="99">
        <v>1.149545</v>
      </c>
      <c r="K62" s="99">
        <f t="shared" si="0"/>
        <v>10.6291724456773</v>
      </c>
      <c r="L62" s="43">
        <v>11.775480000000002</v>
      </c>
      <c r="M62" s="44">
        <v>44.494026499999997</v>
      </c>
      <c r="N62" s="44">
        <f t="shared" si="3"/>
        <v>3.7785318730106958</v>
      </c>
    </row>
    <row r="63" spans="2:17" ht="20.100000000000001" customHeight="1" x14ac:dyDescent="0.25">
      <c r="B63" s="15" t="s">
        <v>121</v>
      </c>
      <c r="C63" s="15">
        <v>8.604770000000002</v>
      </c>
      <c r="D63" s="7">
        <v>25.643349299999997</v>
      </c>
      <c r="E63" s="7">
        <f t="shared" si="1"/>
        <v>2.9801318687193254</v>
      </c>
      <c r="F63" s="97">
        <v>7.8967299999999998</v>
      </c>
      <c r="G63" s="94">
        <v>16.938042000000003</v>
      </c>
      <c r="H63" s="7">
        <f t="shared" si="2"/>
        <v>2.1449437931903463</v>
      </c>
      <c r="I63" s="102">
        <v>3.7160000000000006E-2</v>
      </c>
      <c r="J63" s="99">
        <v>0.27730500000000002</v>
      </c>
      <c r="K63" s="99">
        <f t="shared" si="0"/>
        <v>7.4624596340150697</v>
      </c>
      <c r="L63" s="43">
        <v>16.53866</v>
      </c>
      <c r="M63" s="44">
        <v>42.858696300000005</v>
      </c>
      <c r="N63" s="44">
        <f t="shared" si="3"/>
        <v>2.5914249582493385</v>
      </c>
    </row>
    <row r="64" spans="2:17" ht="20.100000000000001" customHeight="1" x14ac:dyDescent="0.25">
      <c r="B64" s="39" t="s">
        <v>122</v>
      </c>
      <c r="C64" s="39">
        <v>34.93019000000001</v>
      </c>
      <c r="D64" s="40">
        <v>52.096335999999994</v>
      </c>
      <c r="E64" s="40">
        <f t="shared" si="1"/>
        <v>1.4914415295193064</v>
      </c>
      <c r="F64" s="98">
        <v>3.2108500000000002</v>
      </c>
      <c r="G64" s="95">
        <v>6.828125</v>
      </c>
      <c r="H64" s="40">
        <f t="shared" si="2"/>
        <v>2.1265786318264635</v>
      </c>
      <c r="I64" s="103">
        <v>0</v>
      </c>
      <c r="J64" s="110">
        <v>0</v>
      </c>
      <c r="K64" s="110">
        <v>0</v>
      </c>
      <c r="L64" s="45">
        <v>38.141040000000011</v>
      </c>
      <c r="M64" s="46">
        <v>58.924460999999994</v>
      </c>
      <c r="N64" s="46">
        <f t="shared" si="3"/>
        <v>1.5449096563701457</v>
      </c>
    </row>
    <row r="65" spans="2:17" ht="20.100000000000001" customHeight="1" x14ac:dyDescent="0.25">
      <c r="B65" s="14" t="s">
        <v>123</v>
      </c>
      <c r="C65" s="15">
        <v>9.5632899999999985</v>
      </c>
      <c r="D65" s="7">
        <v>20.580774099999999</v>
      </c>
      <c r="E65" s="7">
        <f t="shared" si="1"/>
        <v>2.1520600232765088</v>
      </c>
      <c r="F65" s="97">
        <v>1.8798200000000003</v>
      </c>
      <c r="G65" s="94">
        <v>9.5307909999999989</v>
      </c>
      <c r="H65" s="7">
        <f t="shared" si="2"/>
        <v>5.0700551116596255</v>
      </c>
      <c r="I65" s="102">
        <v>2.325E-2</v>
      </c>
      <c r="J65" s="99">
        <v>0.20307</v>
      </c>
      <c r="K65" s="99">
        <f t="shared" si="0"/>
        <v>8.7341935483870969</v>
      </c>
      <c r="L65" s="43">
        <v>11.466359999999998</v>
      </c>
      <c r="M65" s="44">
        <v>30.3146351</v>
      </c>
      <c r="N65" s="44">
        <f t="shared" si="3"/>
        <v>2.6437888833073449</v>
      </c>
    </row>
    <row r="66" spans="2:17" s="9" customFormat="1" ht="20.100000000000001" customHeight="1" x14ac:dyDescent="0.25">
      <c r="B66" s="15" t="s">
        <v>124</v>
      </c>
      <c r="C66" s="15">
        <v>2.2758000000000003</v>
      </c>
      <c r="D66" s="7">
        <v>12.025176999999999</v>
      </c>
      <c r="E66" s="7">
        <f t="shared" si="1"/>
        <v>5.2839340012303353</v>
      </c>
      <c r="F66" s="97">
        <v>1.7597799999999999</v>
      </c>
      <c r="G66" s="94">
        <v>10.119142</v>
      </c>
      <c r="H66" s="7">
        <f t="shared" si="2"/>
        <v>5.7502312789098644</v>
      </c>
      <c r="I66" s="102">
        <v>0.12654000000000001</v>
      </c>
      <c r="J66" s="99">
        <v>1.047536</v>
      </c>
      <c r="K66" s="99">
        <f t="shared" si="0"/>
        <v>8.278299351983561</v>
      </c>
      <c r="L66" s="43">
        <v>4.1621199999999998</v>
      </c>
      <c r="M66" s="44">
        <v>23.191855</v>
      </c>
      <c r="N66" s="44">
        <f t="shared" si="3"/>
        <v>5.5721255033492554</v>
      </c>
    </row>
    <row r="67" spans="2:17" ht="20.100000000000001" customHeight="1" x14ac:dyDescent="0.25">
      <c r="B67" s="15" t="s">
        <v>125</v>
      </c>
      <c r="C67" s="15">
        <v>1.0566500000000001</v>
      </c>
      <c r="D67" s="7">
        <v>7.4159575000000002</v>
      </c>
      <c r="E67" s="7">
        <f t="shared" si="1"/>
        <v>7.0183670089433585</v>
      </c>
      <c r="F67" s="97">
        <v>0.94350000000000001</v>
      </c>
      <c r="G67" s="94">
        <v>5.3189950000000001</v>
      </c>
      <c r="H67" s="7">
        <f t="shared" si="2"/>
        <v>5.6375145733969267</v>
      </c>
      <c r="I67" s="102">
        <v>0.12158000000000001</v>
      </c>
      <c r="J67" s="99">
        <v>1.1290820000000001</v>
      </c>
      <c r="K67" s="99">
        <f t="shared" si="0"/>
        <v>9.2867412403355818</v>
      </c>
      <c r="L67" s="43">
        <v>2.1217299999999999</v>
      </c>
      <c r="M67" s="44">
        <v>13.864034499999999</v>
      </c>
      <c r="N67" s="44">
        <f t="shared" si="3"/>
        <v>6.5343066742705247</v>
      </c>
    </row>
    <row r="68" spans="2:17" ht="15.75" x14ac:dyDescent="0.25">
      <c r="B68" s="37" t="s">
        <v>113</v>
      </c>
      <c r="C68" s="37">
        <v>86.055220000000006</v>
      </c>
      <c r="D68" s="38">
        <v>252.8127053</v>
      </c>
      <c r="E68" s="38">
        <f t="shared" si="1"/>
        <v>2.9377962812714906</v>
      </c>
      <c r="F68" s="37">
        <v>436.59305000000001</v>
      </c>
      <c r="G68" s="38">
        <v>400.91103500000008</v>
      </c>
      <c r="H68" s="38">
        <f t="shared" si="2"/>
        <v>0.918271683436097</v>
      </c>
      <c r="I68" s="104">
        <v>0.94155999999999995</v>
      </c>
      <c r="J68" s="101">
        <v>8.6624220000000012</v>
      </c>
      <c r="K68" s="101">
        <f t="shared" si="0"/>
        <v>9.2000743447045341</v>
      </c>
      <c r="L68" s="37">
        <v>523.58983000000001</v>
      </c>
      <c r="M68" s="38">
        <v>662.3861622999998</v>
      </c>
      <c r="N68" s="38">
        <f t="shared" si="3"/>
        <v>1.2650859973731725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1" spans="2:17" ht="20.100000000000001" customHeight="1" x14ac:dyDescent="0.25">
      <c r="B71" s="9" t="s">
        <v>175</v>
      </c>
    </row>
    <row r="72" spans="2:17" ht="3.75" customHeight="1" x14ac:dyDescent="0.25"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2">
        <v>87.983758145986883</v>
      </c>
      <c r="E75" s="1"/>
    </row>
    <row r="76" spans="2:17" ht="20.100000000000001" customHeight="1" x14ac:dyDescent="0.25">
      <c r="B76" s="6">
        <v>2013</v>
      </c>
      <c r="C76" s="82">
        <v>76.383896797299442</v>
      </c>
      <c r="E76" s="1"/>
    </row>
    <row r="77" spans="2:17" ht="20.100000000000001" customHeight="1" x14ac:dyDescent="0.25">
      <c r="B77" s="6">
        <v>2014</v>
      </c>
      <c r="C77" s="82">
        <v>82.701702083890353</v>
      </c>
      <c r="E77" s="1"/>
    </row>
    <row r="78" spans="2:17" ht="20.100000000000001" customHeight="1" x14ac:dyDescent="0.25">
      <c r="B78" s="6">
        <v>2015</v>
      </c>
      <c r="C78" s="82">
        <v>85.403014728741326</v>
      </c>
      <c r="E78" s="1"/>
    </row>
    <row r="79" spans="2:17" ht="20.100000000000001" customHeight="1" x14ac:dyDescent="0.25">
      <c r="B79" s="89">
        <v>2016</v>
      </c>
      <c r="C79" s="108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174</v>
      </c>
    </row>
    <row r="82" spans="2:5" ht="20.100000000000001" customHeight="1" x14ac:dyDescent="0.25">
      <c r="B82" s="2"/>
    </row>
    <row r="83" spans="2:5" ht="9.9499999999999993" customHeight="1" x14ac:dyDescent="0.25">
      <c r="B83" s="109" t="s">
        <v>150</v>
      </c>
      <c r="C83" s="109" t="s">
        <v>151</v>
      </c>
      <c r="E83" s="1"/>
    </row>
    <row r="84" spans="2:5" ht="9.9499999999999993" customHeight="1" x14ac:dyDescent="0.25">
      <c r="B84" s="109" t="s">
        <v>74</v>
      </c>
      <c r="C84" s="109" t="s">
        <v>73</v>
      </c>
      <c r="E84" s="1"/>
    </row>
    <row r="85" spans="2:5" ht="9.9499999999999993" customHeight="1" x14ac:dyDescent="0.25">
      <c r="B85" s="109" t="s">
        <v>146</v>
      </c>
      <c r="C85" s="109" t="s">
        <v>147</v>
      </c>
      <c r="E85" s="1"/>
    </row>
    <row r="86" spans="2:5" ht="9.9499999999999993" customHeight="1" x14ac:dyDescent="0.25">
      <c r="B86" s="109" t="s">
        <v>96</v>
      </c>
      <c r="C86" s="109" t="s">
        <v>25</v>
      </c>
      <c r="E86" s="1"/>
    </row>
    <row r="87" spans="2:5" ht="9.9499999999999993" customHeight="1" x14ac:dyDescent="0.25">
      <c r="B87" s="109" t="s">
        <v>90</v>
      </c>
      <c r="C87" s="109" t="s">
        <v>64</v>
      </c>
    </row>
    <row r="88" spans="2:5" ht="9.9499999999999993" customHeight="1" x14ac:dyDescent="0.25">
      <c r="B88" s="109" t="s">
        <v>94</v>
      </c>
      <c r="C88" s="109" t="s">
        <v>67</v>
      </c>
    </row>
    <row r="89" spans="2:5" ht="9.9499999999999993" customHeight="1" x14ac:dyDescent="0.25">
      <c r="B89" s="109" t="s">
        <v>83</v>
      </c>
      <c r="C89" s="109" t="s">
        <v>33</v>
      </c>
    </row>
    <row r="90" spans="2:5" ht="9.9499999999999993" customHeight="1" x14ac:dyDescent="0.25">
      <c r="B90" s="109" t="s">
        <v>13</v>
      </c>
      <c r="C90" s="109" t="s">
        <v>12</v>
      </c>
    </row>
    <row r="91" spans="2:5" ht="9.9499999999999993" customHeight="1" x14ac:dyDescent="0.25">
      <c r="B91" s="109" t="s">
        <v>167</v>
      </c>
      <c r="C91" s="109" t="s">
        <v>168</v>
      </c>
    </row>
    <row r="92" spans="2:5" ht="9.9499999999999993" customHeight="1" x14ac:dyDescent="0.25">
      <c r="B92" s="109" t="s">
        <v>66</v>
      </c>
      <c r="C92" s="109" t="s">
        <v>65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104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83"/>
  <sheetViews>
    <sheetView workbookViewId="0">
      <selection activeCell="B81" sqref="B81"/>
    </sheetView>
  </sheetViews>
  <sheetFormatPr baseColWidth="10" defaultRowHeight="20.100000000000001" customHeight="1" x14ac:dyDescent="0.25"/>
  <cols>
    <col min="1" max="1" width="3.7109375" style="1" customWidth="1"/>
    <col min="2" max="2" width="44.140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171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130</v>
      </c>
      <c r="C11" s="29" t="s">
        <v>2</v>
      </c>
      <c r="D11" s="29" t="s">
        <v>131</v>
      </c>
      <c r="E11" s="30" t="s">
        <v>132</v>
      </c>
      <c r="F11" s="29" t="s">
        <v>128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83</v>
      </c>
      <c r="C12" s="64" t="s">
        <v>33</v>
      </c>
      <c r="D12" s="51">
        <v>3642.85</v>
      </c>
      <c r="E12" s="52">
        <v>7767.5883999999996</v>
      </c>
      <c r="F12" s="52">
        <f>E12/D12</f>
        <v>2.1322833495751952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77</v>
      </c>
      <c r="C13" s="64" t="s">
        <v>76</v>
      </c>
      <c r="D13" s="51">
        <v>1</v>
      </c>
      <c r="E13" s="52">
        <v>0.5</v>
      </c>
      <c r="F13" s="52">
        <f t="shared" ref="F13:F63" si="0">E13/D13</f>
        <v>0.5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57</v>
      </c>
      <c r="C14" s="64" t="s">
        <v>56</v>
      </c>
      <c r="D14" s="51">
        <v>21.95</v>
      </c>
      <c r="E14" s="52">
        <v>32.383499999999998</v>
      </c>
      <c r="F14" s="52">
        <f t="shared" si="0"/>
        <v>1.4753302961275625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87</v>
      </c>
      <c r="C15" s="64" t="s">
        <v>36</v>
      </c>
      <c r="D15" s="51">
        <v>983.88000000000011</v>
      </c>
      <c r="E15" s="52">
        <v>12275.57</v>
      </c>
      <c r="F15" s="52">
        <f t="shared" si="0"/>
        <v>12.476694312314509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79</v>
      </c>
      <c r="C16" s="64" t="s">
        <v>5</v>
      </c>
      <c r="D16" s="51">
        <v>46.15</v>
      </c>
      <c r="E16" s="52">
        <v>172.46</v>
      </c>
      <c r="F16" s="52">
        <f t="shared" si="0"/>
        <v>3.7369447453954501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82</v>
      </c>
      <c r="C17" s="64" t="s">
        <v>26</v>
      </c>
      <c r="D17" s="51">
        <v>697.31</v>
      </c>
      <c r="E17" s="52">
        <v>5072.0659999999998</v>
      </c>
      <c r="F17" s="52">
        <f t="shared" si="0"/>
        <v>7.2737605942837478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13</v>
      </c>
      <c r="C18" s="64" t="s">
        <v>12</v>
      </c>
      <c r="D18" s="51">
        <v>3434.1400000000003</v>
      </c>
      <c r="E18" s="52">
        <v>22217.356900000002</v>
      </c>
      <c r="F18" s="52">
        <f t="shared" si="0"/>
        <v>6.4695547939222049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86</v>
      </c>
      <c r="C19" s="64" t="s">
        <v>63</v>
      </c>
      <c r="D19" s="51">
        <v>32.950000000000003</v>
      </c>
      <c r="E19" s="52">
        <v>224.35</v>
      </c>
      <c r="F19" s="52">
        <f t="shared" si="0"/>
        <v>6.8088012139605452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140</v>
      </c>
      <c r="C20" s="64" t="s">
        <v>141</v>
      </c>
      <c r="D20" s="51">
        <v>835.92</v>
      </c>
      <c r="E20" s="52">
        <v>1176.0882000000001</v>
      </c>
      <c r="F20" s="52">
        <f t="shared" si="0"/>
        <v>1.4069387022681599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97</v>
      </c>
      <c r="C21" s="64" t="s">
        <v>22</v>
      </c>
      <c r="D21" s="51">
        <v>208.43999999999997</v>
      </c>
      <c r="E21" s="52">
        <v>325.45709999999997</v>
      </c>
      <c r="F21" s="52">
        <f t="shared" si="0"/>
        <v>1.5613946459412782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32</v>
      </c>
      <c r="C22" s="64" t="s">
        <v>31</v>
      </c>
      <c r="D22" s="51">
        <v>782.90000000000009</v>
      </c>
      <c r="E22" s="52">
        <v>13750.585000000001</v>
      </c>
      <c r="F22" s="52">
        <f t="shared" si="0"/>
        <v>17.563654361987481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89</v>
      </c>
      <c r="C23" s="64" t="s">
        <v>78</v>
      </c>
      <c r="D23" s="51">
        <v>217.25</v>
      </c>
      <c r="E23" s="52">
        <v>305.33650000000006</v>
      </c>
      <c r="F23" s="52">
        <f t="shared" si="0"/>
        <v>1.4054614499424629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59</v>
      </c>
      <c r="C24" s="64" t="s">
        <v>58</v>
      </c>
      <c r="D24" s="51">
        <v>16.7</v>
      </c>
      <c r="E24" s="52">
        <v>190.25</v>
      </c>
      <c r="F24" s="52">
        <f t="shared" si="0"/>
        <v>11.392215568862277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7</v>
      </c>
      <c r="C25" s="64" t="s">
        <v>6</v>
      </c>
      <c r="D25" s="51">
        <v>32.6</v>
      </c>
      <c r="E25" s="52">
        <v>42.300000000000004</v>
      </c>
      <c r="F25" s="52">
        <f t="shared" si="0"/>
        <v>1.2975460122699387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52</v>
      </c>
      <c r="C26" s="64" t="s">
        <v>51</v>
      </c>
      <c r="D26" s="51">
        <v>11.8</v>
      </c>
      <c r="E26" s="52">
        <v>70.36</v>
      </c>
      <c r="F26" s="52">
        <f t="shared" si="0"/>
        <v>5.9627118644067796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35</v>
      </c>
      <c r="C27" s="64" t="s">
        <v>34</v>
      </c>
      <c r="D27" s="51">
        <v>10.4</v>
      </c>
      <c r="E27" s="52">
        <v>125.535</v>
      </c>
      <c r="F27" s="52">
        <f t="shared" si="0"/>
        <v>12.070673076923077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88</v>
      </c>
      <c r="C28" s="64" t="s">
        <v>62</v>
      </c>
      <c r="D28" s="51">
        <v>17.05</v>
      </c>
      <c r="E28" s="52">
        <v>183.23500000000001</v>
      </c>
      <c r="F28" s="52">
        <f t="shared" si="0"/>
        <v>10.746920821114371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152</v>
      </c>
      <c r="C29" s="64" t="s">
        <v>153</v>
      </c>
      <c r="D29" s="51">
        <v>58.25</v>
      </c>
      <c r="E29" s="52">
        <v>87.375</v>
      </c>
      <c r="F29" s="52">
        <f t="shared" si="0"/>
        <v>1.5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100</v>
      </c>
      <c r="C30" s="64" t="s">
        <v>19</v>
      </c>
      <c r="D30" s="51">
        <v>161.91000000000003</v>
      </c>
      <c r="E30" s="52">
        <v>2172.9639999999999</v>
      </c>
      <c r="F30" s="52">
        <f t="shared" si="0"/>
        <v>13.420814032487181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98</v>
      </c>
      <c r="C31" s="64" t="s">
        <v>48</v>
      </c>
      <c r="D31" s="51">
        <v>7.05</v>
      </c>
      <c r="E31" s="52">
        <v>10.574999999999999</v>
      </c>
      <c r="F31" s="52">
        <f t="shared" si="0"/>
        <v>1.5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47</v>
      </c>
      <c r="C32" s="64" t="s">
        <v>46</v>
      </c>
      <c r="D32" s="51">
        <v>3.2</v>
      </c>
      <c r="E32" s="52">
        <v>14.4</v>
      </c>
      <c r="F32" s="52">
        <f t="shared" si="0"/>
        <v>4.5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54</v>
      </c>
      <c r="C33" s="64" t="s">
        <v>53</v>
      </c>
      <c r="D33" s="51">
        <v>22.24</v>
      </c>
      <c r="E33" s="52">
        <v>326.935</v>
      </c>
      <c r="F33" s="52">
        <f t="shared" si="0"/>
        <v>14.700314748201439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66</v>
      </c>
      <c r="C34" s="64" t="s">
        <v>65</v>
      </c>
      <c r="D34" s="51">
        <v>2833.1000000000004</v>
      </c>
      <c r="E34" s="52">
        <v>5114.9769999999999</v>
      </c>
      <c r="F34" s="52">
        <f t="shared" si="0"/>
        <v>1.8054346828562349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154</v>
      </c>
      <c r="C35" s="64" t="s">
        <v>155</v>
      </c>
      <c r="D35" s="51">
        <v>951.03</v>
      </c>
      <c r="E35" s="52">
        <v>1760.2145</v>
      </c>
      <c r="F35" s="52">
        <f t="shared" si="0"/>
        <v>1.8508506566564673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94</v>
      </c>
      <c r="C36" s="64" t="s">
        <v>67</v>
      </c>
      <c r="D36" s="51">
        <v>5336.77</v>
      </c>
      <c r="E36" s="52">
        <v>8560.5811999999987</v>
      </c>
      <c r="F36" s="52">
        <f t="shared" si="0"/>
        <v>1.6040753489470219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81</v>
      </c>
      <c r="C37" s="64" t="s">
        <v>18</v>
      </c>
      <c r="D37" s="51">
        <v>7.01</v>
      </c>
      <c r="E37" s="52">
        <v>12.618</v>
      </c>
      <c r="F37" s="52">
        <f t="shared" si="0"/>
        <v>1.8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69</v>
      </c>
      <c r="C38" s="64" t="s">
        <v>68</v>
      </c>
      <c r="D38" s="51">
        <v>6.6</v>
      </c>
      <c r="E38" s="52">
        <v>8.3160000000000007</v>
      </c>
      <c r="F38" s="52">
        <f t="shared" si="0"/>
        <v>1.2600000000000002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70</v>
      </c>
      <c r="C39" s="64" t="s">
        <v>42</v>
      </c>
      <c r="D39" s="51">
        <v>777.03</v>
      </c>
      <c r="E39" s="52">
        <v>11917.388000000001</v>
      </c>
      <c r="F39" s="52">
        <f t="shared" si="0"/>
        <v>15.337101527611548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91</v>
      </c>
      <c r="C40" s="64" t="s">
        <v>75</v>
      </c>
      <c r="D40" s="51">
        <v>5.95</v>
      </c>
      <c r="E40" s="52">
        <v>17.850000000000001</v>
      </c>
      <c r="F40" s="52">
        <f t="shared" si="0"/>
        <v>3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85</v>
      </c>
      <c r="C41" s="64" t="s">
        <v>55</v>
      </c>
      <c r="D41" s="51">
        <v>15.65</v>
      </c>
      <c r="E41" s="52">
        <v>250.68</v>
      </c>
      <c r="F41" s="52">
        <f t="shared" si="0"/>
        <v>16.017891373801916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74</v>
      </c>
      <c r="C42" s="64" t="s">
        <v>73</v>
      </c>
      <c r="D42" s="51">
        <v>44457.25</v>
      </c>
      <c r="E42" s="52">
        <v>56928.958500000001</v>
      </c>
      <c r="F42" s="52">
        <f t="shared" si="0"/>
        <v>1.2805326127909396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101</v>
      </c>
      <c r="C43" s="64" t="s">
        <v>17</v>
      </c>
      <c r="D43" s="51">
        <v>55.28</v>
      </c>
      <c r="E43" s="52">
        <v>399.94499999999999</v>
      </c>
      <c r="F43" s="52">
        <f t="shared" si="0"/>
        <v>7.2348950795947902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15</v>
      </c>
      <c r="C44" s="64" t="s">
        <v>14</v>
      </c>
      <c r="D44" s="51">
        <v>40.21</v>
      </c>
      <c r="E44" s="52">
        <v>461.16</v>
      </c>
      <c r="F44" s="52">
        <f t="shared" si="0"/>
        <v>11.468788858492912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30</v>
      </c>
      <c r="C45" s="64" t="s">
        <v>29</v>
      </c>
      <c r="D45" s="51">
        <v>892.39999999999986</v>
      </c>
      <c r="E45" s="52">
        <v>15882.575000000001</v>
      </c>
      <c r="F45" s="52">
        <f t="shared" si="0"/>
        <v>17.797596369341107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50</v>
      </c>
      <c r="C46" s="64" t="s">
        <v>49</v>
      </c>
      <c r="D46" s="51">
        <v>25.5</v>
      </c>
      <c r="E46" s="52">
        <v>51</v>
      </c>
      <c r="F46" s="52">
        <f t="shared" si="0"/>
        <v>2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4</v>
      </c>
      <c r="C47" s="64" t="s">
        <v>3</v>
      </c>
      <c r="D47" s="51">
        <v>207.95</v>
      </c>
      <c r="E47" s="52">
        <v>353.15350000000001</v>
      </c>
      <c r="F47" s="52">
        <f t="shared" si="0"/>
        <v>1.6982616013464777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158</v>
      </c>
      <c r="C48" s="64" t="s">
        <v>159</v>
      </c>
      <c r="D48" s="51">
        <v>900</v>
      </c>
      <c r="E48" s="52">
        <v>450</v>
      </c>
      <c r="F48" s="52">
        <f t="shared" si="0"/>
        <v>0.5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93</v>
      </c>
      <c r="C49" s="64" t="s">
        <v>8</v>
      </c>
      <c r="D49" s="51">
        <v>2634.77</v>
      </c>
      <c r="E49" s="52">
        <v>14949.477000000001</v>
      </c>
      <c r="F49" s="52">
        <f t="shared" si="0"/>
        <v>5.6739210633186206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ht="20.100000000000001" customHeight="1" x14ac:dyDescent="0.25">
      <c r="B50" s="50" t="s">
        <v>162</v>
      </c>
      <c r="C50" s="64" t="s">
        <v>163</v>
      </c>
      <c r="D50" s="51">
        <v>11</v>
      </c>
      <c r="E50" s="52">
        <v>22</v>
      </c>
      <c r="F50" s="52">
        <f t="shared" si="0"/>
        <v>2</v>
      </c>
    </row>
    <row r="51" spans="1:56" ht="20.100000000000001" customHeight="1" x14ac:dyDescent="0.25">
      <c r="B51" s="50" t="s">
        <v>90</v>
      </c>
      <c r="C51" s="64" t="s">
        <v>64</v>
      </c>
      <c r="D51" s="51">
        <v>8711.4</v>
      </c>
      <c r="E51" s="52">
        <v>12095.9215</v>
      </c>
      <c r="F51" s="52">
        <f t="shared" si="0"/>
        <v>1.3885163693550979</v>
      </c>
    </row>
    <row r="52" spans="1:56" ht="20.100000000000001" customHeight="1" x14ac:dyDescent="0.25">
      <c r="B52" s="50" t="s">
        <v>24</v>
      </c>
      <c r="C52" s="64" t="s">
        <v>23</v>
      </c>
      <c r="D52" s="51">
        <v>548.79999999999995</v>
      </c>
      <c r="E52" s="52">
        <v>3800.3150000000001</v>
      </c>
      <c r="F52" s="52">
        <f t="shared" si="0"/>
        <v>6.9247722303207002</v>
      </c>
    </row>
    <row r="53" spans="1:56" ht="20.100000000000001" customHeight="1" x14ac:dyDescent="0.25">
      <c r="B53" s="50" t="s">
        <v>164</v>
      </c>
      <c r="C53" s="64" t="s">
        <v>165</v>
      </c>
      <c r="D53" s="51">
        <v>52.6</v>
      </c>
      <c r="E53" s="52">
        <v>203.952</v>
      </c>
      <c r="F53" s="52">
        <f t="shared" si="0"/>
        <v>3.8774144486692013</v>
      </c>
    </row>
    <row r="54" spans="1:56" ht="20.100000000000001" customHeight="1" x14ac:dyDescent="0.25">
      <c r="B54" s="50" t="s">
        <v>39</v>
      </c>
      <c r="C54" s="64" t="s">
        <v>38</v>
      </c>
      <c r="D54" s="51">
        <v>1039.46</v>
      </c>
      <c r="E54" s="52">
        <v>2545.2424999999998</v>
      </c>
      <c r="F54" s="52">
        <f t="shared" si="0"/>
        <v>2.4486199565158828</v>
      </c>
    </row>
    <row r="55" spans="1:56" ht="20.100000000000001" customHeight="1" x14ac:dyDescent="0.25">
      <c r="B55" s="50" t="s">
        <v>72</v>
      </c>
      <c r="C55" s="64" t="s">
        <v>71</v>
      </c>
      <c r="D55" s="51">
        <v>62.5</v>
      </c>
      <c r="E55" s="52">
        <v>943.56500000000005</v>
      </c>
      <c r="F55" s="52">
        <f t="shared" si="0"/>
        <v>15.097040000000002</v>
      </c>
    </row>
    <row r="56" spans="1:56" ht="20.100000000000001" customHeight="1" x14ac:dyDescent="0.25">
      <c r="B56" s="50" t="s">
        <v>16</v>
      </c>
      <c r="C56" s="64" t="s">
        <v>166</v>
      </c>
      <c r="D56" s="51">
        <v>153.94999999999999</v>
      </c>
      <c r="E56" s="52">
        <v>759.19399999999996</v>
      </c>
      <c r="F56" s="52">
        <f t="shared" si="0"/>
        <v>4.9314322832088342</v>
      </c>
    </row>
    <row r="57" spans="1:56" ht="20.100000000000001" customHeight="1" x14ac:dyDescent="0.25">
      <c r="B57" s="50" t="s">
        <v>167</v>
      </c>
      <c r="C57" s="64" t="s">
        <v>168</v>
      </c>
      <c r="D57" s="51">
        <v>3032.3999999999996</v>
      </c>
      <c r="E57" s="52">
        <v>41871.821000000004</v>
      </c>
      <c r="F57" s="52">
        <f t="shared" si="0"/>
        <v>13.808145693180322</v>
      </c>
    </row>
    <row r="58" spans="1:56" ht="20.100000000000001" customHeight="1" x14ac:dyDescent="0.25">
      <c r="B58" s="50" t="s">
        <v>61</v>
      </c>
      <c r="C58" s="64" t="s">
        <v>60</v>
      </c>
      <c r="D58" s="51">
        <v>37.96</v>
      </c>
      <c r="E58" s="52">
        <v>377.53000000000003</v>
      </c>
      <c r="F58" s="52">
        <f t="shared" si="0"/>
        <v>9.9454689146469981</v>
      </c>
    </row>
    <row r="59" spans="1:56" ht="20.100000000000001" customHeight="1" x14ac:dyDescent="0.25">
      <c r="B59" s="50" t="s">
        <v>28</v>
      </c>
      <c r="C59" s="64" t="s">
        <v>27</v>
      </c>
      <c r="D59" s="51">
        <v>1347.85</v>
      </c>
      <c r="E59" s="52">
        <v>4546.2945</v>
      </c>
      <c r="F59" s="52">
        <f t="shared" si="0"/>
        <v>3.3729973661757615</v>
      </c>
    </row>
    <row r="60" spans="1:56" ht="20.100000000000001" customHeight="1" x14ac:dyDescent="0.25">
      <c r="B60" s="50" t="s">
        <v>45</v>
      </c>
      <c r="C60" s="64" t="s">
        <v>44</v>
      </c>
      <c r="D60" s="51">
        <v>148.6</v>
      </c>
      <c r="E60" s="52">
        <v>835.41550000000007</v>
      </c>
      <c r="F60" s="52">
        <f t="shared" si="0"/>
        <v>5.6219078061911176</v>
      </c>
    </row>
    <row r="61" spans="1:56" ht="20.100000000000001" customHeight="1" x14ac:dyDescent="0.25">
      <c r="B61" s="50" t="s">
        <v>95</v>
      </c>
      <c r="C61" s="64" t="s">
        <v>11</v>
      </c>
      <c r="D61" s="51">
        <v>44.459999999999994</v>
      </c>
      <c r="E61" s="52">
        <v>459.69000000000005</v>
      </c>
      <c r="F61" s="52">
        <f t="shared" si="0"/>
        <v>10.339406207827263</v>
      </c>
    </row>
    <row r="62" spans="1:56" ht="20.100000000000001" customHeight="1" x14ac:dyDescent="0.25">
      <c r="B62" s="50" t="s">
        <v>92</v>
      </c>
      <c r="C62" s="64" t="s">
        <v>9</v>
      </c>
      <c r="D62" s="51">
        <v>471.8</v>
      </c>
      <c r="E62" s="52">
        <v>689.2</v>
      </c>
      <c r="F62" s="52">
        <f t="shared" si="0"/>
        <v>1.4607884696905469</v>
      </c>
    </row>
    <row r="63" spans="1:56" ht="20.100000000000001" customHeight="1" x14ac:dyDescent="0.25">
      <c r="B63" s="54" t="s">
        <v>103</v>
      </c>
      <c r="C63" s="65"/>
      <c r="D63" s="59">
        <v>86055.22000000003</v>
      </c>
      <c r="E63" s="60">
        <v>252812.7053</v>
      </c>
      <c r="F63" s="60">
        <f t="shared" si="0"/>
        <v>2.9377962812714897</v>
      </c>
    </row>
    <row r="64" spans="1:56" ht="20.100000000000001" customHeight="1" x14ac:dyDescent="0.25">
      <c r="B64" s="50" t="s">
        <v>136</v>
      </c>
      <c r="C64" s="64" t="s">
        <v>137</v>
      </c>
      <c r="D64" s="51">
        <v>1050</v>
      </c>
      <c r="E64" s="52">
        <v>525</v>
      </c>
      <c r="F64" s="52">
        <f t="shared" ref="F64:F79" si="1">+E64/D64</f>
        <v>0.5</v>
      </c>
    </row>
    <row r="65" spans="2:6" ht="20.100000000000001" customHeight="1" x14ac:dyDescent="0.25">
      <c r="B65" s="50" t="s">
        <v>138</v>
      </c>
      <c r="C65" s="64" t="s">
        <v>139</v>
      </c>
      <c r="D65" s="51">
        <v>350</v>
      </c>
      <c r="E65" s="52">
        <v>1340</v>
      </c>
      <c r="F65" s="52">
        <f t="shared" si="1"/>
        <v>3.8285714285714287</v>
      </c>
    </row>
    <row r="66" spans="2:6" ht="20.100000000000001" customHeight="1" x14ac:dyDescent="0.25">
      <c r="B66" s="50" t="s">
        <v>99</v>
      </c>
      <c r="C66" s="64" t="s">
        <v>43</v>
      </c>
      <c r="D66" s="51">
        <v>0.57999999999999996</v>
      </c>
      <c r="E66" s="52">
        <v>5.22</v>
      </c>
      <c r="F66" s="52">
        <f t="shared" si="1"/>
        <v>9</v>
      </c>
    </row>
    <row r="67" spans="2:6" ht="20.100000000000001" customHeight="1" x14ac:dyDescent="0.25">
      <c r="B67" s="50" t="s">
        <v>144</v>
      </c>
      <c r="C67" s="64" t="s">
        <v>145</v>
      </c>
      <c r="D67" s="51">
        <v>805.8</v>
      </c>
      <c r="E67" s="52">
        <v>4471.8</v>
      </c>
      <c r="F67" s="52">
        <f t="shared" si="1"/>
        <v>5.5495160089352202</v>
      </c>
    </row>
    <row r="68" spans="2:6" ht="20.100000000000001" customHeight="1" x14ac:dyDescent="0.25">
      <c r="B68" s="50" t="s">
        <v>80</v>
      </c>
      <c r="C68" s="64" t="s">
        <v>10</v>
      </c>
      <c r="D68" s="51">
        <v>1070.8700000000001</v>
      </c>
      <c r="E68" s="52">
        <v>7696.4849999999997</v>
      </c>
      <c r="F68" s="52">
        <f t="shared" si="1"/>
        <v>7.1871328919476678</v>
      </c>
    </row>
    <row r="69" spans="2:6" ht="20.100000000000001" customHeight="1" x14ac:dyDescent="0.25">
      <c r="B69" s="50" t="s">
        <v>146</v>
      </c>
      <c r="C69" s="64" t="s">
        <v>147</v>
      </c>
      <c r="D69" s="51">
        <v>42468.75</v>
      </c>
      <c r="E69" s="52">
        <v>84913.5</v>
      </c>
      <c r="F69" s="52">
        <f t="shared" si="1"/>
        <v>1.9994348785871965</v>
      </c>
    </row>
    <row r="70" spans="2:6" ht="20.100000000000001" customHeight="1" x14ac:dyDescent="0.25">
      <c r="B70" s="50" t="s">
        <v>148</v>
      </c>
      <c r="C70" s="64" t="s">
        <v>149</v>
      </c>
      <c r="D70" s="51">
        <v>277.60000000000002</v>
      </c>
      <c r="E70" s="52">
        <v>1782.2</v>
      </c>
      <c r="F70" s="52">
        <f t="shared" si="1"/>
        <v>6.4200288184438037</v>
      </c>
    </row>
    <row r="71" spans="2:6" ht="20.100000000000001" customHeight="1" x14ac:dyDescent="0.25">
      <c r="B71" s="50" t="s">
        <v>150</v>
      </c>
      <c r="C71" s="64" t="s">
        <v>151</v>
      </c>
      <c r="D71" s="51">
        <v>381183</v>
      </c>
      <c r="E71" s="52">
        <v>251580.78</v>
      </c>
      <c r="F71" s="52">
        <f t="shared" si="1"/>
        <v>0.66</v>
      </c>
    </row>
    <row r="72" spans="2:6" ht="20.100000000000001" customHeight="1" x14ac:dyDescent="0.25">
      <c r="B72" s="50" t="s">
        <v>160</v>
      </c>
      <c r="C72" s="64" t="s">
        <v>161</v>
      </c>
      <c r="D72" s="51">
        <v>2</v>
      </c>
      <c r="E72" s="52">
        <v>2</v>
      </c>
      <c r="F72" s="52">
        <f t="shared" si="1"/>
        <v>1</v>
      </c>
    </row>
    <row r="73" spans="2:6" ht="20.100000000000001" customHeight="1" x14ac:dyDescent="0.25">
      <c r="B73" s="50" t="s">
        <v>96</v>
      </c>
      <c r="C73" s="64" t="s">
        <v>25</v>
      </c>
      <c r="D73" s="51">
        <v>9384.4500000000007</v>
      </c>
      <c r="E73" s="52">
        <v>48594.05</v>
      </c>
      <c r="F73" s="52">
        <f t="shared" si="1"/>
        <v>5.1781457624048288</v>
      </c>
    </row>
    <row r="74" spans="2:6" ht="20.100000000000001" customHeight="1" x14ac:dyDescent="0.25">
      <c r="B74" s="54" t="s">
        <v>102</v>
      </c>
      <c r="C74" s="65"/>
      <c r="D74" s="59">
        <v>436593.05</v>
      </c>
      <c r="E74" s="60">
        <v>400911.03499999997</v>
      </c>
      <c r="F74" s="60">
        <f t="shared" si="1"/>
        <v>0.91827168343609678</v>
      </c>
    </row>
    <row r="75" spans="2:6" ht="20.100000000000001" customHeight="1" x14ac:dyDescent="0.25">
      <c r="B75" s="50" t="s">
        <v>21</v>
      </c>
      <c r="C75" s="64" t="s">
        <v>20</v>
      </c>
      <c r="D75" s="51">
        <v>37.880000000000003</v>
      </c>
      <c r="E75" s="52">
        <v>899.28399999999999</v>
      </c>
      <c r="F75" s="52">
        <f t="shared" si="1"/>
        <v>23.740337909186906</v>
      </c>
    </row>
    <row r="76" spans="2:6" ht="20.100000000000001" customHeight="1" x14ac:dyDescent="0.25">
      <c r="B76" s="50" t="s">
        <v>142</v>
      </c>
      <c r="C76" s="64" t="s">
        <v>143</v>
      </c>
      <c r="D76" s="51">
        <v>320.39999999999998</v>
      </c>
      <c r="E76" s="52">
        <v>3204</v>
      </c>
      <c r="F76" s="52">
        <f t="shared" si="1"/>
        <v>10</v>
      </c>
    </row>
    <row r="77" spans="2:6" ht="20.100000000000001" customHeight="1" x14ac:dyDescent="0.25">
      <c r="B77" s="50" t="s">
        <v>84</v>
      </c>
      <c r="C77" s="64" t="s">
        <v>37</v>
      </c>
      <c r="D77" s="51">
        <v>558.30999999999995</v>
      </c>
      <c r="E77" s="52">
        <v>3763.5810000000001</v>
      </c>
      <c r="F77" s="52">
        <f t="shared" si="1"/>
        <v>6.7410238039798687</v>
      </c>
    </row>
    <row r="78" spans="2:6" ht="20.100000000000001" customHeight="1" x14ac:dyDescent="0.25">
      <c r="B78" s="50" t="s">
        <v>41</v>
      </c>
      <c r="C78" s="64" t="s">
        <v>40</v>
      </c>
      <c r="D78" s="51">
        <v>22.92</v>
      </c>
      <c r="E78" s="52">
        <v>734.05700000000002</v>
      </c>
      <c r="F78" s="52">
        <f t="shared" si="1"/>
        <v>32.026919720767886</v>
      </c>
    </row>
    <row r="79" spans="2:6" ht="20.100000000000001" customHeight="1" x14ac:dyDescent="0.25">
      <c r="B79" s="50" t="s">
        <v>156</v>
      </c>
      <c r="C79" s="64" t="s">
        <v>157</v>
      </c>
      <c r="D79" s="51">
        <v>2.0499999999999998</v>
      </c>
      <c r="E79" s="52">
        <v>61.5</v>
      </c>
      <c r="F79" s="52">
        <f t="shared" si="1"/>
        <v>30.000000000000004</v>
      </c>
    </row>
    <row r="80" spans="2:6" ht="20.100000000000001" customHeight="1" x14ac:dyDescent="0.25">
      <c r="B80" s="54" t="s">
        <v>133</v>
      </c>
      <c r="C80" s="66"/>
      <c r="D80" s="55">
        <v>941.55999999999983</v>
      </c>
      <c r="E80" s="56">
        <v>8662.4220000000005</v>
      </c>
      <c r="F80" s="56">
        <f>+E80/D80</f>
        <v>9.2000743447045359</v>
      </c>
    </row>
    <row r="81" spans="2:6" ht="20.100000000000001" customHeight="1" x14ac:dyDescent="0.25">
      <c r="B81" s="68" t="s">
        <v>1</v>
      </c>
      <c r="C81" s="67"/>
      <c r="D81" s="57">
        <v>523589.83000000013</v>
      </c>
      <c r="E81" s="58">
        <v>662386.16229999985</v>
      </c>
      <c r="F81" s="58">
        <f>+E81/D81</f>
        <v>1.2650859973731723</v>
      </c>
    </row>
    <row r="83" spans="2:6" ht="20.100000000000001" customHeight="1" x14ac:dyDescent="0.25">
      <c r="B83" s="32" t="s">
        <v>104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selection activeCell="I6" sqref="I6"/>
    </sheetView>
  </sheetViews>
  <sheetFormatPr baseColWidth="10" defaultRowHeight="12.75" x14ac:dyDescent="0.2"/>
  <cols>
    <col min="1" max="1" width="4" style="74" customWidth="1"/>
    <col min="2" max="2" width="33.710937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0" width="14.42578125" style="74" bestFit="1" customWidth="1"/>
    <col min="11" max="11" width="13.42578125" style="74" customWidth="1"/>
    <col min="12" max="12" width="13.85546875" style="74" customWidth="1"/>
    <col min="13" max="13" width="11.710937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172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173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22" t="s">
        <v>130</v>
      </c>
      <c r="C36" s="123" t="s">
        <v>2</v>
      </c>
      <c r="D36" s="120">
        <v>2016</v>
      </c>
      <c r="E36" s="121"/>
      <c r="F36" s="129">
        <v>2015</v>
      </c>
      <c r="G36" s="130"/>
      <c r="H36" s="120">
        <v>2014</v>
      </c>
      <c r="I36" s="121"/>
      <c r="J36" s="129">
        <v>2013</v>
      </c>
      <c r="K36" s="130"/>
      <c r="L36" s="120">
        <v>2012</v>
      </c>
      <c r="M36" s="121"/>
    </row>
    <row r="37" spans="2:14" ht="15.75" x14ac:dyDescent="0.25">
      <c r="B37" s="122"/>
      <c r="C37" s="124"/>
      <c r="D37" s="29" t="s">
        <v>131</v>
      </c>
      <c r="E37" s="30" t="s">
        <v>132</v>
      </c>
      <c r="F37" s="35" t="s">
        <v>131</v>
      </c>
      <c r="G37" s="36" t="s">
        <v>132</v>
      </c>
      <c r="H37" s="29" t="s">
        <v>131</v>
      </c>
      <c r="I37" s="30" t="s">
        <v>132</v>
      </c>
      <c r="J37" s="35" t="s">
        <v>131</v>
      </c>
      <c r="K37" s="36" t="s">
        <v>132</v>
      </c>
      <c r="L37" s="29" t="s">
        <v>131</v>
      </c>
      <c r="M37" s="30" t="s">
        <v>132</v>
      </c>
    </row>
    <row r="38" spans="2:14" ht="15.75" x14ac:dyDescent="0.25">
      <c r="B38" s="69" t="s">
        <v>150</v>
      </c>
      <c r="C38" s="69" t="s">
        <v>151</v>
      </c>
      <c r="D38" s="70">
        <v>381183</v>
      </c>
      <c r="E38" s="111">
        <v>251580.78</v>
      </c>
      <c r="F38" s="70">
        <v>641501</v>
      </c>
      <c r="G38" s="111">
        <v>416975.65</v>
      </c>
      <c r="H38" s="70">
        <v>711303</v>
      </c>
      <c r="I38" s="111">
        <v>434516.15</v>
      </c>
      <c r="J38" s="70">
        <v>205504</v>
      </c>
      <c r="K38" s="111">
        <v>123302.39999999999</v>
      </c>
      <c r="L38" s="70">
        <v>741682</v>
      </c>
      <c r="M38" s="111">
        <v>530113.29999999993</v>
      </c>
    </row>
    <row r="39" spans="2:14" s="76" customFormat="1" ht="15.75" x14ac:dyDescent="0.25">
      <c r="B39" s="71" t="s">
        <v>74</v>
      </c>
      <c r="C39" s="71" t="s">
        <v>73</v>
      </c>
      <c r="D39" s="70">
        <v>44457.25</v>
      </c>
      <c r="E39" s="111">
        <v>56928.958500000001</v>
      </c>
      <c r="F39" s="70">
        <v>115653.9</v>
      </c>
      <c r="G39" s="111">
        <v>126216.94</v>
      </c>
      <c r="H39" s="70">
        <v>84001</v>
      </c>
      <c r="I39" s="111">
        <v>84001</v>
      </c>
      <c r="J39" s="70">
        <v>128369.3</v>
      </c>
      <c r="K39" s="111">
        <v>126399.285</v>
      </c>
      <c r="L39" s="70">
        <v>356579.5</v>
      </c>
      <c r="M39" s="111">
        <v>348679.06</v>
      </c>
    </row>
    <row r="40" spans="2:14" s="76" customFormat="1" ht="15.75" x14ac:dyDescent="0.25">
      <c r="B40" s="71" t="s">
        <v>146</v>
      </c>
      <c r="C40" s="71" t="s">
        <v>147</v>
      </c>
      <c r="D40" s="70">
        <v>42468.75</v>
      </c>
      <c r="E40" s="111">
        <v>84913.5</v>
      </c>
      <c r="F40" s="70">
        <v>84937</v>
      </c>
      <c r="G40" s="111">
        <v>158869.30000000002</v>
      </c>
      <c r="H40" s="70">
        <v>64644</v>
      </c>
      <c r="I40" s="111">
        <v>102448</v>
      </c>
      <c r="J40" s="70">
        <v>48275.5</v>
      </c>
      <c r="K40" s="111">
        <v>94038.95</v>
      </c>
      <c r="L40" s="70">
        <v>51294</v>
      </c>
      <c r="M40" s="111">
        <v>102231.40000000001</v>
      </c>
    </row>
    <row r="41" spans="2:14" s="76" customFormat="1" ht="15.75" x14ac:dyDescent="0.25">
      <c r="B41" s="71" t="s">
        <v>96</v>
      </c>
      <c r="C41" s="71" t="s">
        <v>25</v>
      </c>
      <c r="D41" s="70">
        <v>9384.4500000000007</v>
      </c>
      <c r="E41" s="111">
        <v>48594.05</v>
      </c>
      <c r="F41" s="70">
        <v>13483.550000000001</v>
      </c>
      <c r="G41" s="111">
        <v>60276.764999999999</v>
      </c>
      <c r="H41" s="70">
        <v>5600.7000000000007</v>
      </c>
      <c r="I41" s="111">
        <v>26190.235999999997</v>
      </c>
      <c r="J41" s="70">
        <v>3444.4000000000005</v>
      </c>
      <c r="K41" s="111">
        <v>10151.955</v>
      </c>
      <c r="L41" s="70">
        <v>2079.3000000000002</v>
      </c>
      <c r="M41" s="111">
        <v>11727.533000000001</v>
      </c>
    </row>
    <row r="42" spans="2:14" s="76" customFormat="1" ht="15.75" x14ac:dyDescent="0.25">
      <c r="B42" s="71" t="s">
        <v>90</v>
      </c>
      <c r="C42" s="71" t="s">
        <v>64</v>
      </c>
      <c r="D42" s="70">
        <v>8711.4</v>
      </c>
      <c r="E42" s="111">
        <v>12095.9215</v>
      </c>
      <c r="F42" s="70">
        <v>19203</v>
      </c>
      <c r="G42" s="111">
        <v>24967.849999999995</v>
      </c>
      <c r="H42" s="70">
        <v>4462.5</v>
      </c>
      <c r="I42" s="111">
        <v>5693.6</v>
      </c>
      <c r="J42" s="70">
        <v>3151</v>
      </c>
      <c r="K42" s="111">
        <v>3721.7999999999997</v>
      </c>
      <c r="L42" s="70">
        <v>4123</v>
      </c>
      <c r="M42" s="111">
        <v>4933.5199999999995</v>
      </c>
    </row>
    <row r="43" spans="2:14" s="76" customFormat="1" ht="15.75" x14ac:dyDescent="0.25">
      <c r="B43" s="71" t="s">
        <v>94</v>
      </c>
      <c r="C43" s="71" t="s">
        <v>67</v>
      </c>
      <c r="D43" s="70">
        <v>5336.77</v>
      </c>
      <c r="E43" s="111">
        <v>8560.5811999999987</v>
      </c>
      <c r="F43" s="70">
        <v>2418.5</v>
      </c>
      <c r="G43" s="111">
        <v>2857.0699999999997</v>
      </c>
      <c r="H43" s="70">
        <v>715</v>
      </c>
      <c r="I43" s="111">
        <v>1234.97</v>
      </c>
      <c r="J43" s="70">
        <v>770</v>
      </c>
      <c r="K43" s="111">
        <v>1751.4199999999998</v>
      </c>
      <c r="L43" s="70">
        <v>660</v>
      </c>
      <c r="M43" s="111">
        <v>1084.27</v>
      </c>
    </row>
    <row r="44" spans="2:14" s="76" customFormat="1" ht="15.75" x14ac:dyDescent="0.25">
      <c r="B44" s="71" t="s">
        <v>83</v>
      </c>
      <c r="C44" s="71" t="s">
        <v>33</v>
      </c>
      <c r="D44" s="70">
        <v>3642.85</v>
      </c>
      <c r="E44" s="111">
        <v>7767.5883999999996</v>
      </c>
      <c r="F44" s="70">
        <v>2033.4</v>
      </c>
      <c r="G44" s="111">
        <v>3004.9549999999999</v>
      </c>
      <c r="H44" s="70">
        <v>5692.9</v>
      </c>
      <c r="I44" s="111">
        <v>8992.43</v>
      </c>
      <c r="J44" s="70">
        <v>6541.6</v>
      </c>
      <c r="K44" s="111">
        <v>11071.96</v>
      </c>
      <c r="L44" s="70">
        <v>6231</v>
      </c>
      <c r="M44" s="111">
        <v>11214.119999999999</v>
      </c>
    </row>
    <row r="45" spans="2:14" s="76" customFormat="1" ht="15.75" x14ac:dyDescent="0.25">
      <c r="B45" s="71" t="s">
        <v>13</v>
      </c>
      <c r="C45" s="71" t="s">
        <v>12</v>
      </c>
      <c r="D45" s="70">
        <v>3434.1400000000003</v>
      </c>
      <c r="E45" s="111">
        <v>22217.356900000002</v>
      </c>
      <c r="F45" s="70">
        <v>4455.04</v>
      </c>
      <c r="G45" s="111">
        <v>25162.175000000003</v>
      </c>
      <c r="H45" s="70">
        <v>4805.3</v>
      </c>
      <c r="I45" s="111">
        <v>27597.338000000003</v>
      </c>
      <c r="J45" s="70">
        <v>4906.1500000000005</v>
      </c>
      <c r="K45" s="111">
        <v>28117.882999999998</v>
      </c>
      <c r="L45" s="70">
        <v>187.7</v>
      </c>
      <c r="M45" s="111">
        <v>1135.8</v>
      </c>
    </row>
    <row r="46" spans="2:14" ht="15.75" x14ac:dyDescent="0.25">
      <c r="B46" s="71" t="s">
        <v>167</v>
      </c>
      <c r="C46" s="71" t="s">
        <v>168</v>
      </c>
      <c r="D46" s="70">
        <v>3032.3999999999996</v>
      </c>
      <c r="E46" s="111">
        <v>41871.821000000004</v>
      </c>
      <c r="F46" s="70">
        <v>2159.3200000000002</v>
      </c>
      <c r="G46" s="111">
        <v>22442.344999999994</v>
      </c>
      <c r="H46" s="70">
        <v>3019.55</v>
      </c>
      <c r="I46" s="111">
        <v>36820.664000000004</v>
      </c>
      <c r="J46" s="70">
        <v>3632.0000000000005</v>
      </c>
      <c r="K46" s="111">
        <v>43479.788</v>
      </c>
      <c r="L46" s="70">
        <v>3031.76</v>
      </c>
      <c r="M46" s="111">
        <v>34739.034</v>
      </c>
    </row>
    <row r="47" spans="2:14" ht="15.75" x14ac:dyDescent="0.25">
      <c r="B47" s="72" t="s">
        <v>66</v>
      </c>
      <c r="C47" s="72" t="s">
        <v>65</v>
      </c>
      <c r="D47" s="73">
        <v>2833.1000000000004</v>
      </c>
      <c r="E47" s="112">
        <v>5114.9769999999999</v>
      </c>
      <c r="F47" s="70">
        <v>4738.8500000000004</v>
      </c>
      <c r="G47" s="111">
        <v>5970.1399999999994</v>
      </c>
      <c r="H47" s="70">
        <v>9075</v>
      </c>
      <c r="I47" s="111">
        <v>15149.529999999999</v>
      </c>
      <c r="J47" s="70">
        <v>15428.6</v>
      </c>
      <c r="K47" s="111">
        <v>29774.007999999998</v>
      </c>
      <c r="L47" s="70">
        <v>10615</v>
      </c>
      <c r="M47" s="111">
        <v>16814.82</v>
      </c>
    </row>
    <row r="48" spans="2:14" ht="15.75" x14ac:dyDescent="0.25">
      <c r="B48" s="125" t="s">
        <v>134</v>
      </c>
      <c r="C48" s="126"/>
      <c r="D48" s="77">
        <v>0.96351013922482021</v>
      </c>
      <c r="E48" s="77">
        <v>0.81469928753673193</v>
      </c>
      <c r="F48" s="77">
        <v>0.97196378408747608</v>
      </c>
      <c r="G48" s="77">
        <v>0.89446410965559231</v>
      </c>
      <c r="H48" s="77">
        <v>0.97278181973921829</v>
      </c>
      <c r="I48" s="77">
        <v>0.84215667993795829</v>
      </c>
      <c r="J48" s="77">
        <v>0.85025174298828454</v>
      </c>
      <c r="K48" s="77">
        <v>0.61424198083869219</v>
      </c>
      <c r="L48" s="77">
        <v>0.90946565376699517</v>
      </c>
      <c r="M48" s="77">
        <v>0.76824453573301177</v>
      </c>
    </row>
    <row r="49" spans="2:13" ht="15.75" x14ac:dyDescent="0.25">
      <c r="B49" s="127" t="s">
        <v>135</v>
      </c>
      <c r="C49" s="128"/>
      <c r="D49" s="57">
        <v>523589.83000000013</v>
      </c>
      <c r="E49" s="58">
        <v>662386.16229999985</v>
      </c>
      <c r="F49" s="57">
        <v>916272.37000000011</v>
      </c>
      <c r="G49" s="58">
        <v>946648.59199999995</v>
      </c>
      <c r="H49" s="57">
        <v>918313.77999999991</v>
      </c>
      <c r="I49" s="58">
        <v>881835.80999999982</v>
      </c>
      <c r="J49" s="57">
        <v>493997.87</v>
      </c>
      <c r="K49" s="58">
        <v>768116.57900000026</v>
      </c>
      <c r="L49" s="57">
        <v>1293598.3400000003</v>
      </c>
      <c r="M49" s="58">
        <v>1383248.1814999997</v>
      </c>
    </row>
    <row r="51" spans="2:13" ht="15.75" x14ac:dyDescent="0.25">
      <c r="B51" s="32" t="s">
        <v>104</v>
      </c>
    </row>
    <row r="53" spans="2:13" x14ac:dyDescent="0.2">
      <c r="J53" s="105"/>
      <c r="K53" s="105"/>
      <c r="L53" s="105"/>
      <c r="M53" s="105"/>
    </row>
    <row r="54" spans="2:13" x14ac:dyDescent="0.2">
      <c r="J54" s="106"/>
      <c r="K54" s="106"/>
      <c r="L54" s="106"/>
      <c r="M54" s="106"/>
    </row>
    <row r="55" spans="2:13" x14ac:dyDescent="0.2">
      <c r="J55" s="107"/>
      <c r="K55" s="107"/>
      <c r="L55" s="107"/>
      <c r="M55" s="107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2017-03-17T08:19:46Z</dcterms:modified>
</cp:coreProperties>
</file>