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581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97" i="2" l="1"/>
  <c r="F98" i="2"/>
  <c r="F99" i="2"/>
  <c r="F74" i="2"/>
  <c r="F75" i="2"/>
  <c r="F76" i="2"/>
  <c r="F77" i="2"/>
  <c r="F78" i="2"/>
  <c r="F79" i="2"/>
  <c r="F80" i="2"/>
  <c r="F81" i="2"/>
  <c r="F82" i="2"/>
  <c r="F83" i="2"/>
  <c r="F84" i="2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17" i="1"/>
  <c r="E48" i="1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85" i="2"/>
  <c r="F86" i="2"/>
  <c r="F87" i="2"/>
  <c r="F88" i="2"/>
  <c r="F89" i="2"/>
  <c r="F90" i="2"/>
  <c r="F91" i="2"/>
  <c r="F92" i="2"/>
  <c r="F93" i="2"/>
  <c r="F94" i="2"/>
  <c r="F12" i="2"/>
  <c r="F95" i="2"/>
  <c r="F96" i="2"/>
  <c r="F100" i="2"/>
  <c r="F101" i="2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H68" i="1"/>
  <c r="H66" i="1"/>
  <c r="H64" i="1"/>
  <c r="H63" i="1"/>
  <c r="H62" i="1"/>
  <c r="H60" i="1"/>
  <c r="H59" i="1"/>
  <c r="H58" i="1"/>
  <c r="H57" i="1"/>
  <c r="E57" i="1"/>
  <c r="E58" i="1"/>
  <c r="E59" i="1"/>
  <c r="E60" i="1"/>
  <c r="E61" i="1"/>
  <c r="E62" i="1"/>
  <c r="E63" i="1"/>
  <c r="E64" i="1"/>
  <c r="E65" i="1"/>
  <c r="E66" i="1"/>
  <c r="E67" i="1"/>
  <c r="E68" i="1"/>
  <c r="E56" i="1"/>
  <c r="D49" i="1"/>
  <c r="C49" i="1"/>
  <c r="E49" i="1"/>
</calcChain>
</file>

<file path=xl/sharedStrings.xml><?xml version="1.0" encoding="utf-8"?>
<sst xmlns="http://schemas.openxmlformats.org/spreadsheetml/2006/main" count="283" uniqueCount="219">
  <si>
    <t>AÑO</t>
  </si>
  <si>
    <t>TOTAL</t>
  </si>
  <si>
    <t>FAO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</si>
  <si>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</si>
  <si>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</si>
  <si>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</si>
  <si>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</si>
  <si>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</si>
  <si>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</si>
  <si>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</si>
  <si>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</si>
  <si>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</si>
  <si>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GPD</t>
  </si>
  <si>
    <t>MERO</t>
  </si>
  <si>
    <t>HKE</t>
  </si>
  <si>
    <t>JOD</t>
  </si>
  <si>
    <t>MAS</t>
  </si>
  <si>
    <t>MNZ</t>
  </si>
  <si>
    <t>RAPES</t>
  </si>
  <si>
    <t>OCC</t>
  </si>
  <si>
    <t>PAC</t>
  </si>
  <si>
    <t>PIL</t>
  </si>
  <si>
    <t>SARDINA</t>
  </si>
  <si>
    <t>RPG</t>
  </si>
  <si>
    <t>PARGO O BOCINEGRO</t>
  </si>
  <si>
    <t>SBA</t>
  </si>
  <si>
    <t>SBG</t>
  </si>
  <si>
    <t>DORADA</t>
  </si>
  <si>
    <t>SBZ</t>
  </si>
  <si>
    <t>SARGO BREADO</t>
  </si>
  <si>
    <t>SKA</t>
  </si>
  <si>
    <t>RAYAS</t>
  </si>
  <si>
    <t>SSB</t>
  </si>
  <si>
    <t>HERRERA</t>
  </si>
  <si>
    <t>TRG</t>
  </si>
  <si>
    <t>PEZ BALLESTA</t>
  </si>
  <si>
    <t>YRS</t>
  </si>
  <si>
    <t>ESPETON</t>
  </si>
  <si>
    <t>ANE</t>
  </si>
  <si>
    <t>BOQUERON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</si>
  <si>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</si>
  <si>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</si>
  <si>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</si>
  <si>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</si>
  <si>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</si>
  <si>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</si>
  <si>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</si>
  <si>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</si>
  <si>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</si>
  <si>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</si>
  <si>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SWO</t>
  </si>
  <si>
    <t>WRF</t>
  </si>
  <si>
    <t>CHERNA</t>
  </si>
  <si>
    <t>DEP</t>
  </si>
  <si>
    <t>SAMA DE PLUMA</t>
  </si>
  <si>
    <t>BLU</t>
  </si>
  <si>
    <t>GBR</t>
  </si>
  <si>
    <t>HOM</t>
  </si>
  <si>
    <t>JUREL</t>
  </si>
  <si>
    <t>MUR</t>
  </si>
  <si>
    <t>SALMONETE DE ROCA</t>
  </si>
  <si>
    <t>SWA</t>
  </si>
  <si>
    <t>SARGO</t>
  </si>
  <si>
    <t>SPU</t>
  </si>
  <si>
    <t>BAILA</t>
  </si>
  <si>
    <t>BLT</t>
  </si>
  <si>
    <t>MELVA</t>
  </si>
  <si>
    <t>SKJ</t>
  </si>
  <si>
    <t>BGR</t>
  </si>
  <si>
    <t>DEN</t>
  </si>
  <si>
    <t>CHACARONA SUREÑA</t>
  </si>
  <si>
    <t>SOL</t>
  </si>
  <si>
    <t>BONITO O BONITO DEL SUR</t>
  </si>
  <si>
    <t>CHOCO O JIBIA O SEPIA</t>
  </si>
  <si>
    <t>BRECA O PAGEL</t>
  </si>
  <si>
    <t>ALIGOTE O BESUGO BLANCO</t>
  </si>
  <si>
    <t>LUBINA O ROBALO</t>
  </si>
  <si>
    <t>BURRO O BORRIQUETE</t>
  </si>
  <si>
    <t>PEZ ESPADA O EMPERADOR</t>
  </si>
  <si>
    <t>RONCADOR O RONCO MESTIZO</t>
  </si>
  <si>
    <t>LENGUADO EUROPEO</t>
  </si>
  <si>
    <t>LISTADO O BONITO DE VIENTRE RAYADO</t>
  </si>
  <si>
    <t>ZAFIO</t>
  </si>
  <si>
    <t>POLLO</t>
  </si>
  <si>
    <t>SAVIA</t>
  </si>
  <si>
    <t>PULPO DE ROCA O PULPO ROQUERO</t>
  </si>
  <si>
    <t>CHOVA</t>
  </si>
  <si>
    <t>CABALLA DEL SUR O TONINO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</si>
  <si>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</si>
  <si>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</si>
  <si>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</si>
  <si>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</si>
  <si>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</si>
  <si>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</si>
  <si>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</si>
  <si>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</si>
  <si>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</si>
  <si>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</si>
  <si>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</si>
  <si>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</si>
  <si>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</si>
  <si>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</si>
  <si>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</si>
  <si>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</si>
  <si>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</si>
  <si>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</si>
  <si>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</si>
  <si>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</si>
  <si>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</si>
  <si>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</si>
  <si>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</si>
  <si>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</si>
  <si>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</si>
  <si>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</si>
  <si>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</si>
  <si>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</si>
  <si>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</si>
  <si>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</si>
  <si>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</si>
  <si>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</si>
  <si>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</si>
  <si>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</si>
  <si>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ACUMULADO SOBRE EL TOTAL</t>
  </si>
  <si>
    <t>TOTAL COMERCIALIZADO</t>
  </si>
  <si>
    <t>AGUJETA</t>
  </si>
  <si>
    <t>GAR</t>
  </si>
  <si>
    <t>CABALLA</t>
  </si>
  <si>
    <t>MAC</t>
  </si>
  <si>
    <t>CAZON</t>
  </si>
  <si>
    <t>GAG</t>
  </si>
  <si>
    <t>CORVALLO O CORVINATA</t>
  </si>
  <si>
    <t>CBM</t>
  </si>
  <si>
    <t>ESCOLAR NEGRO</t>
  </si>
  <si>
    <t>LEC</t>
  </si>
  <si>
    <t>MARRAJO</t>
  </si>
  <si>
    <t>SMA</t>
  </si>
  <si>
    <t>MOJARRA</t>
  </si>
  <si>
    <t>CTB</t>
  </si>
  <si>
    <t>PALOMETA NEGRA</t>
  </si>
  <si>
    <t>POA</t>
  </si>
  <si>
    <t>RAYA MOSAICO</t>
  </si>
  <si>
    <t>RJU</t>
  </si>
  <si>
    <t>SARGO PICUDO</t>
  </si>
  <si>
    <t>SHR</t>
  </si>
  <si>
    <t>TINTORERA O CAELLA</t>
  </si>
  <si>
    <t>BSH</t>
  </si>
  <si>
    <t>VERRUGATO O VERRUGATO DE PIEDRA</t>
  </si>
  <si>
    <t>COB</t>
  </si>
  <si>
    <t>PULPO BLANCO</t>
  </si>
  <si>
    <t>EOI</t>
  </si>
  <si>
    <t>ALACHA</t>
  </si>
  <si>
    <t>SAA</t>
  </si>
  <si>
    <t>ATUN BLANCO O BONITO DEL NORTE</t>
  </si>
  <si>
    <t>ALB</t>
  </si>
  <si>
    <t>BLANQUILLO</t>
  </si>
  <si>
    <t>UAE</t>
  </si>
  <si>
    <t>BROTOLA DE BARBAS O MUSTELA</t>
  </si>
  <si>
    <t>BRD</t>
  </si>
  <si>
    <t>CACHUCHO</t>
  </si>
  <si>
    <t>DEL</t>
  </si>
  <si>
    <t>ESCOLAR CLAVO</t>
  </si>
  <si>
    <t>OIL</t>
  </si>
  <si>
    <t>ESCUALOS DIVERSOS</t>
  </si>
  <si>
    <t>SKH</t>
  </si>
  <si>
    <t>GALUPE O LISA</t>
  </si>
  <si>
    <t>MGA</t>
  </si>
  <si>
    <t>GARAPELLO</t>
  </si>
  <si>
    <t>PAR</t>
  </si>
  <si>
    <t>JUREL BLANCO</t>
  </si>
  <si>
    <t>HMM</t>
  </si>
  <si>
    <t>JURELES</t>
  </si>
  <si>
    <t>JAX</t>
  </si>
  <si>
    <t>LENGUADO</t>
  </si>
  <si>
    <t>SOX</t>
  </si>
  <si>
    <t>LENGUADO PORTUGUES</t>
  </si>
  <si>
    <t>YNU</t>
  </si>
  <si>
    <t>LISA</t>
  </si>
  <si>
    <t>MLR</t>
  </si>
  <si>
    <t>LLAMPUGA O LIRIO</t>
  </si>
  <si>
    <t>DOL</t>
  </si>
  <si>
    <t>MARLIN AZUL</t>
  </si>
  <si>
    <t>BUM</t>
  </si>
  <si>
    <t>MERLUZA NEGRA O MERLUZA DE ANGOLA</t>
  </si>
  <si>
    <t>HKB</t>
  </si>
  <si>
    <t>MERLUZA NEGRA O MERLUZA DEL SENEGAL</t>
  </si>
  <si>
    <t>HKM</t>
  </si>
  <si>
    <t>PALOMETAS ROJAS</t>
  </si>
  <si>
    <t>ALF</t>
  </si>
  <si>
    <t>PAMPANO O PALOMETA FIATOLA</t>
  </si>
  <si>
    <t>BLB</t>
  </si>
  <si>
    <t>PATUDO</t>
  </si>
  <si>
    <t>BET</t>
  </si>
  <si>
    <t>RAPE BLANCO</t>
  </si>
  <si>
    <t>MON</t>
  </si>
  <si>
    <t>RELOJ DE FONDO</t>
  </si>
  <si>
    <t>GXW</t>
  </si>
  <si>
    <t>RUFO IMPERIAL</t>
  </si>
  <si>
    <t>HDV</t>
  </si>
  <si>
    <t>SALMONETES</t>
  </si>
  <si>
    <t>MUX</t>
  </si>
  <si>
    <t>SAMA MARROQUI</t>
  </si>
  <si>
    <t>DEM</t>
  </si>
  <si>
    <t>SAN PEDRO PLATEADO</t>
  </si>
  <si>
    <t>JOS</t>
  </si>
  <si>
    <t>VERRUGATO DE CANARIAS</t>
  </si>
  <si>
    <t>UCA</t>
  </si>
  <si>
    <t>ZAPATA</t>
  </si>
  <si>
    <t>BSC</t>
  </si>
  <si>
    <t>CALAMARES O CHIPIRONES</t>
  </si>
  <si>
    <t>SQC</t>
  </si>
  <si>
    <t>MERLUZA DEL SENEGAL</t>
  </si>
  <si>
    <t>MERLUZA DE ANGOLA</t>
  </si>
  <si>
    <t xml:space="preserve">      Tabla 4. Producción comercializada en la lonja Cádiz según categoría y especie. Año 2016</t>
  </si>
  <si>
    <t xml:space="preserve">IPP calculado con la cesta representativa de productos comercializados en esta lonja: </t>
  </si>
  <si>
    <t xml:space="preserve">      Tabla 1. Evolución de la producción comercializada en la lonja de Cádiz. Serie 1985-2016</t>
  </si>
  <si>
    <t>Gráfico 1. Evolución de la producción comercializada en la lonja de Cádiz. Serie 2000-2016</t>
  </si>
  <si>
    <t xml:space="preserve">      Tabla 3. Índice de precios percibidos en lonja (Base 2016)</t>
  </si>
  <si>
    <t xml:space="preserve">       Gráfico 3. Principales especies comercializadas en la lonja de Cádiz.  Año 2016</t>
  </si>
  <si>
    <t xml:space="preserve">      Tabla 5. Evolución de las principales especies comercializadas en la lonja de Cádiz. Serie 2016-2012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</si>
</sst>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27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6" fontId="1" fillId="2" borderId="1" xfId="1" applyFill="1" applyBorder="1"/>
    <xf numFmtId="166" fontId="1" fillId="2" borderId="4" xfId="1" applyFill="1" applyBorder="1"/>
    <xf numFmtId="166" fontId="1" fillId="2" borderId="1" xfId="1" applyNumberFormat="1" applyFill="1" applyBorder="1"/>
    <xf numFmtId="166" fontId="1" fillId="2" borderId="4" xfId="1" applyNumberFormat="1" applyFill="1" applyBorder="1"/>
    <xf numFmtId="166" fontId="10" fillId="6" borderId="4" xfId="1" applyFont="1" applyFill="1" applyBorder="1"/>
    <xf numFmtId="166" fontId="10" fillId="6" borderId="4" xfId="1" applyNumberFormat="1" applyFont="1" applyFill="1" applyBorder="1"/>
    <xf numFmtId="3" fontId="0" fillId="10" borderId="0" xfId="0" applyNumberFormat="1" applyFill="1"/>
    <xf numFmtId="9" fontId="1" fillId="10" borderId="0" xfId="2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9" fontId="1" fillId="2" borderId="1" xfId="1" applyNumberFormat="1" applyFill="1" applyBorder="1" applyAlignment="1">
      <alignment horizontal="center" vertical="center"/>
    </xf>
    <xf numFmtId="49" fontId="1" fillId="2" borderId="4" xfId="1" applyNumberForma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/>
    </xf>
    <xf numFmtId="49" fontId="1" fillId="2" borderId="1" xfId="1" applyNumberFormat="1" applyFill="1" applyBorder="1" applyAlignment="1">
      <alignment horizontal="center"/>
    </xf>
    <xf numFmtId="49" fontId="1" fillId="2" borderId="4" xfId="1" applyNumberFormat="1" applyFill="1" applyBorder="1" applyAlignment="1">
      <alignment horizontal="center"/>
    </xf>
    <xf numFmtId="49" fontId="10" fillId="6" borderId="4" xfId="1" applyNumberFormat="1" applyFont="1" applyFill="1" applyBorder="1" applyAlignment="1">
      <alignment horizontal="center"/>
    </xf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15603.653</c:v>
                </c:pt>
                <c:pt idx="1">
                  <c:v>18903.755499999999</c:v>
                </c:pt>
                <c:pt idx="2">
                  <c:v>21057.837630000002</c:v>
                </c:pt>
                <c:pt idx="3">
                  <c:v>18333.034399999997</c:v>
                </c:pt>
                <c:pt idx="4">
                  <c:v>15401.48055</c:v>
                </c:pt>
                <c:pt idx="5">
                  <c:v>12345.999076000002</c:v>
                </c:pt>
                <c:pt idx="6">
                  <c:v>9660.2024999999994</c:v>
                </c:pt>
                <c:pt idx="7">
                  <c:v>9734.6029999999992</c:v>
                </c:pt>
                <c:pt idx="8">
                  <c:v>9548.5049999999992</c:v>
                </c:pt>
                <c:pt idx="9">
                  <c:v>10121.71687</c:v>
                </c:pt>
                <c:pt idx="10">
                  <c:v>7878.7139999999999</c:v>
                </c:pt>
                <c:pt idx="11">
                  <c:v>8703.5750000000007</c:v>
                </c:pt>
                <c:pt idx="12">
                  <c:v>5382.0895599999994</c:v>
                </c:pt>
                <c:pt idx="13">
                  <c:v>9408.5595099999991</c:v>
                </c:pt>
                <c:pt idx="14">
                  <c:v>7242.6882499999992</c:v>
                </c:pt>
                <c:pt idx="15">
                  <c:v>7477.0390999999991</c:v>
                </c:pt>
                <c:pt idx="16">
                  <c:v>10406.684149999999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60672"/>
        <c:axId val="181262592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23522.957087735747</c:v>
                </c:pt>
                <c:pt idx="1">
                  <c:v>28647.815989999996</c:v>
                </c:pt>
                <c:pt idx="2">
                  <c:v>31431.740149999991</c:v>
                </c:pt>
                <c:pt idx="3">
                  <c:v>29140.023720000001</c:v>
                </c:pt>
                <c:pt idx="4">
                  <c:v>22686.009640000004</c:v>
                </c:pt>
                <c:pt idx="5">
                  <c:v>21485.484619999999</c:v>
                </c:pt>
                <c:pt idx="6">
                  <c:v>19081.771050000003</c:v>
                </c:pt>
                <c:pt idx="7">
                  <c:v>17986.4414</c:v>
                </c:pt>
                <c:pt idx="8">
                  <c:v>18901.604880000003</c:v>
                </c:pt>
                <c:pt idx="9">
                  <c:v>15107.230346200002</c:v>
                </c:pt>
                <c:pt idx="10">
                  <c:v>11241.443720000005</c:v>
                </c:pt>
                <c:pt idx="11">
                  <c:v>13159.518979999995</c:v>
                </c:pt>
                <c:pt idx="12">
                  <c:v>11215.997170200002</c:v>
                </c:pt>
                <c:pt idx="13">
                  <c:v>18313.102815000002</c:v>
                </c:pt>
                <c:pt idx="14">
                  <c:v>15001.254971299997</c:v>
                </c:pt>
                <c:pt idx="15">
                  <c:v>13686.3326732</c:v>
                </c:pt>
                <c:pt idx="16">
                  <c:v>15770.194348499999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67456"/>
        <c:axId val="182039296"/>
      </c:lineChart>
      <c:catAx>
        <c:axId val="181260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1812625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8126259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181260672"/>
        <c:crossesAt val="1"/>
        <c:crossBetween val="midCat"/>
      </c:valAx>
      <c:catAx>
        <c:axId val="181267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2039296"/>
        <c:crossesAt val="0"/>
        <c:auto val="1"/>
        <c:lblAlgn val="ctr"/>
        <c:lblOffset val="100"/>
        <c:noMultiLvlLbl val="0"/>
      </c:catAx>
      <c:valAx>
        <c:axId val="18203929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181267456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964142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352425</xdr:colOff>
      <xdr:row>1</xdr:row>
      <xdr:rowOff>21168</xdr:rowOff>
    </xdr:from>
    <xdr:to>
      <xdr:col>14</xdr:col>
      <xdr:colOff>57149</xdr:colOff>
      <xdr:row>2</xdr:row>
      <xdr:rowOff>106105</xdr:rowOff>
    </xdr:to>
    <xdr:sp macro="" textlink="">
      <xdr:nvSpPr>
        <xdr:cNvPr id="15" name="14 CuadroTexto"/>
        <xdr:cNvSpPr txBox="1"/>
      </xdr:nvSpPr>
      <xdr:spPr>
        <a:xfrm>
          <a:off x="3219450" y="268818"/>
          <a:ext cx="7772399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9525</xdr:colOff>
      <xdr:row>0</xdr:row>
      <xdr:rowOff>57151</xdr:rowOff>
    </xdr:from>
    <xdr:to>
      <xdr:col>1</xdr:col>
      <xdr:colOff>2133601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9525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409576</xdr:colOff>
      <xdr:row>1</xdr:row>
      <xdr:rowOff>11643</xdr:rowOff>
    </xdr:from>
    <xdr:to>
      <xdr:col>16</xdr:col>
      <xdr:colOff>228601</xdr:colOff>
      <xdr:row>2</xdr:row>
      <xdr:rowOff>96580</xdr:rowOff>
    </xdr:to>
    <xdr:sp macro="" textlink="">
      <xdr:nvSpPr>
        <xdr:cNvPr id="6" name="5 CuadroTexto"/>
        <xdr:cNvSpPr txBox="1"/>
      </xdr:nvSpPr>
      <xdr:spPr>
        <a:xfrm>
          <a:off x="3543301" y="259293"/>
          <a:ext cx="7029450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400051</xdr:colOff>
      <xdr:row>1</xdr:row>
      <xdr:rowOff>40218</xdr:rowOff>
    </xdr:from>
    <xdr:to>
      <xdr:col>13</xdr:col>
      <xdr:colOff>247650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352801" y="287868"/>
          <a:ext cx="84486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 de Cádiz.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12</xdr:col>
      <xdr:colOff>559111</xdr:colOff>
      <xdr:row>29</xdr:row>
      <xdr:rowOff>4853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6700" y="1495425"/>
          <a:ext cx="10912786" cy="3243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4"/>
  <sheetViews>
    <sheetView tabSelected="1" zoomScaleNormal="100" workbookViewId="0">
      <selection activeCell="K83" sqref="K83"/>
    </sheetView>
  </sheetViews>
  <sheetFormatPr baseColWidth="10" defaultRowHeight="20.100000000000001" customHeight="1" x14ac:dyDescent="0.25"/>
  <cols>
    <col min="1" max="1" width="3.42578125" style="1" customWidth="1"/>
    <col min="2" max="2" width="21.42578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7" s="18" customFormat="1" ht="15.75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17" s="21" customFormat="1" ht="14.25" customHeight="1" x14ac:dyDescent="0.3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2"/>
      <c r="M6" s="112"/>
      <c r="N6" s="20"/>
    </row>
    <row r="7" spans="1:17" s="21" customFormat="1" ht="14.25" customHeight="1" x14ac:dyDescent="0.3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5"/>
      <c r="M7" s="75"/>
      <c r="N7" s="20"/>
    </row>
    <row r="8" spans="1:17" s="21" customFormat="1" ht="14.25" customHeight="1" x14ac:dyDescent="0.3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5"/>
      <c r="M8" s="75"/>
      <c r="N8" s="20"/>
    </row>
    <row r="9" spans="1:17" s="21" customFormat="1" ht="14.25" customHeight="1" x14ac:dyDescent="0.3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5"/>
      <c r="M9" s="75"/>
      <c r="N9" s="20"/>
    </row>
    <row r="10" spans="1:17" s="21" customFormat="1" ht="14.25" customHeight="1" x14ac:dyDescent="0.35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5"/>
      <c r="M10" s="75"/>
      <c r="N10" s="20"/>
    </row>
    <row r="11" spans="1:17" s="21" customFormat="1" ht="14.25" customHeight="1" x14ac:dyDescent="0.35">
      <c r="A11" s="76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5"/>
      <c r="M11" s="75"/>
      <c r="N11" s="20"/>
    </row>
    <row r="12" spans="1:17" s="21" customFormat="1" ht="14.25" customHeight="1" x14ac:dyDescent="0.35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5"/>
      <c r="M12" s="75"/>
      <c r="N12" s="20"/>
    </row>
    <row r="13" spans="1:17" ht="20.100000000000001" customHeight="1" x14ac:dyDescent="0.25">
      <c r="B13" s="9" t="s">
        <v>214</v>
      </c>
    </row>
    <row r="14" spans="1:17" ht="3.75" customHeight="1" x14ac:dyDescent="0.25">
      <c r="B14" s="80"/>
      <c r="C14" s="81"/>
      <c r="D14" s="82"/>
      <c r="E14" s="81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19.5" customHeight="1" x14ac:dyDescent="0.25">
      <c r="B15" s="9"/>
    </row>
    <row r="16" spans="1:17" s="5" customFormat="1" ht="15.75" x14ac:dyDescent="0.25">
      <c r="B16" s="28" t="s">
        <v>94</v>
      </c>
      <c r="C16" s="29" t="s">
        <v>95</v>
      </c>
      <c r="D16" s="30" t="s">
        <v>96</v>
      </c>
      <c r="E16" s="29" t="s">
        <v>117</v>
      </c>
      <c r="G16" s="4"/>
    </row>
    <row r="17" spans="2:7" ht="20.100000000000001" customHeight="1" x14ac:dyDescent="0.25">
      <c r="B17" s="6">
        <v>1985</v>
      </c>
      <c r="C17" s="15">
        <v>21404.375</v>
      </c>
      <c r="D17" s="7">
        <v>27565.200046878945</v>
      </c>
      <c r="E17" s="79">
        <f>D17/C17</f>
        <v>1.2878301770959883</v>
      </c>
      <c r="G17" s="9" t="s">
        <v>215</v>
      </c>
    </row>
    <row r="18" spans="2:7" ht="20.100000000000001" customHeight="1" x14ac:dyDescent="0.25">
      <c r="B18" s="6">
        <v>1986</v>
      </c>
      <c r="C18" s="15">
        <v>23683.59</v>
      </c>
      <c r="D18" s="7">
        <v>31405.202360775547</v>
      </c>
      <c r="E18" s="79">
        <f t="shared" ref="E18:E48" si="0">D18/C18</f>
        <v>1.3260321750535096</v>
      </c>
    </row>
    <row r="19" spans="2:7" ht="20.100000000000001" customHeight="1" x14ac:dyDescent="0.25">
      <c r="B19" s="6">
        <v>1987</v>
      </c>
      <c r="C19" s="15">
        <v>23674.903999999999</v>
      </c>
      <c r="D19" s="7">
        <v>37439.53170939863</v>
      </c>
      <c r="E19" s="79">
        <f t="shared" si="0"/>
        <v>1.5814016271997822</v>
      </c>
    </row>
    <row r="20" spans="2:7" ht="20.100000000000001" customHeight="1" x14ac:dyDescent="0.25">
      <c r="B20" s="6">
        <v>1988</v>
      </c>
      <c r="C20" s="15">
        <v>19519.304</v>
      </c>
      <c r="D20" s="7">
        <v>29346.236558364286</v>
      </c>
      <c r="E20" s="79">
        <f t="shared" si="0"/>
        <v>1.5034468728169963</v>
      </c>
    </row>
    <row r="21" spans="2:7" ht="20.100000000000001" customHeight="1" x14ac:dyDescent="0.25">
      <c r="B21" s="6">
        <v>1989</v>
      </c>
      <c r="C21" s="15">
        <v>20901.27</v>
      </c>
      <c r="D21" s="7">
        <v>27945.110147488373</v>
      </c>
      <c r="E21" s="79">
        <f t="shared" si="0"/>
        <v>1.3370053660609318</v>
      </c>
    </row>
    <row r="22" spans="2:7" ht="20.100000000000001" customHeight="1" x14ac:dyDescent="0.25">
      <c r="B22" s="6">
        <v>1990</v>
      </c>
      <c r="C22" s="15">
        <v>23650.971000000001</v>
      </c>
      <c r="D22" s="7">
        <v>34248.388380031975</v>
      </c>
      <c r="E22" s="79">
        <f t="shared" si="0"/>
        <v>1.4480753614738258</v>
      </c>
    </row>
    <row r="23" spans="2:7" ht="20.100000000000001" customHeight="1" x14ac:dyDescent="0.25">
      <c r="B23" s="6">
        <v>1991</v>
      </c>
      <c r="C23" s="15">
        <v>19247.683000000001</v>
      </c>
      <c r="D23" s="7">
        <v>30678.11522003053</v>
      </c>
      <c r="E23" s="79">
        <f t="shared" si="0"/>
        <v>1.5938601659238947</v>
      </c>
    </row>
    <row r="24" spans="2:7" ht="20.100000000000001" customHeight="1" x14ac:dyDescent="0.25">
      <c r="B24" s="6">
        <v>1992</v>
      </c>
      <c r="C24" s="15">
        <v>17801.938999999998</v>
      </c>
      <c r="D24" s="7">
        <v>27238.390633827366</v>
      </c>
      <c r="E24" s="79">
        <f t="shared" si="0"/>
        <v>1.5300799892543935</v>
      </c>
    </row>
    <row r="25" spans="2:7" ht="20.100000000000001" customHeight="1" x14ac:dyDescent="0.25">
      <c r="B25" s="6">
        <v>1993</v>
      </c>
      <c r="C25" s="15">
        <v>18011.848000000002</v>
      </c>
      <c r="D25" s="7">
        <v>24403.031991874319</v>
      </c>
      <c r="E25" s="79">
        <f t="shared" si="0"/>
        <v>1.354832218874727</v>
      </c>
    </row>
    <row r="26" spans="2:7" ht="20.100000000000001" customHeight="1" x14ac:dyDescent="0.25">
      <c r="B26" s="6">
        <v>1994</v>
      </c>
      <c r="C26" s="15">
        <v>14604.179</v>
      </c>
      <c r="D26" s="7">
        <v>25678.685640618802</v>
      </c>
      <c r="E26" s="79">
        <f t="shared" si="0"/>
        <v>1.7583107986158484</v>
      </c>
    </row>
    <row r="27" spans="2:7" ht="20.100000000000001" customHeight="1" x14ac:dyDescent="0.25">
      <c r="B27" s="6">
        <v>1995</v>
      </c>
      <c r="C27" s="15">
        <v>15968.8595</v>
      </c>
      <c r="D27" s="7">
        <v>27526.732134915197</v>
      </c>
      <c r="E27" s="79">
        <f t="shared" si="0"/>
        <v>1.7237757107772911</v>
      </c>
    </row>
    <row r="28" spans="2:7" ht="20.100000000000001" customHeight="1" x14ac:dyDescent="0.25">
      <c r="B28" s="6">
        <v>1996</v>
      </c>
      <c r="C28" s="15">
        <v>14721.142722054381</v>
      </c>
      <c r="D28" s="7">
        <v>23440.702937747166</v>
      </c>
      <c r="E28" s="79">
        <f t="shared" si="0"/>
        <v>1.5923154459082605</v>
      </c>
    </row>
    <row r="29" spans="2:7" ht="20.100000000000001" customHeight="1" x14ac:dyDescent="0.25">
      <c r="B29" s="6">
        <v>1997</v>
      </c>
      <c r="C29" s="15">
        <v>15541.093999999999</v>
      </c>
      <c r="D29" s="7">
        <v>24496.560167321772</v>
      </c>
      <c r="E29" s="79">
        <f t="shared" si="0"/>
        <v>1.5762442571495785</v>
      </c>
    </row>
    <row r="30" spans="2:7" ht="20.100000000000001" customHeight="1" x14ac:dyDescent="0.25">
      <c r="B30" s="6">
        <v>1998</v>
      </c>
      <c r="C30" s="15">
        <v>20505.951000000001</v>
      </c>
      <c r="D30" s="7">
        <v>30075.697474547138</v>
      </c>
      <c r="E30" s="79">
        <f t="shared" si="0"/>
        <v>1.466681426993907</v>
      </c>
    </row>
    <row r="31" spans="2:7" ht="20.100000000000001" customHeight="1" x14ac:dyDescent="0.25">
      <c r="B31" s="6">
        <v>1999</v>
      </c>
      <c r="C31" s="15">
        <v>18297.638999999999</v>
      </c>
      <c r="D31" s="7">
        <v>22308.30117918575</v>
      </c>
      <c r="E31" s="79">
        <f t="shared" si="0"/>
        <v>1.2191901468372914</v>
      </c>
    </row>
    <row r="32" spans="2:7" ht="20.100000000000001" customHeight="1" x14ac:dyDescent="0.25">
      <c r="B32" s="6">
        <v>2000</v>
      </c>
      <c r="C32" s="15">
        <v>15603.653</v>
      </c>
      <c r="D32" s="7">
        <v>23522.957087735747</v>
      </c>
      <c r="E32" s="79">
        <f t="shared" si="0"/>
        <v>1.5075288515923642</v>
      </c>
    </row>
    <row r="33" spans="2:14" ht="20.100000000000001" customHeight="1" x14ac:dyDescent="0.25">
      <c r="B33" s="6">
        <v>2001</v>
      </c>
      <c r="C33" s="15">
        <v>18903.755499999999</v>
      </c>
      <c r="D33" s="7">
        <v>28647.815989999996</v>
      </c>
      <c r="E33" s="79">
        <f t="shared" si="0"/>
        <v>1.5154563330021908</v>
      </c>
    </row>
    <row r="34" spans="2:14" ht="20.100000000000001" customHeight="1" x14ac:dyDescent="0.25">
      <c r="B34" s="6">
        <v>2002</v>
      </c>
      <c r="C34" s="15">
        <v>21057.837630000002</v>
      </c>
      <c r="D34" s="7">
        <v>31431.740149999991</v>
      </c>
      <c r="E34" s="79">
        <f t="shared" si="0"/>
        <v>1.4926385463824088</v>
      </c>
    </row>
    <row r="35" spans="2:14" ht="20.100000000000001" customHeight="1" x14ac:dyDescent="0.25">
      <c r="B35" s="6">
        <v>2003</v>
      </c>
      <c r="C35" s="15">
        <v>18333.034399999997</v>
      </c>
      <c r="D35" s="7">
        <v>29140.023720000001</v>
      </c>
      <c r="E35" s="79">
        <f t="shared" si="0"/>
        <v>1.589481756495259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15401.48055</v>
      </c>
      <c r="D36" s="7">
        <v>22686.009640000004</v>
      </c>
      <c r="E36" s="79">
        <f t="shared" si="0"/>
        <v>1.4729758977619851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12345.999076000002</v>
      </c>
      <c r="D37" s="7">
        <v>21485.484619999999</v>
      </c>
      <c r="E37" s="79">
        <f t="shared" si="0"/>
        <v>1.740279137211884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9660.2024999999994</v>
      </c>
      <c r="D38" s="7">
        <v>19081.771050000003</v>
      </c>
      <c r="E38" s="79">
        <f t="shared" si="0"/>
        <v>1.9752972103845654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9734.6029999999992</v>
      </c>
      <c r="D39" s="7">
        <v>17986.4414</v>
      </c>
      <c r="E39" s="79">
        <f t="shared" si="0"/>
        <v>1.8476810405108459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9548.5049999999992</v>
      </c>
      <c r="D40" s="7">
        <v>18901.604880000003</v>
      </c>
      <c r="E40" s="79">
        <f t="shared" si="0"/>
        <v>1.9795355272893509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10121.71687</v>
      </c>
      <c r="D41" s="7">
        <v>15107.230346200002</v>
      </c>
      <c r="E41" s="79">
        <f t="shared" si="0"/>
        <v>1.4925561088333428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7878.7139999999999</v>
      </c>
      <c r="D42" s="7">
        <v>11241.443720000005</v>
      </c>
      <c r="E42" s="79">
        <f t="shared" si="0"/>
        <v>1.4268120051064177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8703.5750000000007</v>
      </c>
      <c r="D43" s="7">
        <v>13159.518979999995</v>
      </c>
      <c r="E43" s="79">
        <f t="shared" si="0"/>
        <v>1.5119670916835892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5382.0895599999994</v>
      </c>
      <c r="D44" s="7">
        <v>11215.997170200002</v>
      </c>
      <c r="E44" s="79">
        <f t="shared" si="0"/>
        <v>2.0839484451462758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9408.5595099999991</v>
      </c>
      <c r="D45" s="7">
        <v>18313.102815000002</v>
      </c>
      <c r="E45" s="79">
        <f t="shared" si="0"/>
        <v>1.9464300348566328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7242.6882499999992</v>
      </c>
      <c r="D46" s="7">
        <v>15001.254971299997</v>
      </c>
      <c r="E46" s="79">
        <f t="shared" si="0"/>
        <v>2.0712274853608394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7477.0390999999991</v>
      </c>
      <c r="D47" s="7">
        <v>13686.3326732</v>
      </c>
      <c r="E47" s="79">
        <f t="shared" si="0"/>
        <v>1.8304481881337229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10406.684149999999</v>
      </c>
      <c r="D48" s="7">
        <v>15770.194348499999</v>
      </c>
      <c r="E48" s="79">
        <f t="shared" si="0"/>
        <v>1.515390889277638</v>
      </c>
      <c r="F48" s="87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97</v>
      </c>
      <c r="C49" s="33">
        <f>+(C48-C47)/C47</f>
        <v>0.39181887520154873</v>
      </c>
      <c r="D49" s="33">
        <f>+(D48-D47)/D47</f>
        <v>0.15225858709254736</v>
      </c>
      <c r="E49" s="33">
        <f>+(E48-E47)/E47</f>
        <v>-0.17212030414109075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88"/>
      <c r="C50" s="89"/>
      <c r="D50" s="89"/>
      <c r="E50" s="89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118</v>
      </c>
    </row>
    <row r="52" spans="2:17" ht="3.75" customHeight="1" x14ac:dyDescent="0.25"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14" t="s">
        <v>98</v>
      </c>
      <c r="C54" s="109" t="s">
        <v>99</v>
      </c>
      <c r="D54" s="110"/>
      <c r="E54" s="111"/>
      <c r="F54" s="109" t="s">
        <v>100</v>
      </c>
      <c r="G54" s="110"/>
      <c r="H54" s="111"/>
      <c r="I54" s="109" t="s">
        <v>101</v>
      </c>
      <c r="J54" s="110"/>
      <c r="K54" s="111"/>
      <c r="L54" s="109" t="s">
        <v>116</v>
      </c>
      <c r="M54" s="110"/>
      <c r="N54" s="111"/>
    </row>
    <row r="55" spans="2:17" ht="15.75" x14ac:dyDescent="0.25">
      <c r="B55" s="115"/>
      <c r="C55" s="35" t="s">
        <v>95</v>
      </c>
      <c r="D55" s="36" t="s">
        <v>96</v>
      </c>
      <c r="E55" s="35" t="s">
        <v>115</v>
      </c>
      <c r="F55" s="35" t="s">
        <v>95</v>
      </c>
      <c r="G55" s="36" t="s">
        <v>96</v>
      </c>
      <c r="H55" s="35" t="s">
        <v>115</v>
      </c>
      <c r="I55" s="35" t="s">
        <v>95</v>
      </c>
      <c r="J55" s="36" t="s">
        <v>96</v>
      </c>
      <c r="K55" s="35" t="s">
        <v>115</v>
      </c>
      <c r="L55" s="35" t="s">
        <v>95</v>
      </c>
      <c r="M55" s="36" t="s">
        <v>96</v>
      </c>
      <c r="N55" s="35" t="s">
        <v>115</v>
      </c>
    </row>
    <row r="56" spans="2:17" ht="20.100000000000001" customHeight="1" x14ac:dyDescent="0.25">
      <c r="B56" s="14" t="s">
        <v>103</v>
      </c>
      <c r="C56" s="15">
        <v>565.63257999999996</v>
      </c>
      <c r="D56" s="7">
        <v>1179.9808500000004</v>
      </c>
      <c r="E56" s="8">
        <f>D56/C56</f>
        <v>2.0861260325563293</v>
      </c>
      <c r="F56" s="101">
        <v>0</v>
      </c>
      <c r="G56" s="101">
        <v>0</v>
      </c>
      <c r="H56" s="101">
        <v>0</v>
      </c>
      <c r="I56" s="103">
        <v>0</v>
      </c>
      <c r="J56" s="103">
        <v>0</v>
      </c>
      <c r="K56" s="104">
        <v>0</v>
      </c>
      <c r="L56" s="41">
        <v>565.63257999999996</v>
      </c>
      <c r="M56" s="42">
        <v>1179.9808500000004</v>
      </c>
      <c r="N56" s="42">
        <f>M56/L56</f>
        <v>2.0861260325563293</v>
      </c>
    </row>
    <row r="57" spans="2:17" ht="20.100000000000001" customHeight="1" x14ac:dyDescent="0.25">
      <c r="B57" s="15" t="s">
        <v>104</v>
      </c>
      <c r="C57" s="15">
        <v>810.02339000000018</v>
      </c>
      <c r="D57" s="7">
        <v>1337.3182472999999</v>
      </c>
      <c r="E57" s="7">
        <f t="shared" ref="E57:E68" si="1">D57/C57</f>
        <v>1.6509625077616581</v>
      </c>
      <c r="F57" s="92">
        <v>3.2820000000000002E-2</v>
      </c>
      <c r="G57" s="90">
        <v>0.15937999999999999</v>
      </c>
      <c r="H57" s="7">
        <f t="shared" ref="H57:H68" si="2">G57/F57</f>
        <v>4.8561852528945764</v>
      </c>
      <c r="I57" s="104">
        <v>0</v>
      </c>
      <c r="J57" s="104">
        <v>0</v>
      </c>
      <c r="K57" s="104">
        <v>0</v>
      </c>
      <c r="L57" s="43">
        <v>810.05621000000008</v>
      </c>
      <c r="M57" s="44">
        <v>1337.4776272999998</v>
      </c>
      <c r="N57" s="44">
        <f t="shared" ref="N57:N68" si="3">M57/L57</f>
        <v>1.6510923696270405</v>
      </c>
    </row>
    <row r="58" spans="2:17" ht="20.100000000000001" customHeight="1" x14ac:dyDescent="0.25">
      <c r="B58" s="39" t="s">
        <v>105</v>
      </c>
      <c r="C58" s="39">
        <v>1260.1345799999997</v>
      </c>
      <c r="D58" s="40">
        <v>1379.0429779999999</v>
      </c>
      <c r="E58" s="40">
        <f t="shared" si="1"/>
        <v>1.0943616657198632</v>
      </c>
      <c r="F58" s="93">
        <v>5.3200000000000004E-2</v>
      </c>
      <c r="G58" s="91">
        <v>0.25226599999999999</v>
      </c>
      <c r="H58" s="40">
        <f t="shared" si="2"/>
        <v>4.7418421052631574</v>
      </c>
      <c r="I58" s="105">
        <v>0</v>
      </c>
      <c r="J58" s="105">
        <v>0</v>
      </c>
      <c r="K58" s="105">
        <v>0</v>
      </c>
      <c r="L58" s="45">
        <v>1260.1877799999995</v>
      </c>
      <c r="M58" s="46">
        <v>1379.2952439999999</v>
      </c>
      <c r="N58" s="46">
        <f t="shared" si="3"/>
        <v>1.0945156475013593</v>
      </c>
    </row>
    <row r="59" spans="2:17" ht="20.100000000000001" customHeight="1" x14ac:dyDescent="0.25">
      <c r="B59" s="15" t="s">
        <v>106</v>
      </c>
      <c r="C59" s="15">
        <v>769.99965999999995</v>
      </c>
      <c r="D59" s="7">
        <v>1019.5407359</v>
      </c>
      <c r="E59" s="7">
        <f t="shared" si="1"/>
        <v>1.3240794624506718</v>
      </c>
      <c r="F59" s="92">
        <v>0.1</v>
      </c>
      <c r="G59" s="90">
        <v>0.27500000000000002</v>
      </c>
      <c r="H59" s="7">
        <f t="shared" si="2"/>
        <v>2.75</v>
      </c>
      <c r="I59" s="104">
        <v>0</v>
      </c>
      <c r="J59" s="104">
        <v>0</v>
      </c>
      <c r="K59" s="104">
        <v>0</v>
      </c>
      <c r="L59" s="43">
        <v>770.09965999999997</v>
      </c>
      <c r="M59" s="44">
        <v>1019.8157358999999</v>
      </c>
      <c r="N59" s="44">
        <f t="shared" si="3"/>
        <v>1.324264622971006</v>
      </c>
    </row>
    <row r="60" spans="2:17" ht="20.100000000000001" customHeight="1" x14ac:dyDescent="0.25">
      <c r="B60" s="15" t="s">
        <v>107</v>
      </c>
      <c r="C60" s="15">
        <v>939.20216000000028</v>
      </c>
      <c r="D60" s="7">
        <v>1386.0985426999998</v>
      </c>
      <c r="E60" s="7">
        <f t="shared" si="1"/>
        <v>1.4758255482504421</v>
      </c>
      <c r="F60" s="92">
        <v>1.472E-2</v>
      </c>
      <c r="G60" s="90">
        <v>6.7516000000000007E-2</v>
      </c>
      <c r="H60" s="7">
        <f t="shared" si="2"/>
        <v>4.5866847826086961</v>
      </c>
      <c r="I60" s="104">
        <v>0</v>
      </c>
      <c r="J60" s="104">
        <v>0</v>
      </c>
      <c r="K60" s="104">
        <v>0</v>
      </c>
      <c r="L60" s="43">
        <v>939.21688000000029</v>
      </c>
      <c r="M60" s="44">
        <v>1386.1660586999999</v>
      </c>
      <c r="N60" s="44">
        <f t="shared" si="3"/>
        <v>1.4758743036006758</v>
      </c>
    </row>
    <row r="61" spans="2:17" ht="20.100000000000001" customHeight="1" x14ac:dyDescent="0.25">
      <c r="B61" s="39" t="s">
        <v>108</v>
      </c>
      <c r="C61" s="39">
        <v>1014.8010799999998</v>
      </c>
      <c r="D61" s="40">
        <v>1504.5160840999999</v>
      </c>
      <c r="E61" s="40">
        <f t="shared" si="1"/>
        <v>1.4825724112355105</v>
      </c>
      <c r="F61" s="102">
        <v>0</v>
      </c>
      <c r="G61" s="102">
        <v>0</v>
      </c>
      <c r="H61" s="102">
        <v>0</v>
      </c>
      <c r="I61" s="105">
        <v>0</v>
      </c>
      <c r="J61" s="105">
        <v>0</v>
      </c>
      <c r="K61" s="105">
        <v>0</v>
      </c>
      <c r="L61" s="45">
        <v>1014.8010799999998</v>
      </c>
      <c r="M61" s="46">
        <v>1504.5160840999999</v>
      </c>
      <c r="N61" s="46">
        <f t="shared" si="3"/>
        <v>1.4825724112355105</v>
      </c>
    </row>
    <row r="62" spans="2:17" ht="20.100000000000001" customHeight="1" x14ac:dyDescent="0.25">
      <c r="B62" s="14" t="s">
        <v>109</v>
      </c>
      <c r="C62" s="15">
        <v>1135.34915</v>
      </c>
      <c r="D62" s="7">
        <v>1564.5539046999997</v>
      </c>
      <c r="E62" s="7">
        <f t="shared" si="1"/>
        <v>1.3780376765156337</v>
      </c>
      <c r="F62" s="92">
        <v>0.27892</v>
      </c>
      <c r="G62" s="90">
        <v>1.430574</v>
      </c>
      <c r="H62" s="7">
        <f t="shared" si="2"/>
        <v>5.1289760504804249</v>
      </c>
      <c r="I62" s="104">
        <v>0</v>
      </c>
      <c r="J62" s="104">
        <v>0</v>
      </c>
      <c r="K62" s="104">
        <v>0</v>
      </c>
      <c r="L62" s="43">
        <v>1135.6280699999998</v>
      </c>
      <c r="M62" s="44">
        <v>1565.9844787</v>
      </c>
      <c r="N62" s="44">
        <f t="shared" si="3"/>
        <v>1.3789589391709913</v>
      </c>
    </row>
    <row r="63" spans="2:17" ht="20.100000000000001" customHeight="1" x14ac:dyDescent="0.25">
      <c r="B63" s="15" t="s">
        <v>110</v>
      </c>
      <c r="C63" s="15">
        <v>883.17687999999987</v>
      </c>
      <c r="D63" s="7">
        <v>1410.6369643999999</v>
      </c>
      <c r="E63" s="7">
        <f t="shared" si="1"/>
        <v>1.5972304034951641</v>
      </c>
      <c r="F63" s="92">
        <v>0.52567999999999993</v>
      </c>
      <c r="G63" s="90">
        <v>2.9473980000000002</v>
      </c>
      <c r="H63" s="7">
        <f t="shared" si="2"/>
        <v>5.6068292497336794</v>
      </c>
      <c r="I63" s="104">
        <v>0</v>
      </c>
      <c r="J63" s="104">
        <v>0</v>
      </c>
      <c r="K63" s="104">
        <v>0</v>
      </c>
      <c r="L63" s="43">
        <v>883.70255999999995</v>
      </c>
      <c r="M63" s="44">
        <v>1413.5843623999999</v>
      </c>
      <c r="N63" s="44">
        <f t="shared" si="3"/>
        <v>1.59961555661896</v>
      </c>
    </row>
    <row r="64" spans="2:17" ht="20.100000000000001" customHeight="1" x14ac:dyDescent="0.25">
      <c r="B64" s="39" t="s">
        <v>111</v>
      </c>
      <c r="C64" s="39">
        <v>719.44900999999993</v>
      </c>
      <c r="D64" s="40">
        <v>1052.2137354000001</v>
      </c>
      <c r="E64" s="40">
        <f t="shared" si="1"/>
        <v>1.4625271850745896</v>
      </c>
      <c r="F64" s="93">
        <v>8.1959999999999991E-2</v>
      </c>
      <c r="G64" s="91">
        <v>0.47054399999999996</v>
      </c>
      <c r="H64" s="40">
        <f t="shared" si="2"/>
        <v>5.7411420204978043</v>
      </c>
      <c r="I64" s="105">
        <v>0</v>
      </c>
      <c r="J64" s="105">
        <v>0</v>
      </c>
      <c r="K64" s="105">
        <v>0</v>
      </c>
      <c r="L64" s="45">
        <v>719.53096999999991</v>
      </c>
      <c r="M64" s="46">
        <v>1052.6842794000002</v>
      </c>
      <c r="N64" s="46">
        <f t="shared" si="3"/>
        <v>1.4630145515487682</v>
      </c>
    </row>
    <row r="65" spans="2:17" ht="20.100000000000001" customHeight="1" x14ac:dyDescent="0.25">
      <c r="B65" s="14" t="s">
        <v>112</v>
      </c>
      <c r="C65" s="15">
        <v>976.06064000000038</v>
      </c>
      <c r="D65" s="7">
        <v>1476.3611719000005</v>
      </c>
      <c r="E65" s="7">
        <f t="shared" si="1"/>
        <v>1.5125711573616982</v>
      </c>
      <c r="F65" s="101">
        <v>0</v>
      </c>
      <c r="G65" s="101">
        <v>0</v>
      </c>
      <c r="H65" s="101">
        <v>0</v>
      </c>
      <c r="I65" s="104">
        <v>0</v>
      </c>
      <c r="J65" s="104">
        <v>0</v>
      </c>
      <c r="K65" s="104">
        <v>0</v>
      </c>
      <c r="L65" s="43">
        <v>976.06064000000038</v>
      </c>
      <c r="M65" s="44">
        <v>1476.3611719000005</v>
      </c>
      <c r="N65" s="44">
        <f t="shared" si="3"/>
        <v>1.5125711573616982</v>
      </c>
    </row>
    <row r="66" spans="2:17" s="9" customFormat="1" ht="20.100000000000001" customHeight="1" x14ac:dyDescent="0.25">
      <c r="B66" s="15" t="s">
        <v>113</v>
      </c>
      <c r="C66" s="15">
        <v>992.04929000000027</v>
      </c>
      <c r="D66" s="7">
        <v>1592.6428036</v>
      </c>
      <c r="E66" s="7">
        <f t="shared" si="1"/>
        <v>1.605406928520658</v>
      </c>
      <c r="F66" s="92">
        <v>1.58907</v>
      </c>
      <c r="G66" s="90">
        <v>2.1043344000000004</v>
      </c>
      <c r="H66" s="7">
        <f t="shared" si="2"/>
        <v>1.3242553191489363</v>
      </c>
      <c r="I66" s="104">
        <v>0</v>
      </c>
      <c r="J66" s="104">
        <v>0</v>
      </c>
      <c r="K66" s="104">
        <v>0</v>
      </c>
      <c r="L66" s="43">
        <v>993.63836000000026</v>
      </c>
      <c r="M66" s="44">
        <v>1594.7471379999999</v>
      </c>
      <c r="N66" s="44">
        <f t="shared" si="3"/>
        <v>1.604957298548739</v>
      </c>
    </row>
    <row r="67" spans="2:17" ht="20.100000000000001" customHeight="1" x14ac:dyDescent="0.25">
      <c r="B67" s="15" t="s">
        <v>114</v>
      </c>
      <c r="C67" s="15">
        <v>338.12935999999996</v>
      </c>
      <c r="D67" s="7">
        <v>859.58131809999986</v>
      </c>
      <c r="E67" s="7">
        <f t="shared" si="1"/>
        <v>2.5421670513912189</v>
      </c>
      <c r="F67" s="101">
        <v>0</v>
      </c>
      <c r="G67" s="101">
        <v>0</v>
      </c>
      <c r="H67" s="101">
        <v>0</v>
      </c>
      <c r="I67" s="104">
        <v>0</v>
      </c>
      <c r="J67" s="104">
        <v>0</v>
      </c>
      <c r="K67" s="104">
        <v>0</v>
      </c>
      <c r="L67" s="43">
        <v>338.12935999999996</v>
      </c>
      <c r="M67" s="44">
        <v>859.58131809999986</v>
      </c>
      <c r="N67" s="44">
        <f t="shared" si="3"/>
        <v>2.5421670513912189</v>
      </c>
    </row>
    <row r="68" spans="2:17" ht="15.75" x14ac:dyDescent="0.25">
      <c r="B68" s="37" t="s">
        <v>102</v>
      </c>
      <c r="C68" s="37">
        <v>10404.00778</v>
      </c>
      <c r="D68" s="38">
        <v>15762.487336100003</v>
      </c>
      <c r="E68" s="38">
        <f t="shared" si="1"/>
        <v>1.5150399412811668</v>
      </c>
      <c r="F68" s="95">
        <v>2.6763699999999999</v>
      </c>
      <c r="G68" s="94">
        <v>7.7070124</v>
      </c>
      <c r="H68" s="38">
        <f t="shared" si="2"/>
        <v>2.8796513187638482</v>
      </c>
      <c r="I68" s="106">
        <v>0</v>
      </c>
      <c r="J68" s="106">
        <v>0</v>
      </c>
      <c r="K68" s="106">
        <v>0</v>
      </c>
      <c r="L68" s="37">
        <v>10406.684149999999</v>
      </c>
      <c r="M68" s="38">
        <v>15770.194348499999</v>
      </c>
      <c r="N68" s="38">
        <f t="shared" si="3"/>
        <v>1.515390889277638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93</v>
      </c>
    </row>
    <row r="72" spans="2:17" ht="20.100000000000001" customHeight="1" x14ac:dyDescent="0.25">
      <c r="B72" s="9" t="s">
        <v>216</v>
      </c>
    </row>
    <row r="73" spans="2:17" ht="3.75" customHeight="1" x14ac:dyDescent="0.25"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79">
        <v>135.3236134828858</v>
      </c>
      <c r="E76" s="1"/>
    </row>
    <row r="77" spans="2:17" ht="20.100000000000001" customHeight="1" x14ac:dyDescent="0.25">
      <c r="B77" s="6">
        <v>2013</v>
      </c>
      <c r="C77" s="79">
        <v>137.50414661162603</v>
      </c>
      <c r="E77" s="1"/>
    </row>
    <row r="78" spans="2:17" ht="20.100000000000001" customHeight="1" x14ac:dyDescent="0.25">
      <c r="B78" s="6">
        <v>2014</v>
      </c>
      <c r="C78" s="79">
        <v>137.48259005717486</v>
      </c>
      <c r="E78" s="1"/>
    </row>
    <row r="79" spans="2:17" ht="20.100000000000001" customHeight="1" x14ac:dyDescent="0.25">
      <c r="B79" s="6">
        <v>2015</v>
      </c>
      <c r="C79" s="79">
        <v>131.74985101588382</v>
      </c>
      <c r="E79" s="1"/>
    </row>
    <row r="80" spans="2:17" ht="20.100000000000001" customHeight="1" x14ac:dyDescent="0.25">
      <c r="B80" s="86">
        <v>2016</v>
      </c>
      <c r="C80" s="99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213</v>
      </c>
    </row>
    <row r="83" spans="2:5" ht="20.100000000000001" customHeight="1" x14ac:dyDescent="0.25">
      <c r="B83" s="2"/>
    </row>
    <row r="84" spans="2:5" ht="9.9499999999999993" customHeight="1" x14ac:dyDescent="0.25">
      <c r="B84" s="100" t="s">
        <v>210</v>
      </c>
      <c r="C84" s="100" t="s">
        <v>185</v>
      </c>
      <c r="E84" s="1"/>
    </row>
    <row r="85" spans="2:5" ht="9.9499999999999993" customHeight="1" x14ac:dyDescent="0.25">
      <c r="B85" s="100" t="s">
        <v>39</v>
      </c>
      <c r="C85" s="100" t="s">
        <v>38</v>
      </c>
      <c r="E85" s="1"/>
    </row>
    <row r="86" spans="2:5" ht="9.9499999999999993" customHeight="1" x14ac:dyDescent="0.25">
      <c r="B86" s="100" t="s">
        <v>87</v>
      </c>
      <c r="C86" s="100" t="s">
        <v>16</v>
      </c>
      <c r="E86" s="1"/>
    </row>
    <row r="87" spans="2:5" ht="9.9499999999999993" customHeight="1" x14ac:dyDescent="0.25">
      <c r="B87" s="100" t="s">
        <v>22</v>
      </c>
      <c r="C87" s="100" t="s">
        <v>21</v>
      </c>
      <c r="E87" s="1"/>
    </row>
    <row r="88" spans="2:5" ht="9.9499999999999993" customHeight="1" x14ac:dyDescent="0.25">
      <c r="B88" s="100" t="s">
        <v>168</v>
      </c>
      <c r="C88" s="100" t="s">
        <v>169</v>
      </c>
    </row>
    <row r="89" spans="2:5" ht="9.9499999999999993" customHeight="1" x14ac:dyDescent="0.25">
      <c r="B89" s="100" t="s">
        <v>202</v>
      </c>
      <c r="C89" s="100" t="s">
        <v>203</v>
      </c>
    </row>
    <row r="90" spans="2:5" ht="9.9499999999999993" customHeight="1" x14ac:dyDescent="0.25">
      <c r="B90" s="100" t="s">
        <v>58</v>
      </c>
      <c r="C90" s="100" t="s">
        <v>57</v>
      </c>
    </row>
    <row r="91" spans="2:5" ht="9.9499999999999993" customHeight="1" x14ac:dyDescent="0.25">
      <c r="B91" s="100" t="s">
        <v>88</v>
      </c>
      <c r="C91" s="100" t="s">
        <v>15</v>
      </c>
    </row>
    <row r="92" spans="2:5" ht="9.9499999999999993" customHeight="1" x14ac:dyDescent="0.25">
      <c r="B92" s="100" t="s">
        <v>166</v>
      </c>
      <c r="C92" s="100" t="s">
        <v>167</v>
      </c>
    </row>
    <row r="94" spans="2:5" ht="20.100000000000001" customHeight="1" x14ac:dyDescent="0.25">
      <c r="B94" s="32" t="s">
        <v>93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3"/>
  <sheetViews>
    <sheetView topLeftCell="A85" workbookViewId="0">
      <selection activeCell="F106" sqref="F106"/>
    </sheetView>
  </sheetViews>
  <sheetFormatPr baseColWidth="10" defaultRowHeight="20.100000000000001" customHeight="1" x14ac:dyDescent="0.25"/>
  <cols>
    <col min="1" max="1" width="3.7109375" style="1" customWidth="1"/>
    <col min="2" max="2" width="43.5703125" style="1" customWidth="1"/>
    <col min="3" max="3" width="8" style="59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56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56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56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56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</row>
    <row r="6" spans="1:56" ht="15.75" x14ac:dyDescent="0.25"/>
    <row r="7" spans="1:56" ht="20.25" customHeight="1" x14ac:dyDescent="0.25">
      <c r="B7" s="9" t="s">
        <v>212</v>
      </c>
      <c r="C7" s="60"/>
      <c r="E7" s="1"/>
      <c r="M7" s="2"/>
    </row>
    <row r="8" spans="1:56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56" s="18" customFormat="1" ht="9.75" customHeight="1" x14ac:dyDescent="0.25">
      <c r="B9" s="19"/>
      <c r="C9" s="61"/>
      <c r="D9" s="19"/>
    </row>
    <row r="10" spans="1:56" s="18" customFormat="1" ht="9.75" customHeight="1" x14ac:dyDescent="0.25">
      <c r="B10" s="19"/>
      <c r="C10" s="61"/>
      <c r="D10" s="19"/>
    </row>
    <row r="11" spans="1:56" s="48" customFormat="1" ht="20.100000000000001" customHeight="1" x14ac:dyDescent="0.25">
      <c r="A11" s="47"/>
      <c r="B11" s="28" t="s">
        <v>119</v>
      </c>
      <c r="C11" s="29" t="s">
        <v>2</v>
      </c>
      <c r="D11" s="29" t="s">
        <v>120</v>
      </c>
      <c r="E11" s="30" t="s">
        <v>121</v>
      </c>
      <c r="F11" s="29" t="s">
        <v>117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124</v>
      </c>
      <c r="C12" s="62" t="s">
        <v>125</v>
      </c>
      <c r="D12" s="51">
        <v>14</v>
      </c>
      <c r="E12" s="52">
        <v>2.8</v>
      </c>
      <c r="F12" s="52">
        <f>E12/D12</f>
        <v>0.19999999999999998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150</v>
      </c>
      <c r="C13" s="62" t="s">
        <v>151</v>
      </c>
      <c r="D13" s="51">
        <v>11509.9</v>
      </c>
      <c r="E13" s="52">
        <v>3581.0370000000003</v>
      </c>
      <c r="F13" s="52">
        <f t="shared" ref="F13:F87" si="0">E13/D13</f>
        <v>0.31112668224745654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75</v>
      </c>
      <c r="C14" s="62" t="s">
        <v>25</v>
      </c>
      <c r="D14" s="51">
        <v>12401.39</v>
      </c>
      <c r="E14" s="52">
        <v>18460.582199999997</v>
      </c>
      <c r="F14" s="52">
        <f t="shared" si="0"/>
        <v>1.4885897629217368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152</v>
      </c>
      <c r="C15" s="62" t="s">
        <v>153</v>
      </c>
      <c r="D15" s="51">
        <v>360.59999999999997</v>
      </c>
      <c r="E15" s="52">
        <v>2264.3879999999999</v>
      </c>
      <c r="F15" s="52">
        <f t="shared" si="0"/>
        <v>6.2795008319467556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49</v>
      </c>
      <c r="C16" s="62" t="s">
        <v>48</v>
      </c>
      <c r="D16" s="51">
        <v>40.049999999999997</v>
      </c>
      <c r="E16" s="52">
        <v>35.484299999999998</v>
      </c>
      <c r="F16" s="52">
        <f t="shared" si="0"/>
        <v>0.88600000000000001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64</v>
      </c>
      <c r="C17" s="62" t="s">
        <v>63</v>
      </c>
      <c r="D17" s="51">
        <v>21.46</v>
      </c>
      <c r="E17" s="52">
        <v>61.45</v>
      </c>
      <c r="F17" s="52">
        <f t="shared" si="0"/>
        <v>2.863466915191053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154</v>
      </c>
      <c r="C18" s="62" t="s">
        <v>155</v>
      </c>
      <c r="D18" s="51">
        <v>50</v>
      </c>
      <c r="E18" s="52">
        <v>77</v>
      </c>
      <c r="F18" s="52">
        <f t="shared" si="0"/>
        <v>1.54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4</v>
      </c>
      <c r="C19" s="62" t="s">
        <v>3</v>
      </c>
      <c r="D19" s="51">
        <v>16610.349999999999</v>
      </c>
      <c r="E19" s="52">
        <v>9896.6447000000007</v>
      </c>
      <c r="F19" s="52">
        <f t="shared" si="0"/>
        <v>0.59581193051320425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72</v>
      </c>
      <c r="C20" s="62" t="s">
        <v>5</v>
      </c>
      <c r="D20" s="51">
        <v>29461.899999999998</v>
      </c>
      <c r="E20" s="52">
        <v>72348.053500000009</v>
      </c>
      <c r="F20" s="52">
        <f t="shared" si="0"/>
        <v>2.4556479215529214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39</v>
      </c>
      <c r="C21" s="62" t="s">
        <v>38</v>
      </c>
      <c r="D21" s="51">
        <v>2133637.67</v>
      </c>
      <c r="E21" s="52">
        <v>3305713.9398000003</v>
      </c>
      <c r="F21" s="52">
        <f t="shared" si="0"/>
        <v>1.5493323849123832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74</v>
      </c>
      <c r="C22" s="62" t="s">
        <v>20</v>
      </c>
      <c r="D22" s="51">
        <v>29411.62</v>
      </c>
      <c r="E22" s="52">
        <v>54684.8586</v>
      </c>
      <c r="F22" s="52">
        <f t="shared" si="0"/>
        <v>1.8592943401281534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156</v>
      </c>
      <c r="C23" s="62" t="s">
        <v>157</v>
      </c>
      <c r="D23" s="51">
        <v>10260.9</v>
      </c>
      <c r="E23" s="52">
        <v>29148.008999999998</v>
      </c>
      <c r="F23" s="52">
        <f t="shared" si="0"/>
        <v>2.8406873666052683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77</v>
      </c>
      <c r="C24" s="62" t="s">
        <v>56</v>
      </c>
      <c r="D24" s="51">
        <v>5167.26</v>
      </c>
      <c r="E24" s="52">
        <v>6600.4248000000007</v>
      </c>
      <c r="F24" s="52">
        <f t="shared" si="0"/>
        <v>1.277354884406823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126</v>
      </c>
      <c r="C25" s="62" t="s">
        <v>127</v>
      </c>
      <c r="D25" s="51">
        <v>49017.279999999999</v>
      </c>
      <c r="E25" s="52">
        <v>62260.383000000002</v>
      </c>
      <c r="F25" s="52">
        <f t="shared" si="0"/>
        <v>1.2701721311341634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87</v>
      </c>
      <c r="C26" s="62" t="s">
        <v>16</v>
      </c>
      <c r="D26" s="51">
        <v>1192034.75</v>
      </c>
      <c r="E26" s="52">
        <v>757647.84420000005</v>
      </c>
      <c r="F26" s="52">
        <f t="shared" si="0"/>
        <v>0.63559207833496467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158</v>
      </c>
      <c r="C27" s="62" t="s">
        <v>159</v>
      </c>
      <c r="D27" s="51">
        <v>20019.62</v>
      </c>
      <c r="E27" s="52">
        <v>26676.448199999999</v>
      </c>
      <c r="F27" s="52">
        <f t="shared" si="0"/>
        <v>1.3325152125764625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128</v>
      </c>
      <c r="C28" s="62" t="s">
        <v>129</v>
      </c>
      <c r="D28" s="51">
        <v>74.259999999999991</v>
      </c>
      <c r="E28" s="52">
        <v>411.86599999999999</v>
      </c>
      <c r="F28" s="52">
        <f t="shared" si="0"/>
        <v>5.5462698626447624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70</v>
      </c>
      <c r="C29" s="62" t="s">
        <v>69</v>
      </c>
      <c r="D29" s="51">
        <v>2.62</v>
      </c>
      <c r="E29" s="52">
        <v>6.55</v>
      </c>
      <c r="F29" s="52">
        <f t="shared" si="0"/>
        <v>2.5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52</v>
      </c>
      <c r="C30" s="62" t="s">
        <v>51</v>
      </c>
      <c r="D30" s="51">
        <v>254.6</v>
      </c>
      <c r="E30" s="52">
        <v>1384.4</v>
      </c>
      <c r="F30" s="52">
        <f t="shared" si="0"/>
        <v>5.4375490966221527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7</v>
      </c>
      <c r="C31" s="62" t="s">
        <v>6</v>
      </c>
      <c r="D31" s="51">
        <v>297.60000000000002</v>
      </c>
      <c r="E31" s="52">
        <v>523.77599999999995</v>
      </c>
      <c r="F31" s="52">
        <f t="shared" si="0"/>
        <v>1.7599999999999998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86</v>
      </c>
      <c r="C32" s="62" t="s">
        <v>55</v>
      </c>
      <c r="D32" s="51">
        <v>14508.67</v>
      </c>
      <c r="E32" s="52">
        <v>38116.674200000009</v>
      </c>
      <c r="F32" s="52">
        <f t="shared" si="0"/>
        <v>2.6271652880656884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130</v>
      </c>
      <c r="C33" s="62" t="s">
        <v>131</v>
      </c>
      <c r="D33" s="51">
        <v>5313.68</v>
      </c>
      <c r="E33" s="52">
        <v>4706.71</v>
      </c>
      <c r="F33" s="52">
        <f t="shared" si="0"/>
        <v>0.88577219554056696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41</v>
      </c>
      <c r="C34" s="62" t="s">
        <v>40</v>
      </c>
      <c r="D34" s="51">
        <v>2117.08</v>
      </c>
      <c r="E34" s="52">
        <v>17640.02</v>
      </c>
      <c r="F34" s="52">
        <f t="shared" si="0"/>
        <v>8.3322406333251458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27</v>
      </c>
      <c r="C35" s="62" t="s">
        <v>26</v>
      </c>
      <c r="D35" s="51">
        <v>236.04000000000002</v>
      </c>
      <c r="E35" s="52">
        <v>1517.2660000000001</v>
      </c>
      <c r="F35" s="52">
        <f t="shared" si="0"/>
        <v>6.4280037281816638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160</v>
      </c>
      <c r="C36" s="62" t="s">
        <v>161</v>
      </c>
      <c r="D36" s="51">
        <v>37.200000000000003</v>
      </c>
      <c r="E36" s="52">
        <v>37.200000000000003</v>
      </c>
      <c r="F36" s="52">
        <f t="shared" si="0"/>
        <v>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132</v>
      </c>
      <c r="C37" s="62" t="s">
        <v>133</v>
      </c>
      <c r="D37" s="51">
        <v>1025.46</v>
      </c>
      <c r="E37" s="52">
        <v>2114.9659999999999</v>
      </c>
      <c r="F37" s="52">
        <f t="shared" si="0"/>
        <v>2.0624558734616656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162</v>
      </c>
      <c r="C38" s="62" t="s">
        <v>163</v>
      </c>
      <c r="D38" s="51">
        <v>27713.07</v>
      </c>
      <c r="E38" s="52">
        <v>34318.727400000003</v>
      </c>
      <c r="F38" s="52">
        <f t="shared" si="0"/>
        <v>1.2383589187340127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37</v>
      </c>
      <c r="C39" s="62" t="s">
        <v>36</v>
      </c>
      <c r="D39" s="51">
        <v>78.599999999999994</v>
      </c>
      <c r="E39" s="52">
        <v>219.04</v>
      </c>
      <c r="F39" s="52">
        <f t="shared" si="0"/>
        <v>2.7867684478371504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88</v>
      </c>
      <c r="C40" s="62" t="s">
        <v>15</v>
      </c>
      <c r="D40" s="51">
        <v>94464.13</v>
      </c>
      <c r="E40" s="52">
        <v>424792.6385</v>
      </c>
      <c r="F40" s="52">
        <f t="shared" si="0"/>
        <v>4.4968671018300803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164</v>
      </c>
      <c r="C41" s="62" t="s">
        <v>165</v>
      </c>
      <c r="D41" s="51">
        <v>122.96000000000001</v>
      </c>
      <c r="E41" s="52">
        <v>27.713999999999999</v>
      </c>
      <c r="F41" s="52">
        <f t="shared" si="0"/>
        <v>0.22539037085230967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166</v>
      </c>
      <c r="C42" s="62" t="s">
        <v>167</v>
      </c>
      <c r="D42" s="51">
        <v>71900</v>
      </c>
      <c r="E42" s="52">
        <v>120732</v>
      </c>
      <c r="F42" s="52">
        <f t="shared" si="0"/>
        <v>1.6791655076495131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33</v>
      </c>
      <c r="C43" s="62" t="s">
        <v>32</v>
      </c>
      <c r="D43" s="51">
        <v>218.66000000000003</v>
      </c>
      <c r="E43" s="52">
        <v>997.68600000000004</v>
      </c>
      <c r="F43" s="52">
        <f t="shared" si="0"/>
        <v>4.5627275221805537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44</v>
      </c>
      <c r="C44" s="62" t="s">
        <v>43</v>
      </c>
      <c r="D44" s="51">
        <v>5046.66</v>
      </c>
      <c r="E44" s="52">
        <v>45044.602299999999</v>
      </c>
      <c r="F44" s="52">
        <f t="shared" si="0"/>
        <v>8.9256265133771642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58</v>
      </c>
      <c r="C45" s="62" t="s">
        <v>57</v>
      </c>
      <c r="D45" s="51">
        <v>99792.62999999999</v>
      </c>
      <c r="E45" s="52">
        <v>92854.142000000007</v>
      </c>
      <c r="F45" s="52">
        <f t="shared" si="0"/>
        <v>0.9304709375832666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168</v>
      </c>
      <c r="C46" s="62" t="s">
        <v>169</v>
      </c>
      <c r="D46" s="51">
        <v>440042.38</v>
      </c>
      <c r="E46" s="52">
        <v>323900.63210000005</v>
      </c>
      <c r="F46" s="52">
        <f t="shared" si="0"/>
        <v>0.73606690360142135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170</v>
      </c>
      <c r="C47" s="62" t="s">
        <v>171</v>
      </c>
      <c r="D47" s="51">
        <v>404.06</v>
      </c>
      <c r="E47" s="52">
        <v>247.3398</v>
      </c>
      <c r="F47" s="52">
        <f t="shared" si="0"/>
        <v>0.61213631638865518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172</v>
      </c>
      <c r="C48" s="62" t="s">
        <v>173</v>
      </c>
      <c r="D48" s="51">
        <v>125</v>
      </c>
      <c r="E48" s="52">
        <v>905</v>
      </c>
      <c r="F48" s="52">
        <f t="shared" si="0"/>
        <v>7.24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80</v>
      </c>
      <c r="C49" s="62" t="s">
        <v>71</v>
      </c>
      <c r="D49" s="51">
        <v>9.120000000000001</v>
      </c>
      <c r="E49" s="52">
        <v>119.92</v>
      </c>
      <c r="F49" s="52">
        <f t="shared" si="0"/>
        <v>13.149122807017543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174</v>
      </c>
      <c r="C50" s="62" t="s">
        <v>175</v>
      </c>
      <c r="D50" s="51">
        <v>10.18</v>
      </c>
      <c r="E50" s="52">
        <v>86.311999999999998</v>
      </c>
      <c r="F50" s="52">
        <f t="shared" si="0"/>
        <v>8.4785854616895868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176</v>
      </c>
      <c r="C51" s="62" t="s">
        <v>177</v>
      </c>
      <c r="D51" s="51">
        <v>462.38</v>
      </c>
      <c r="E51" s="52">
        <v>108.01179999999999</v>
      </c>
      <c r="F51" s="52">
        <f t="shared" si="0"/>
        <v>0.2335996366624854</v>
      </c>
    </row>
    <row r="52" spans="1:56" ht="20.100000000000001" customHeight="1" x14ac:dyDescent="0.25">
      <c r="B52" s="50" t="s">
        <v>81</v>
      </c>
      <c r="C52" s="62" t="s">
        <v>67</v>
      </c>
      <c r="D52" s="51">
        <v>11132.04</v>
      </c>
      <c r="E52" s="52">
        <v>14028.2122</v>
      </c>
      <c r="F52" s="52">
        <f t="shared" si="0"/>
        <v>1.2601654503577062</v>
      </c>
    </row>
    <row r="53" spans="1:56" ht="20.100000000000001" customHeight="1" x14ac:dyDescent="0.25">
      <c r="B53" s="50" t="s">
        <v>178</v>
      </c>
      <c r="C53" s="62" t="s">
        <v>179</v>
      </c>
      <c r="D53" s="51">
        <v>24</v>
      </c>
      <c r="E53" s="52">
        <v>62.4</v>
      </c>
      <c r="F53" s="52">
        <f t="shared" si="0"/>
        <v>2.6</v>
      </c>
    </row>
    <row r="54" spans="1:56" ht="20.100000000000001" customHeight="1" x14ac:dyDescent="0.25">
      <c r="B54" s="50" t="s">
        <v>76</v>
      </c>
      <c r="C54" s="62" t="s">
        <v>47</v>
      </c>
      <c r="D54" s="51">
        <v>53.46</v>
      </c>
      <c r="E54" s="52">
        <v>549.64800000000002</v>
      </c>
      <c r="F54" s="52">
        <f t="shared" si="0"/>
        <v>10.281481481481482</v>
      </c>
    </row>
    <row r="55" spans="1:56" ht="20.100000000000001" customHeight="1" x14ac:dyDescent="0.25">
      <c r="B55" s="50" t="s">
        <v>180</v>
      </c>
      <c r="C55" s="62" t="s">
        <v>181</v>
      </c>
      <c r="D55" s="51">
        <v>76.5</v>
      </c>
      <c r="E55" s="52">
        <v>59.9</v>
      </c>
      <c r="F55" s="52">
        <f t="shared" si="0"/>
        <v>0.78300653594771241</v>
      </c>
    </row>
    <row r="56" spans="1:56" ht="20.100000000000001" customHeight="1" x14ac:dyDescent="0.25">
      <c r="B56" s="50" t="s">
        <v>134</v>
      </c>
      <c r="C56" s="62" t="s">
        <v>135</v>
      </c>
      <c r="D56" s="51">
        <v>4503.58</v>
      </c>
      <c r="E56" s="52">
        <v>21836.824000000001</v>
      </c>
      <c r="F56" s="52">
        <f t="shared" si="0"/>
        <v>4.8487700895731844</v>
      </c>
    </row>
    <row r="57" spans="1:56" ht="20.100000000000001" customHeight="1" x14ac:dyDescent="0.25">
      <c r="B57" s="50" t="s">
        <v>66</v>
      </c>
      <c r="C57" s="62" t="s">
        <v>65</v>
      </c>
      <c r="D57" s="51">
        <v>7246.4100000000008</v>
      </c>
      <c r="E57" s="52">
        <v>8811.6085999999978</v>
      </c>
      <c r="F57" s="52">
        <f t="shared" si="0"/>
        <v>1.2159964175364073</v>
      </c>
    </row>
    <row r="58" spans="1:56" ht="20.100000000000001" customHeight="1" x14ac:dyDescent="0.25">
      <c r="B58" s="50" t="s">
        <v>182</v>
      </c>
      <c r="C58" s="62" t="s">
        <v>183</v>
      </c>
      <c r="D58" s="51">
        <v>1476958.9899999998</v>
      </c>
      <c r="E58" s="52">
        <v>2907745.8847999997</v>
      </c>
      <c r="F58" s="52">
        <f t="shared" si="0"/>
        <v>1.9687384040365266</v>
      </c>
    </row>
    <row r="59" spans="1:56" ht="20.100000000000001" customHeight="1" x14ac:dyDescent="0.25">
      <c r="B59" s="50" t="s">
        <v>184</v>
      </c>
      <c r="C59" s="62" t="s">
        <v>185</v>
      </c>
      <c r="D59" s="51">
        <v>3639858.6900000004</v>
      </c>
      <c r="E59" s="52">
        <v>5703500.7346999999</v>
      </c>
      <c r="F59" s="52">
        <f t="shared" si="0"/>
        <v>1.5669566377314497</v>
      </c>
    </row>
    <row r="60" spans="1:56" ht="20.100000000000001" customHeight="1" x14ac:dyDescent="0.25">
      <c r="B60" s="50" t="s">
        <v>90</v>
      </c>
      <c r="C60" s="62" t="s">
        <v>14</v>
      </c>
      <c r="D60" s="51">
        <v>6.62</v>
      </c>
      <c r="E60" s="52">
        <v>12.577999999999999</v>
      </c>
      <c r="F60" s="52">
        <f t="shared" si="0"/>
        <v>1.9</v>
      </c>
    </row>
    <row r="61" spans="1:56" ht="20.100000000000001" customHeight="1" x14ac:dyDescent="0.25">
      <c r="B61" s="50" t="s">
        <v>13</v>
      </c>
      <c r="C61" s="62" t="s">
        <v>12</v>
      </c>
      <c r="D61" s="51">
        <v>829.56999999999994</v>
      </c>
      <c r="E61" s="52">
        <v>5550.8667999999998</v>
      </c>
      <c r="F61" s="52">
        <f t="shared" si="0"/>
        <v>6.691257880588739</v>
      </c>
    </row>
    <row r="62" spans="1:56" ht="20.100000000000001" customHeight="1" x14ac:dyDescent="0.25">
      <c r="B62" s="50" t="s">
        <v>136</v>
      </c>
      <c r="C62" s="62" t="s">
        <v>137</v>
      </c>
      <c r="D62" s="51">
        <v>1050.3499999999999</v>
      </c>
      <c r="E62" s="52">
        <v>1800.2440000000001</v>
      </c>
      <c r="F62" s="52">
        <f t="shared" si="0"/>
        <v>1.7139467796448806</v>
      </c>
    </row>
    <row r="63" spans="1:56" ht="20.100000000000001" customHeight="1" x14ac:dyDescent="0.25">
      <c r="B63" s="50" t="s">
        <v>89</v>
      </c>
      <c r="C63" s="62" t="s">
        <v>42</v>
      </c>
      <c r="D63" s="51">
        <v>11108.31</v>
      </c>
      <c r="E63" s="52">
        <v>17322.511900000001</v>
      </c>
      <c r="F63" s="52">
        <f t="shared" si="0"/>
        <v>1.5594192005804666</v>
      </c>
    </row>
    <row r="64" spans="1:56" ht="20.100000000000001" customHeight="1" x14ac:dyDescent="0.25">
      <c r="B64" s="50" t="s">
        <v>138</v>
      </c>
      <c r="C64" s="62" t="s">
        <v>139</v>
      </c>
      <c r="D64" s="51">
        <v>12.8</v>
      </c>
      <c r="E64" s="52">
        <v>54.4</v>
      </c>
      <c r="F64" s="52">
        <f t="shared" si="0"/>
        <v>4.25</v>
      </c>
    </row>
    <row r="65" spans="2:6" ht="20.100000000000001" customHeight="1" x14ac:dyDescent="0.25">
      <c r="B65" s="50" t="s">
        <v>186</v>
      </c>
      <c r="C65" s="62" t="s">
        <v>187</v>
      </c>
      <c r="D65" s="51">
        <v>975</v>
      </c>
      <c r="E65" s="52">
        <v>1686</v>
      </c>
      <c r="F65" s="52">
        <f t="shared" si="0"/>
        <v>1.7292307692307691</v>
      </c>
    </row>
    <row r="66" spans="2:6" ht="20.100000000000001" customHeight="1" x14ac:dyDescent="0.25">
      <c r="B66" s="50" t="s">
        <v>188</v>
      </c>
      <c r="C66" s="62" t="s">
        <v>189</v>
      </c>
      <c r="D66" s="51">
        <v>108</v>
      </c>
      <c r="E66" s="52">
        <v>57.24</v>
      </c>
      <c r="F66" s="52">
        <f t="shared" si="0"/>
        <v>0.53</v>
      </c>
    </row>
    <row r="67" spans="2:6" ht="20.100000000000001" customHeight="1" x14ac:dyDescent="0.25">
      <c r="B67" s="50" t="s">
        <v>24</v>
      </c>
      <c r="C67" s="62" t="s">
        <v>23</v>
      </c>
      <c r="D67" s="51">
        <v>3357.74</v>
      </c>
      <c r="E67" s="52">
        <v>16857.702000000001</v>
      </c>
      <c r="F67" s="52">
        <f t="shared" si="0"/>
        <v>5.0205501319339803</v>
      </c>
    </row>
    <row r="68" spans="2:6" ht="20.100000000000001" customHeight="1" x14ac:dyDescent="0.25">
      <c r="B68" s="50" t="s">
        <v>190</v>
      </c>
      <c r="C68" s="62" t="s">
        <v>191</v>
      </c>
      <c r="D68" s="51">
        <v>642.80000000000007</v>
      </c>
      <c r="E68" s="52">
        <v>5006.4799999999996</v>
      </c>
      <c r="F68" s="52">
        <f t="shared" si="0"/>
        <v>7.7885500933416285</v>
      </c>
    </row>
    <row r="69" spans="2:6" ht="20.100000000000001" customHeight="1" x14ac:dyDescent="0.25">
      <c r="B69" s="50" t="s">
        <v>35</v>
      </c>
      <c r="C69" s="62" t="s">
        <v>34</v>
      </c>
      <c r="D69" s="51">
        <v>3.26</v>
      </c>
      <c r="E69" s="52">
        <v>13.04</v>
      </c>
      <c r="F69" s="52">
        <f t="shared" si="0"/>
        <v>4</v>
      </c>
    </row>
    <row r="70" spans="2:6" ht="20.100000000000001" customHeight="1" x14ac:dyDescent="0.25">
      <c r="B70" s="50" t="s">
        <v>78</v>
      </c>
      <c r="C70" s="62" t="s">
        <v>50</v>
      </c>
      <c r="D70" s="51">
        <v>6341</v>
      </c>
      <c r="E70" s="52">
        <v>46764.372000000003</v>
      </c>
      <c r="F70" s="52">
        <f t="shared" si="0"/>
        <v>7.3749206749724019</v>
      </c>
    </row>
    <row r="71" spans="2:6" ht="20.100000000000001" customHeight="1" x14ac:dyDescent="0.25">
      <c r="B71" s="50" t="s">
        <v>83</v>
      </c>
      <c r="C71" s="62" t="s">
        <v>8</v>
      </c>
      <c r="D71" s="51">
        <v>71407.009999999995</v>
      </c>
      <c r="E71" s="52">
        <v>134812.8112</v>
      </c>
      <c r="F71" s="52">
        <f t="shared" si="0"/>
        <v>1.8879492531615594</v>
      </c>
    </row>
    <row r="72" spans="2:6" ht="20.100000000000001" customHeight="1" x14ac:dyDescent="0.25">
      <c r="B72" s="50" t="s">
        <v>192</v>
      </c>
      <c r="C72" s="62" t="s">
        <v>193</v>
      </c>
      <c r="D72" s="51">
        <v>2044.81</v>
      </c>
      <c r="E72" s="52">
        <v>5700.2199000000001</v>
      </c>
      <c r="F72" s="52">
        <f t="shared" si="0"/>
        <v>2.7876525936395069</v>
      </c>
    </row>
    <row r="73" spans="2:6" ht="20.100000000000001" customHeight="1" x14ac:dyDescent="0.25">
      <c r="B73" s="50" t="s">
        <v>18</v>
      </c>
      <c r="C73" s="62" t="s">
        <v>17</v>
      </c>
      <c r="D73" s="51">
        <v>24002.73</v>
      </c>
      <c r="E73" s="52">
        <v>173070.8866</v>
      </c>
      <c r="F73" s="52">
        <f t="shared" si="0"/>
        <v>7.2104667510737324</v>
      </c>
    </row>
    <row r="74" spans="2:6" ht="20.100000000000001" customHeight="1" x14ac:dyDescent="0.25">
      <c r="B74" s="50" t="s">
        <v>140</v>
      </c>
      <c r="C74" s="62" t="s">
        <v>141</v>
      </c>
      <c r="D74" s="51">
        <v>23.900000000000002</v>
      </c>
      <c r="E74" s="52">
        <v>19.689999999999998</v>
      </c>
      <c r="F74" s="52">
        <f t="shared" si="0"/>
        <v>0.82384937238493705</v>
      </c>
    </row>
    <row r="75" spans="2:6" ht="20.100000000000001" customHeight="1" x14ac:dyDescent="0.25">
      <c r="B75" s="50" t="s">
        <v>31</v>
      </c>
      <c r="C75" s="62" t="s">
        <v>30</v>
      </c>
      <c r="D75" s="51">
        <v>33933.5</v>
      </c>
      <c r="E75" s="52">
        <v>61639.023500000003</v>
      </c>
      <c r="F75" s="52">
        <f t="shared" si="0"/>
        <v>1.8164652482060502</v>
      </c>
    </row>
    <row r="76" spans="2:6" ht="20.100000000000001" customHeight="1" x14ac:dyDescent="0.25">
      <c r="B76" s="50" t="s">
        <v>194</v>
      </c>
      <c r="C76" s="62" t="s">
        <v>195</v>
      </c>
      <c r="D76" s="51">
        <v>32042.170000000002</v>
      </c>
      <c r="E76" s="52">
        <v>38014.338900000002</v>
      </c>
      <c r="F76" s="52">
        <f t="shared" si="0"/>
        <v>1.1863846580927571</v>
      </c>
    </row>
    <row r="77" spans="2:6" ht="20.100000000000001" customHeight="1" x14ac:dyDescent="0.25">
      <c r="B77" s="50" t="s">
        <v>79</v>
      </c>
      <c r="C77" s="62" t="s">
        <v>68</v>
      </c>
      <c r="D77" s="51">
        <v>177.8</v>
      </c>
      <c r="E77" s="52">
        <v>108.214</v>
      </c>
      <c r="F77" s="52">
        <f t="shared" si="0"/>
        <v>0.60862767154105735</v>
      </c>
    </row>
    <row r="78" spans="2:6" ht="20.100000000000001" customHeight="1" x14ac:dyDescent="0.25">
      <c r="B78" s="50" t="s">
        <v>196</v>
      </c>
      <c r="C78" s="62" t="s">
        <v>197</v>
      </c>
      <c r="D78" s="51">
        <v>26215.29</v>
      </c>
      <c r="E78" s="52">
        <v>70370.797999999995</v>
      </c>
      <c r="F78" s="52">
        <f t="shared" si="0"/>
        <v>2.6843417715386706</v>
      </c>
    </row>
    <row r="79" spans="2:6" ht="20.100000000000001" customHeight="1" x14ac:dyDescent="0.25">
      <c r="B79" s="50" t="s">
        <v>46</v>
      </c>
      <c r="C79" s="62" t="s">
        <v>45</v>
      </c>
      <c r="D79" s="51">
        <v>894.22</v>
      </c>
      <c r="E79" s="52">
        <v>781.81880000000001</v>
      </c>
      <c r="F79" s="52">
        <f t="shared" si="0"/>
        <v>0.87430252063250657</v>
      </c>
    </row>
    <row r="80" spans="2:6" ht="20.100000000000001" customHeight="1" x14ac:dyDescent="0.25">
      <c r="B80" s="50" t="s">
        <v>60</v>
      </c>
      <c r="C80" s="62" t="s">
        <v>59</v>
      </c>
      <c r="D80" s="51">
        <v>33.619999999999997</v>
      </c>
      <c r="E80" s="52">
        <v>440.29399999999998</v>
      </c>
      <c r="F80" s="52">
        <f t="shared" si="0"/>
        <v>13.09619274241523</v>
      </c>
    </row>
    <row r="81" spans="2:6" ht="20.100000000000001" customHeight="1" x14ac:dyDescent="0.25">
      <c r="B81" s="50" t="s">
        <v>198</v>
      </c>
      <c r="C81" s="62" t="s">
        <v>199</v>
      </c>
      <c r="D81" s="51">
        <v>516.49</v>
      </c>
      <c r="E81" s="52">
        <v>1738.0954999999999</v>
      </c>
      <c r="F81" s="52">
        <f t="shared" si="0"/>
        <v>3.3652064899610834</v>
      </c>
    </row>
    <row r="82" spans="2:6" ht="20.100000000000001" customHeight="1" x14ac:dyDescent="0.25">
      <c r="B82" s="50" t="s">
        <v>54</v>
      </c>
      <c r="C82" s="62" t="s">
        <v>53</v>
      </c>
      <c r="D82" s="51">
        <v>4055.25</v>
      </c>
      <c r="E82" s="52">
        <v>13930.445</v>
      </c>
      <c r="F82" s="52">
        <f t="shared" si="0"/>
        <v>3.4351630602305652</v>
      </c>
    </row>
    <row r="83" spans="2:6" ht="20.100000000000001" customHeight="1" x14ac:dyDescent="0.25">
      <c r="B83" s="50" t="s">
        <v>200</v>
      </c>
      <c r="C83" s="62" t="s">
        <v>201</v>
      </c>
      <c r="D83" s="51">
        <v>9771.6500000000015</v>
      </c>
      <c r="E83" s="52">
        <v>14717.915500000001</v>
      </c>
      <c r="F83" s="52">
        <f t="shared" si="0"/>
        <v>1.5061852911227886</v>
      </c>
    </row>
    <row r="84" spans="2:6" ht="20.100000000000001" customHeight="1" x14ac:dyDescent="0.25">
      <c r="B84" s="50" t="s">
        <v>202</v>
      </c>
      <c r="C84" s="62" t="s">
        <v>203</v>
      </c>
      <c r="D84" s="51">
        <v>141406.91</v>
      </c>
      <c r="E84" s="52">
        <v>383373.86379999999</v>
      </c>
      <c r="F84" s="52">
        <f t="shared" si="0"/>
        <v>2.7111395320073113</v>
      </c>
    </row>
    <row r="85" spans="2:6" ht="20.100000000000001" customHeight="1" x14ac:dyDescent="0.25">
      <c r="B85" s="50" t="s">
        <v>22</v>
      </c>
      <c r="C85" s="62" t="s">
        <v>21</v>
      </c>
      <c r="D85" s="51">
        <v>583366.11</v>
      </c>
      <c r="E85" s="52">
        <v>595191.33380000002</v>
      </c>
      <c r="F85" s="52">
        <f t="shared" si="0"/>
        <v>1.0202706732483997</v>
      </c>
    </row>
    <row r="86" spans="2:6" ht="20.100000000000001" customHeight="1" x14ac:dyDescent="0.25">
      <c r="B86" s="50" t="s">
        <v>62</v>
      </c>
      <c r="C86" s="62" t="s">
        <v>61</v>
      </c>
      <c r="D86" s="51">
        <v>1141.48</v>
      </c>
      <c r="E86" s="52">
        <v>2901.1477999999997</v>
      </c>
      <c r="F86" s="52">
        <f t="shared" si="0"/>
        <v>2.5415669131303216</v>
      </c>
    </row>
    <row r="87" spans="2:6" ht="20.100000000000001" customHeight="1" x14ac:dyDescent="0.25">
      <c r="B87" s="50" t="s">
        <v>29</v>
      </c>
      <c r="C87" s="62" t="s">
        <v>28</v>
      </c>
      <c r="D87" s="51">
        <v>92.5</v>
      </c>
      <c r="E87" s="52">
        <v>547.76800000000003</v>
      </c>
      <c r="F87" s="52">
        <f t="shared" si="0"/>
        <v>5.9218162162162162</v>
      </c>
    </row>
    <row r="88" spans="2:6" ht="20.100000000000001" customHeight="1" x14ac:dyDescent="0.25">
      <c r="B88" s="50" t="s">
        <v>142</v>
      </c>
      <c r="C88" s="62" t="s">
        <v>143</v>
      </c>
      <c r="D88" s="51">
        <v>6.6</v>
      </c>
      <c r="E88" s="52">
        <v>23.1</v>
      </c>
      <c r="F88" s="52">
        <f t="shared" ref="F88:F94" si="1">E88/D88</f>
        <v>3.5000000000000004</v>
      </c>
    </row>
    <row r="89" spans="2:6" ht="20.100000000000001" customHeight="1" x14ac:dyDescent="0.25">
      <c r="B89" s="50" t="s">
        <v>84</v>
      </c>
      <c r="C89" s="62" t="s">
        <v>11</v>
      </c>
      <c r="D89" s="51">
        <v>2.5</v>
      </c>
      <c r="E89" s="52">
        <v>31</v>
      </c>
      <c r="F89" s="52">
        <f t="shared" si="1"/>
        <v>12.4</v>
      </c>
    </row>
    <row r="90" spans="2:6" ht="20.100000000000001" customHeight="1" x14ac:dyDescent="0.25">
      <c r="B90" s="50" t="s">
        <v>144</v>
      </c>
      <c r="C90" s="62" t="s">
        <v>145</v>
      </c>
      <c r="D90" s="51">
        <v>28735.079999999998</v>
      </c>
      <c r="E90" s="52">
        <v>48978.462</v>
      </c>
      <c r="F90" s="52">
        <f t="shared" si="1"/>
        <v>1.7044832309497659</v>
      </c>
    </row>
    <row r="91" spans="2:6" ht="20.100000000000001" customHeight="1" x14ac:dyDescent="0.25">
      <c r="B91" s="50" t="s">
        <v>204</v>
      </c>
      <c r="C91" s="62" t="s">
        <v>205</v>
      </c>
      <c r="D91" s="51">
        <v>5559.17</v>
      </c>
      <c r="E91" s="52">
        <v>4063.3213999999998</v>
      </c>
      <c r="F91" s="52">
        <f t="shared" si="1"/>
        <v>0.73092231394254892</v>
      </c>
    </row>
    <row r="92" spans="2:6" ht="20.100000000000001" customHeight="1" x14ac:dyDescent="0.25">
      <c r="B92" s="50" t="s">
        <v>146</v>
      </c>
      <c r="C92" s="62" t="s">
        <v>147</v>
      </c>
      <c r="D92" s="51">
        <v>5.48</v>
      </c>
      <c r="E92" s="52">
        <v>16.440000000000001</v>
      </c>
      <c r="F92" s="52">
        <f t="shared" si="1"/>
        <v>3</v>
      </c>
    </row>
    <row r="93" spans="2:6" ht="20.100000000000001" customHeight="1" x14ac:dyDescent="0.25">
      <c r="B93" s="50" t="s">
        <v>82</v>
      </c>
      <c r="C93" s="62" t="s">
        <v>9</v>
      </c>
      <c r="D93" s="51">
        <v>5.4</v>
      </c>
      <c r="E93" s="52">
        <v>9.7200000000000006</v>
      </c>
      <c r="F93" s="52">
        <f t="shared" si="1"/>
        <v>1.8</v>
      </c>
    </row>
    <row r="94" spans="2:6" ht="20.100000000000001" customHeight="1" x14ac:dyDescent="0.25">
      <c r="B94" s="50" t="s">
        <v>206</v>
      </c>
      <c r="C94" s="62" t="s">
        <v>207</v>
      </c>
      <c r="D94" s="51">
        <v>3.2</v>
      </c>
      <c r="E94" s="52">
        <v>13.44</v>
      </c>
      <c r="F94" s="52">
        <f t="shared" si="1"/>
        <v>4.1999999999999993</v>
      </c>
    </row>
    <row r="95" spans="2:6" ht="20.100000000000001" customHeight="1" x14ac:dyDescent="0.25">
      <c r="B95" s="54" t="s">
        <v>92</v>
      </c>
      <c r="C95" s="63"/>
      <c r="D95" s="57">
        <v>10404007.780000003</v>
      </c>
      <c r="E95" s="58">
        <v>15762487.336100001</v>
      </c>
      <c r="F95" s="58">
        <f t="shared" ref="F95:F100" si="2">+E95/D95</f>
        <v>1.5150399412811661</v>
      </c>
    </row>
    <row r="96" spans="2:6" ht="20.100000000000001" customHeight="1" x14ac:dyDescent="0.25">
      <c r="B96" s="50" t="s">
        <v>208</v>
      </c>
      <c r="C96" s="62" t="s">
        <v>209</v>
      </c>
      <c r="D96" s="51">
        <v>1589.07</v>
      </c>
      <c r="E96" s="52">
        <v>2104.3344000000002</v>
      </c>
      <c r="F96" s="52">
        <f t="shared" si="2"/>
        <v>1.3242553191489363</v>
      </c>
    </row>
    <row r="97" spans="2:6" ht="20.100000000000001" customHeight="1" x14ac:dyDescent="0.25">
      <c r="B97" s="50" t="s">
        <v>73</v>
      </c>
      <c r="C97" s="62" t="s">
        <v>10</v>
      </c>
      <c r="D97" s="51">
        <v>200.74</v>
      </c>
      <c r="E97" s="52">
        <v>754.16200000000003</v>
      </c>
      <c r="F97" s="52">
        <f t="shared" si="2"/>
        <v>3.7569094350901664</v>
      </c>
    </row>
    <row r="98" spans="2:6" ht="20.100000000000001" customHeight="1" x14ac:dyDescent="0.25">
      <c r="B98" s="50" t="s">
        <v>148</v>
      </c>
      <c r="C98" s="62" t="s">
        <v>149</v>
      </c>
      <c r="D98" s="51">
        <v>42.8</v>
      </c>
      <c r="E98" s="52">
        <v>234.494</v>
      </c>
      <c r="F98" s="52">
        <f t="shared" si="2"/>
        <v>5.478831775700935</v>
      </c>
    </row>
    <row r="99" spans="2:6" ht="20.100000000000001" customHeight="1" x14ac:dyDescent="0.25">
      <c r="B99" s="50" t="s">
        <v>85</v>
      </c>
      <c r="C99" s="62" t="s">
        <v>19</v>
      </c>
      <c r="D99" s="51">
        <v>843.76</v>
      </c>
      <c r="E99" s="52">
        <v>4614.0219999999999</v>
      </c>
      <c r="F99" s="52">
        <f t="shared" si="2"/>
        <v>5.4684057077842043</v>
      </c>
    </row>
    <row r="100" spans="2:6" ht="20.100000000000001" customHeight="1" x14ac:dyDescent="0.25">
      <c r="B100" s="54" t="s">
        <v>91</v>
      </c>
      <c r="C100" s="63"/>
      <c r="D100" s="57">
        <v>2676.37</v>
      </c>
      <c r="E100" s="58">
        <v>7707.0123999999996</v>
      </c>
      <c r="F100" s="58">
        <f t="shared" si="2"/>
        <v>2.8796513187638482</v>
      </c>
    </row>
    <row r="101" spans="2:6" ht="20.100000000000001" customHeight="1" x14ac:dyDescent="0.25">
      <c r="B101" s="65" t="s">
        <v>1</v>
      </c>
      <c r="C101" s="64"/>
      <c r="D101" s="55">
        <v>10406684.150000002</v>
      </c>
      <c r="E101" s="56">
        <v>15770194.348500002</v>
      </c>
      <c r="F101" s="56">
        <f>+E101/D101</f>
        <v>1.5153908892776378</v>
      </c>
    </row>
    <row r="103" spans="2:6" ht="20.100000000000001" customHeight="1" x14ac:dyDescent="0.25">
      <c r="B103" s="32" t="s">
        <v>93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opLeftCell="A10" workbookViewId="0">
      <selection activeCell="B33" sqref="B33"/>
    </sheetView>
  </sheetViews>
  <sheetFormatPr baseColWidth="10" defaultRowHeight="12.75" x14ac:dyDescent="0.2"/>
  <cols>
    <col min="1" max="1" width="4" style="71" customWidth="1"/>
    <col min="2" max="2" width="33.7109375" style="71" customWidth="1"/>
    <col min="3" max="3" width="6.5703125" style="71" customWidth="1"/>
    <col min="4" max="4" width="12.7109375" style="71" bestFit="1" customWidth="1"/>
    <col min="5" max="5" width="14" style="71" bestFit="1" customWidth="1"/>
    <col min="6" max="6" width="11.7109375" style="71" bestFit="1" customWidth="1"/>
    <col min="7" max="7" width="13.42578125" style="71" customWidth="1"/>
    <col min="8" max="8" width="11.7109375" style="71" bestFit="1" customWidth="1"/>
    <col min="9" max="9" width="14" style="71" bestFit="1" customWidth="1"/>
    <col min="10" max="10" width="11.7109375" style="71" bestFit="1" customWidth="1"/>
    <col min="11" max="11" width="14" style="71" bestFit="1" customWidth="1"/>
    <col min="12" max="12" width="11.7109375" style="71" bestFit="1" customWidth="1"/>
    <col min="13" max="13" width="14" style="71" bestFit="1" customWidth="1"/>
    <col min="14" max="16384" width="11.42578125" style="71"/>
  </cols>
  <sheetData>
    <row r="1" spans="1:17" s="18" customFormat="1" ht="20.100000000000001" customHeight="1" x14ac:dyDescent="0.25">
      <c r="A1" s="77"/>
      <c r="B1" s="77"/>
      <c r="C1" s="78"/>
      <c r="D1" s="77"/>
      <c r="E1" s="78"/>
      <c r="F1" s="77"/>
      <c r="G1" s="77"/>
      <c r="H1" s="77"/>
      <c r="I1" s="77"/>
      <c r="J1" s="77"/>
      <c r="K1" s="77"/>
      <c r="L1" s="77"/>
      <c r="M1" s="77"/>
      <c r="N1" s="77"/>
    </row>
    <row r="2" spans="1:17" s="18" customFormat="1" ht="15.75" x14ac:dyDescent="0.25">
      <c r="A2" s="77"/>
      <c r="B2" s="77"/>
      <c r="C2" s="78"/>
      <c r="D2" s="77"/>
      <c r="E2" s="78"/>
      <c r="F2" s="77"/>
      <c r="G2" s="77"/>
      <c r="H2" s="77"/>
      <c r="I2" s="77"/>
      <c r="J2" s="77"/>
      <c r="K2" s="77"/>
      <c r="L2" s="77"/>
      <c r="M2" s="77"/>
      <c r="N2" s="77"/>
    </row>
    <row r="3" spans="1:17" s="18" customFormat="1" ht="15.75" x14ac:dyDescent="0.25">
      <c r="A3" s="77"/>
      <c r="B3" s="77"/>
      <c r="C3" s="78"/>
      <c r="D3" s="77"/>
      <c r="E3" s="78"/>
      <c r="F3" s="77"/>
      <c r="G3" s="77"/>
      <c r="H3" s="77"/>
      <c r="I3" s="77"/>
      <c r="J3" s="77"/>
      <c r="K3" s="77"/>
      <c r="L3" s="77"/>
      <c r="M3" s="77"/>
      <c r="N3" s="77"/>
    </row>
    <row r="4" spans="1:17" s="18" customFormat="1" ht="10.5" customHeight="1" x14ac:dyDescent="0.25">
      <c r="A4" s="77"/>
      <c r="B4" s="77"/>
      <c r="C4" s="78"/>
      <c r="D4" s="77"/>
      <c r="E4" s="78"/>
      <c r="F4" s="77"/>
      <c r="G4" s="77"/>
      <c r="H4" s="77"/>
      <c r="I4" s="77"/>
      <c r="J4" s="77"/>
      <c r="K4" s="77"/>
      <c r="L4" s="77"/>
      <c r="M4" s="77"/>
      <c r="N4" s="77"/>
    </row>
    <row r="5" spans="1:17" s="18" customFormat="1" ht="5.25" customHeight="1" x14ac:dyDescent="0.25">
      <c r="A5" s="83"/>
      <c r="B5" s="83"/>
      <c r="C5" s="84"/>
      <c r="D5" s="83"/>
      <c r="E5" s="84"/>
      <c r="F5" s="83"/>
      <c r="G5" s="83"/>
      <c r="H5" s="83"/>
      <c r="I5" s="83"/>
      <c r="J5" s="83"/>
      <c r="K5" s="83"/>
      <c r="L5" s="83"/>
      <c r="M5" s="83"/>
      <c r="N5" s="83"/>
    </row>
    <row r="6" spans="1:17" s="1" customFormat="1" ht="15.75" x14ac:dyDescent="0.25">
      <c r="C6" s="59"/>
      <c r="D6" s="2"/>
      <c r="E6" s="2"/>
      <c r="N6" s="18"/>
    </row>
    <row r="7" spans="1:17" s="1" customFormat="1" ht="20.25" customHeight="1" x14ac:dyDescent="0.25">
      <c r="B7" s="9" t="s">
        <v>217</v>
      </c>
      <c r="C7" s="60"/>
      <c r="D7" s="2"/>
      <c r="M7" s="2"/>
      <c r="N7" s="18"/>
    </row>
    <row r="8" spans="1:17" s="1" customFormat="1" ht="5.25" customHeight="1" x14ac:dyDescent="0.25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5"/>
      <c r="P8" s="85"/>
      <c r="Q8" s="85"/>
    </row>
    <row r="9" spans="1:17" s="18" customFormat="1" ht="9.75" customHeight="1" x14ac:dyDescent="0.25">
      <c r="B9" s="19"/>
      <c r="C9" s="61"/>
      <c r="D9" s="19"/>
    </row>
    <row r="10" spans="1:17" x14ac:dyDescent="0.2">
      <c r="H10" s="72"/>
    </row>
    <row r="32" spans="2:14" s="1" customFormat="1" ht="20.25" customHeight="1" x14ac:dyDescent="0.25">
      <c r="B32" s="9" t="s">
        <v>218</v>
      </c>
      <c r="C32" s="60"/>
      <c r="D32" s="2"/>
      <c r="M32" s="2"/>
      <c r="N32" s="18"/>
    </row>
    <row r="33" spans="2:14" s="1" customFormat="1" ht="5.25" customHeight="1" x14ac:dyDescent="0.25"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6" spans="2:14" ht="15.75" x14ac:dyDescent="0.25">
      <c r="B36" s="118" t="s">
        <v>119</v>
      </c>
      <c r="C36" s="119" t="s">
        <v>2</v>
      </c>
      <c r="D36" s="116">
        <v>2016</v>
      </c>
      <c r="E36" s="117"/>
      <c r="F36" s="125">
        <v>2015</v>
      </c>
      <c r="G36" s="126"/>
      <c r="H36" s="116">
        <v>2014</v>
      </c>
      <c r="I36" s="117"/>
      <c r="J36" s="125">
        <v>2013</v>
      </c>
      <c r="K36" s="126"/>
      <c r="L36" s="116">
        <v>2012</v>
      </c>
      <c r="M36" s="117"/>
    </row>
    <row r="37" spans="2:14" ht="15.75" x14ac:dyDescent="0.25">
      <c r="B37" s="118"/>
      <c r="C37" s="120"/>
      <c r="D37" s="29" t="s">
        <v>120</v>
      </c>
      <c r="E37" s="30" t="s">
        <v>121</v>
      </c>
      <c r="F37" s="35" t="s">
        <v>120</v>
      </c>
      <c r="G37" s="36" t="s">
        <v>121</v>
      </c>
      <c r="H37" s="29" t="s">
        <v>120</v>
      </c>
      <c r="I37" s="30" t="s">
        <v>121</v>
      </c>
      <c r="J37" s="35" t="s">
        <v>120</v>
      </c>
      <c r="K37" s="36" t="s">
        <v>121</v>
      </c>
      <c r="L37" s="29" t="s">
        <v>120</v>
      </c>
      <c r="M37" s="30" t="s">
        <v>121</v>
      </c>
    </row>
    <row r="38" spans="2:14" ht="15.75" x14ac:dyDescent="0.25">
      <c r="B38" s="66" t="s">
        <v>210</v>
      </c>
      <c r="C38" s="66" t="s">
        <v>185</v>
      </c>
      <c r="D38" s="67">
        <v>3639858.6900000004</v>
      </c>
      <c r="E38" s="107">
        <v>5703500.7346999999</v>
      </c>
      <c r="F38" s="67">
        <v>3153575</v>
      </c>
      <c r="G38" s="107">
        <v>6474131</v>
      </c>
      <c r="H38" s="67">
        <v>2905025</v>
      </c>
      <c r="I38" s="107">
        <v>6324930.1500000004</v>
      </c>
      <c r="J38" s="67">
        <v>3540055</v>
      </c>
      <c r="K38" s="107">
        <v>7150081.8499999996</v>
      </c>
      <c r="L38" s="67">
        <v>2738629</v>
      </c>
      <c r="M38" s="7">
        <v>4972163.79</v>
      </c>
    </row>
    <row r="39" spans="2:14" s="73" customFormat="1" ht="15.75" x14ac:dyDescent="0.25">
      <c r="B39" s="68" t="s">
        <v>39</v>
      </c>
      <c r="C39" s="68" t="s">
        <v>38</v>
      </c>
      <c r="D39" s="67">
        <v>2133637.67</v>
      </c>
      <c r="E39" s="107">
        <v>3305713.9398000003</v>
      </c>
      <c r="F39" s="67">
        <v>2024164.8199999998</v>
      </c>
      <c r="G39" s="107">
        <v>3903033.5928000002</v>
      </c>
      <c r="H39" s="67">
        <v>2600585.6500000004</v>
      </c>
      <c r="I39" s="107">
        <v>5975906.8472000007</v>
      </c>
      <c r="J39" s="67">
        <v>2259985.0300000003</v>
      </c>
      <c r="K39" s="107">
        <v>6054559.4849999994</v>
      </c>
      <c r="L39" s="67">
        <v>1515983</v>
      </c>
      <c r="M39" s="7">
        <v>4137357.8599999994</v>
      </c>
    </row>
    <row r="40" spans="2:14" s="73" customFormat="1" ht="15.75" x14ac:dyDescent="0.25">
      <c r="B40" s="68" t="s">
        <v>211</v>
      </c>
      <c r="C40" s="68" t="s">
        <v>183</v>
      </c>
      <c r="D40" s="67">
        <v>1476958.9899999998</v>
      </c>
      <c r="E40" s="107">
        <v>2907745.8847999997</v>
      </c>
      <c r="F40" s="107">
        <v>0</v>
      </c>
      <c r="G40" s="107">
        <v>0</v>
      </c>
      <c r="H40" s="107">
        <v>0</v>
      </c>
      <c r="I40" s="107">
        <v>0</v>
      </c>
      <c r="J40" s="107">
        <v>0</v>
      </c>
      <c r="K40" s="107">
        <v>0</v>
      </c>
      <c r="L40" s="107">
        <v>0</v>
      </c>
      <c r="M40" s="7">
        <v>0</v>
      </c>
    </row>
    <row r="41" spans="2:14" s="73" customFormat="1" ht="15.75" x14ac:dyDescent="0.25">
      <c r="B41" s="68" t="s">
        <v>87</v>
      </c>
      <c r="C41" s="68" t="s">
        <v>16</v>
      </c>
      <c r="D41" s="67">
        <v>1192034.75</v>
      </c>
      <c r="E41" s="107">
        <v>757647.84420000005</v>
      </c>
      <c r="F41" s="67">
        <v>800999.61</v>
      </c>
      <c r="G41" s="107">
        <v>730459.10050000006</v>
      </c>
      <c r="H41" s="67">
        <v>182824.57</v>
      </c>
      <c r="I41" s="107">
        <v>143638.85499999998</v>
      </c>
      <c r="J41" s="67">
        <v>116416.5</v>
      </c>
      <c r="K41" s="107">
        <v>100988.21999999999</v>
      </c>
      <c r="L41" s="67">
        <v>45674</v>
      </c>
      <c r="M41" s="7">
        <v>36081.75</v>
      </c>
    </row>
    <row r="42" spans="2:14" s="73" customFormat="1" ht="15.75" x14ac:dyDescent="0.25">
      <c r="B42" s="68" t="s">
        <v>22</v>
      </c>
      <c r="C42" s="68" t="s">
        <v>21</v>
      </c>
      <c r="D42" s="67">
        <v>583366.11</v>
      </c>
      <c r="E42" s="107">
        <v>595191.33380000002</v>
      </c>
      <c r="F42" s="67">
        <v>746264.6100000001</v>
      </c>
      <c r="G42" s="107">
        <v>1197141.5246000001</v>
      </c>
      <c r="H42" s="67">
        <v>1179946.6199999999</v>
      </c>
      <c r="I42" s="107">
        <v>1725843.4996999998</v>
      </c>
      <c r="J42" s="67">
        <v>2956209.3200000003</v>
      </c>
      <c r="K42" s="107">
        <v>3660407.02</v>
      </c>
      <c r="L42" s="67">
        <v>700864</v>
      </c>
      <c r="M42" s="7">
        <v>1079470.8399999999</v>
      </c>
    </row>
    <row r="43" spans="2:14" s="73" customFormat="1" ht="15.75" x14ac:dyDescent="0.25">
      <c r="B43" s="68" t="s">
        <v>168</v>
      </c>
      <c r="C43" s="68" t="s">
        <v>169</v>
      </c>
      <c r="D43" s="67">
        <v>440042.38</v>
      </c>
      <c r="E43" s="107">
        <v>323900.63210000005</v>
      </c>
      <c r="F43" s="67">
        <v>172289.40000000002</v>
      </c>
      <c r="G43" s="107">
        <v>174978.00870000001</v>
      </c>
      <c r="H43" s="67">
        <v>32337.93</v>
      </c>
      <c r="I43" s="107">
        <v>28939.184299999997</v>
      </c>
      <c r="J43" s="67">
        <v>6115</v>
      </c>
      <c r="K43" s="107">
        <v>5815.84</v>
      </c>
      <c r="L43" s="67">
        <v>1494</v>
      </c>
      <c r="M43" s="7">
        <v>2130.3000000000002</v>
      </c>
    </row>
    <row r="44" spans="2:14" s="73" customFormat="1" ht="15.75" x14ac:dyDescent="0.25">
      <c r="B44" s="68" t="s">
        <v>202</v>
      </c>
      <c r="C44" s="68" t="s">
        <v>203</v>
      </c>
      <c r="D44" s="67">
        <v>141406.91</v>
      </c>
      <c r="E44" s="107">
        <v>383373.86379999999</v>
      </c>
      <c r="F44" s="67">
        <v>35450</v>
      </c>
      <c r="G44" s="107">
        <v>114643</v>
      </c>
      <c r="H44" s="67">
        <v>37825</v>
      </c>
      <c r="I44" s="107">
        <v>97682.5</v>
      </c>
      <c r="J44" s="67">
        <v>65075</v>
      </c>
      <c r="K44" s="107">
        <v>132684</v>
      </c>
      <c r="L44" s="67">
        <v>25725</v>
      </c>
      <c r="M44" s="7">
        <v>66569.5</v>
      </c>
    </row>
    <row r="45" spans="2:14" s="73" customFormat="1" ht="15.75" x14ac:dyDescent="0.25">
      <c r="B45" s="68" t="s">
        <v>58</v>
      </c>
      <c r="C45" s="68" t="s">
        <v>57</v>
      </c>
      <c r="D45" s="67">
        <v>99792.62999999999</v>
      </c>
      <c r="E45" s="107">
        <v>92854.142000000007</v>
      </c>
      <c r="F45" s="67">
        <v>92953.219999999987</v>
      </c>
      <c r="G45" s="107">
        <v>85121.175599999988</v>
      </c>
      <c r="H45" s="67">
        <v>30588.089999999997</v>
      </c>
      <c r="I45" s="107">
        <v>33100.057000000001</v>
      </c>
      <c r="J45" s="67">
        <v>85901.1</v>
      </c>
      <c r="K45" s="107">
        <v>62358.03</v>
      </c>
      <c r="L45" s="67">
        <v>56646</v>
      </c>
      <c r="M45" s="7">
        <v>50932.98</v>
      </c>
    </row>
    <row r="46" spans="2:14" ht="15.75" x14ac:dyDescent="0.25">
      <c r="B46" s="68" t="s">
        <v>88</v>
      </c>
      <c r="C46" s="68" t="s">
        <v>15</v>
      </c>
      <c r="D46" s="67">
        <v>94464.13</v>
      </c>
      <c r="E46" s="107">
        <v>424792.6385</v>
      </c>
      <c r="F46" s="67">
        <v>4700</v>
      </c>
      <c r="G46" s="107">
        <v>32427</v>
      </c>
      <c r="H46" s="67">
        <v>10775</v>
      </c>
      <c r="I46" s="107">
        <v>54150</v>
      </c>
      <c r="J46" s="67">
        <v>68140</v>
      </c>
      <c r="K46" s="107">
        <v>275050</v>
      </c>
      <c r="L46" s="67">
        <v>38600</v>
      </c>
      <c r="M46" s="7">
        <v>141647</v>
      </c>
    </row>
    <row r="47" spans="2:14" ht="15.75" x14ac:dyDescent="0.25">
      <c r="B47" s="69" t="s">
        <v>166</v>
      </c>
      <c r="C47" s="69" t="s">
        <v>167</v>
      </c>
      <c r="D47" s="70">
        <v>71900</v>
      </c>
      <c r="E47" s="108">
        <v>120732</v>
      </c>
      <c r="F47" s="67">
        <v>3225</v>
      </c>
      <c r="G47" s="107">
        <v>7540</v>
      </c>
      <c r="H47" s="67">
        <v>10650</v>
      </c>
      <c r="I47" s="107">
        <v>20267</v>
      </c>
      <c r="J47" s="67">
        <v>27175</v>
      </c>
      <c r="K47" s="107">
        <v>43040</v>
      </c>
      <c r="L47" s="67">
        <v>21300</v>
      </c>
      <c r="M47" s="7">
        <v>42038.5</v>
      </c>
    </row>
    <row r="48" spans="2:14" ht="15.75" x14ac:dyDescent="0.25">
      <c r="B48" s="121" t="s">
        <v>122</v>
      </c>
      <c r="C48" s="122"/>
      <c r="D48" s="74">
        <v>0.94876159569040053</v>
      </c>
      <c r="E48" s="74">
        <v>0.92677697501490608</v>
      </c>
      <c r="F48" s="74">
        <v>0.940696118601279</v>
      </c>
      <c r="G48" s="74">
        <v>0.92935592798403455</v>
      </c>
      <c r="H48" s="74">
        <v>0.96518828626925901</v>
      </c>
      <c r="I48" s="74">
        <v>0.9602168699057666</v>
      </c>
      <c r="J48" s="74">
        <v>0.96986918563902469</v>
      </c>
      <c r="K48" s="74">
        <v>0.95478000760626447</v>
      </c>
      <c r="L48" s="74">
        <v>0.95565503744608815</v>
      </c>
      <c r="M48" s="74">
        <v>0.93850435768363338</v>
      </c>
    </row>
    <row r="49" spans="2:13" ht="15.75" x14ac:dyDescent="0.25">
      <c r="B49" s="123" t="s">
        <v>123</v>
      </c>
      <c r="C49" s="124"/>
      <c r="D49" s="55">
        <v>10406684.150000002</v>
      </c>
      <c r="E49" s="56">
        <v>15770194.348500002</v>
      </c>
      <c r="F49" s="55">
        <v>7477039.1000000006</v>
      </c>
      <c r="G49" s="56">
        <v>13686332.673200002</v>
      </c>
      <c r="H49" s="55">
        <v>7242688.2500000019</v>
      </c>
      <c r="I49" s="56">
        <v>15001254.971299995</v>
      </c>
      <c r="J49" s="55">
        <v>9408559.5099999998</v>
      </c>
      <c r="K49" s="56">
        <v>18313102.814999998</v>
      </c>
      <c r="L49" s="55">
        <v>5382089.5599999996</v>
      </c>
      <c r="M49" s="56">
        <v>11215997.170199998</v>
      </c>
    </row>
    <row r="50" spans="2:13" x14ac:dyDescent="0.2">
      <c r="L50" s="96"/>
      <c r="M50" s="96"/>
    </row>
    <row r="51" spans="2:13" ht="15.75" x14ac:dyDescent="0.25">
      <c r="B51" s="32" t="s">
        <v>93</v>
      </c>
      <c r="L51" s="97"/>
      <c r="M51" s="97"/>
    </row>
    <row r="52" spans="2:13" x14ac:dyDescent="0.2">
      <c r="L52" s="96"/>
      <c r="M52" s="96"/>
    </row>
    <row r="53" spans="2:13" x14ac:dyDescent="0.2">
      <c r="L53" s="98"/>
      <c r="M53" s="98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2017-03-17T08:14:18Z</dcterms:modified>
</cp:coreProperties>
</file>