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ODA\2023\Licencias deportivas\Excel\"/>
    </mc:Choice>
  </mc:AlternateContent>
  <bookViews>
    <workbookView xWindow="0" yWindow="0" windowWidth="28800" windowHeight="12300"/>
  </bookViews>
  <sheets>
    <sheet name="Portada" sheetId="11" r:id="rId1"/>
    <sheet name="Índice" sheetId="10" r:id="rId2"/>
    <sheet name="T 1" sheetId="3" r:id="rId3"/>
    <sheet name="T 2" sheetId="4" r:id="rId4"/>
    <sheet name="T 3" sheetId="5" r:id="rId5"/>
    <sheet name="T 4" sheetId="6" r:id="rId6"/>
    <sheet name="T 5" sheetId="7" r:id="rId7"/>
    <sheet name="T 6" sheetId="8" r:id="rId8"/>
    <sheet name="T 7" sheetId="9" r:id="rId9"/>
  </sheets>
  <definedNames>
    <definedName name="_xlnm.Print_Area" localSheetId="1">Índice!$A$1:$L$37</definedName>
    <definedName name="_xlnm.Print_Area" localSheetId="0">Portada!$A$1:$K$71</definedName>
    <definedName name="_xlnm.Print_Area" localSheetId="2">'T 1'!$A$1:$K$76</definedName>
    <definedName name="_xlnm.Print_Area" localSheetId="3">'T 2'!$A$1:$K$75</definedName>
    <definedName name="_xlnm.Print_Area" localSheetId="4">'T 3'!$A$1:$K$76</definedName>
    <definedName name="_xlnm.Print_Area" localSheetId="5">'T 4'!$A$1:$H$75</definedName>
    <definedName name="_xlnm.Print_Area" localSheetId="6">'T 5'!$A$1:$K$75</definedName>
    <definedName name="_xlnm.Print_Area" localSheetId="7">'T 6'!$A$1:$I$75</definedName>
    <definedName name="_xlnm.Print_Area" localSheetId="8">'T 7'!$A$1:$M$78</definedName>
  </definedNames>
  <calcPr calcId="162913"/>
</workbook>
</file>

<file path=xl/calcChain.xml><?xml version="1.0" encoding="utf-8"?>
<calcChain xmlns="http://schemas.openxmlformats.org/spreadsheetml/2006/main">
  <c r="L26" i="9" l="1"/>
  <c r="K26" i="9"/>
  <c r="J26" i="9"/>
  <c r="I26" i="9"/>
  <c r="H26" i="9"/>
  <c r="G26" i="9"/>
  <c r="F26" i="9"/>
  <c r="E26" i="9"/>
  <c r="D26" i="9"/>
  <c r="L25" i="9"/>
  <c r="K25" i="9"/>
  <c r="J25" i="9"/>
  <c r="I25" i="9"/>
  <c r="H25" i="9"/>
  <c r="G25" i="9"/>
  <c r="F25" i="9"/>
  <c r="E25" i="9"/>
  <c r="D25" i="9"/>
  <c r="L24" i="9"/>
  <c r="K24" i="9"/>
  <c r="J24" i="9"/>
  <c r="I24" i="9"/>
  <c r="H24" i="9"/>
  <c r="G24" i="9"/>
  <c r="F24" i="9"/>
  <c r="E24" i="9"/>
  <c r="D24" i="9"/>
  <c r="L21" i="9"/>
  <c r="L20" i="9"/>
  <c r="L19" i="9"/>
  <c r="L16" i="9"/>
  <c r="L15" i="9"/>
  <c r="L14" i="9"/>
  <c r="I73" i="8"/>
  <c r="H73" i="8"/>
  <c r="G73" i="8"/>
  <c r="F73" i="8"/>
  <c r="E73" i="8"/>
  <c r="D73" i="8"/>
  <c r="C73" i="8"/>
  <c r="K73" i="7"/>
  <c r="J73" i="7"/>
  <c r="I73" i="7"/>
  <c r="H73" i="7"/>
  <c r="G73" i="7"/>
  <c r="F73" i="7"/>
  <c r="E73" i="7"/>
  <c r="D73" i="7"/>
  <c r="C73" i="7"/>
  <c r="K72" i="7"/>
  <c r="H72" i="7"/>
  <c r="E72" i="7"/>
  <c r="K71" i="7"/>
  <c r="H71" i="7"/>
  <c r="E71" i="7"/>
  <c r="K70" i="7"/>
  <c r="H70" i="7"/>
  <c r="E70" i="7"/>
  <c r="K69" i="7"/>
  <c r="H69" i="7"/>
  <c r="E69" i="7"/>
  <c r="K68" i="7"/>
  <c r="H68" i="7"/>
  <c r="E68" i="7"/>
  <c r="K67" i="7"/>
  <c r="H67" i="7"/>
  <c r="E67" i="7"/>
  <c r="K66" i="7"/>
  <c r="H66" i="7"/>
  <c r="E66" i="7"/>
  <c r="K65" i="7"/>
  <c r="H65" i="7"/>
  <c r="E65" i="7"/>
  <c r="K64" i="7"/>
  <c r="H64" i="7"/>
  <c r="E64" i="7"/>
  <c r="K63" i="7"/>
  <c r="H63" i="7"/>
  <c r="E63" i="7"/>
  <c r="K62" i="7"/>
  <c r="H62" i="7"/>
  <c r="E62" i="7"/>
  <c r="K61" i="7"/>
  <c r="H61" i="7"/>
  <c r="E61" i="7"/>
  <c r="K60" i="7"/>
  <c r="H60" i="7"/>
  <c r="E60" i="7"/>
  <c r="K59" i="7"/>
  <c r="H59" i="7"/>
  <c r="E59" i="7"/>
  <c r="K58" i="7"/>
  <c r="H58" i="7"/>
  <c r="E58" i="7"/>
  <c r="K57" i="7"/>
  <c r="H57" i="7"/>
  <c r="E57" i="7"/>
  <c r="K56" i="7"/>
  <c r="H56" i="7"/>
  <c r="E56" i="7"/>
  <c r="K55" i="7"/>
  <c r="H55" i="7"/>
  <c r="E55" i="7"/>
  <c r="K54" i="7"/>
  <c r="H54" i="7"/>
  <c r="E54" i="7"/>
  <c r="K53" i="7"/>
  <c r="H53" i="7"/>
  <c r="E53" i="7"/>
  <c r="K52" i="7"/>
  <c r="H52" i="7"/>
  <c r="E52" i="7"/>
  <c r="K51" i="7"/>
  <c r="H51" i="7"/>
  <c r="E51" i="7"/>
  <c r="K50" i="7"/>
  <c r="H50" i="7"/>
  <c r="E50" i="7"/>
  <c r="K49" i="7"/>
  <c r="H49" i="7"/>
  <c r="E49" i="7"/>
  <c r="K48" i="7"/>
  <c r="H48" i="7"/>
  <c r="E48" i="7"/>
  <c r="K47" i="7"/>
  <c r="H47" i="7"/>
  <c r="E47" i="7"/>
  <c r="K46" i="7"/>
  <c r="H46" i="7"/>
  <c r="E46" i="7"/>
  <c r="K45" i="7"/>
  <c r="H45" i="7"/>
  <c r="E45" i="7"/>
  <c r="K44" i="7"/>
  <c r="H44" i="7"/>
  <c r="E44" i="7"/>
  <c r="K43" i="7"/>
  <c r="H43" i="7"/>
  <c r="E43" i="7"/>
  <c r="K42" i="7"/>
  <c r="H42" i="7"/>
  <c r="E42" i="7"/>
  <c r="K41" i="7"/>
  <c r="H41" i="7"/>
  <c r="E41" i="7"/>
  <c r="K40" i="7"/>
  <c r="H40" i="7"/>
  <c r="E40" i="7"/>
  <c r="K39" i="7"/>
  <c r="H39" i="7"/>
  <c r="E39" i="7"/>
  <c r="K38" i="7"/>
  <c r="H38" i="7"/>
  <c r="E38" i="7"/>
  <c r="K37" i="7"/>
  <c r="H37" i="7"/>
  <c r="E37" i="7"/>
  <c r="K36" i="7"/>
  <c r="H36" i="7"/>
  <c r="E36" i="7"/>
  <c r="K35" i="7"/>
  <c r="H35" i="7"/>
  <c r="E35" i="7"/>
  <c r="K34" i="7"/>
  <c r="H34" i="7"/>
  <c r="E34" i="7"/>
  <c r="K33" i="7"/>
  <c r="H33" i="7"/>
  <c r="E33" i="7"/>
  <c r="K32" i="7"/>
  <c r="H32" i="7"/>
  <c r="E32" i="7"/>
  <c r="K31" i="7"/>
  <c r="H31" i="7"/>
  <c r="E31" i="7"/>
  <c r="K30" i="7"/>
  <c r="H30" i="7"/>
  <c r="E30" i="7"/>
  <c r="K29" i="7"/>
  <c r="H29" i="7"/>
  <c r="E29" i="7"/>
  <c r="K28" i="7"/>
  <c r="H28" i="7"/>
  <c r="E28" i="7"/>
  <c r="K27" i="7"/>
  <c r="H27" i="7"/>
  <c r="E27" i="7"/>
  <c r="K26" i="7"/>
  <c r="H26" i="7"/>
  <c r="E26" i="7"/>
  <c r="K25" i="7"/>
  <c r="H25" i="7"/>
  <c r="E25" i="7"/>
  <c r="K24" i="7"/>
  <c r="H24" i="7"/>
  <c r="E24" i="7"/>
  <c r="K23" i="7"/>
  <c r="H23" i="7"/>
  <c r="E23" i="7"/>
  <c r="K22" i="7"/>
  <c r="H22" i="7"/>
  <c r="E22" i="7"/>
  <c r="K21" i="7"/>
  <c r="H21" i="7"/>
  <c r="E21" i="7"/>
  <c r="K20" i="7"/>
  <c r="H20" i="7"/>
  <c r="E20" i="7"/>
  <c r="K19" i="7"/>
  <c r="H19" i="7"/>
  <c r="E19" i="7"/>
  <c r="K18" i="7"/>
  <c r="H18" i="7"/>
  <c r="E18" i="7"/>
  <c r="K17" i="7"/>
  <c r="H17" i="7"/>
  <c r="E17" i="7"/>
  <c r="K16" i="7"/>
  <c r="H16" i="7"/>
  <c r="E16" i="7"/>
  <c r="K15" i="7"/>
  <c r="H15" i="7"/>
  <c r="E15" i="7"/>
  <c r="K14" i="7"/>
  <c r="H14" i="7"/>
  <c r="E14" i="7"/>
  <c r="K13" i="7"/>
  <c r="H13" i="7"/>
  <c r="E13" i="7"/>
  <c r="H73" i="6"/>
  <c r="G73" i="6"/>
  <c r="F73" i="6"/>
  <c r="E73" i="6"/>
  <c r="D73" i="6"/>
  <c r="C73" i="6"/>
  <c r="K74" i="5"/>
  <c r="J74" i="5"/>
  <c r="I74" i="5"/>
  <c r="H74" i="5"/>
  <c r="G74" i="5"/>
  <c r="F74" i="5"/>
  <c r="E74" i="5"/>
  <c r="D74" i="5"/>
  <c r="C74" i="5"/>
  <c r="K73" i="5"/>
  <c r="J73" i="5"/>
  <c r="I73" i="5"/>
  <c r="H73" i="5"/>
  <c r="G73" i="5"/>
  <c r="F73" i="5"/>
  <c r="E73" i="5"/>
  <c r="D73" i="5"/>
  <c r="C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74" i="4"/>
  <c r="J74" i="4"/>
  <c r="I74" i="4"/>
  <c r="H74" i="4"/>
  <c r="G74" i="4"/>
  <c r="F74" i="4"/>
  <c r="E74" i="4"/>
  <c r="D74" i="4"/>
  <c r="C74" i="4"/>
  <c r="K73" i="4"/>
  <c r="J73" i="4"/>
  <c r="I73" i="4"/>
  <c r="H73" i="4"/>
  <c r="G73" i="4"/>
  <c r="F73" i="4"/>
  <c r="E73" i="4"/>
  <c r="D73" i="4"/>
  <c r="C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74" i="3"/>
  <c r="J74" i="3"/>
  <c r="I74" i="3"/>
  <c r="H74" i="3"/>
  <c r="G74" i="3"/>
  <c r="F74" i="3"/>
  <c r="E74" i="3"/>
  <c r="D74" i="3"/>
  <c r="C74" i="3"/>
  <c r="K73" i="3"/>
  <c r="J73" i="3"/>
  <c r="I73" i="3"/>
  <c r="H73" i="3"/>
  <c r="G73" i="3"/>
  <c r="F73" i="3"/>
  <c r="E73" i="3"/>
  <c r="D73" i="3"/>
  <c r="C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</calcChain>
</file>

<file path=xl/sharedStrings.xml><?xml version="1.0" encoding="utf-8"?>
<sst xmlns="http://schemas.openxmlformats.org/spreadsheetml/2006/main" count="503" uniqueCount="133">
  <si>
    <t>Consejería de Turismo, Cultura y Deporte</t>
  </si>
  <si>
    <t>Participación de la población andaluza en el deporte organizado. Perspectiva de Género</t>
  </si>
  <si>
    <t>Tabla 1 . Número de licencias en las federaciones deportivas andaluzas por sexo y provincia. Hombres.</t>
  </si>
  <si>
    <t xml:space="preserve">2022 </t>
  </si>
  <si>
    <t>Federaciones Andaluzas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</si>
  <si>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</si>
  <si>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</si>
  <si>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</si>
  <si>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</si>
  <si>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</si>
  <si>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</si>
  <si>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</si>
  <si>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</si>
  <si>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Andalucìa</t>
  </si>
  <si>
    <t xml:space="preserve">Federación Andaluza Actividades Subacuaticas </t>
  </si>
  <si>
    <t xml:space="preserve">Federación Andaluza de Ajedrez </t>
  </si>
  <si>
    <t xml:space="preserve">Federación Andaluza de Atletismo </t>
  </si>
  <si>
    <t xml:space="preserve">Federación Andaluza de Automovilismo </t>
  </si>
  <si>
    <t xml:space="preserve">Federación Andaluza de Béisbol y Sófbol </t>
  </si>
  <si>
    <t xml:space="preserve">Federación Andaluza de Baloncesto </t>
  </si>
  <si>
    <t xml:space="preserve">Federación Andaluza de Balonmano </t>
  </si>
  <si>
    <t xml:space="preserve">Federación Andaluza de Billar </t>
  </si>
  <si>
    <t xml:space="preserve">Federación Andaluza de Bolos </t>
  </si>
  <si>
    <t xml:space="preserve">Federación Andaluza de Boxeo </t>
  </si>
  <si>
    <t xml:space="preserve">Federación Andaluza de Caza </t>
  </si>
  <si>
    <t xml:space="preserve">Federación Andaluza de Ciclismo </t>
  </si>
  <si>
    <t xml:space="preserve">Federación Andaluza de Colombicultura </t>
  </si>
  <si>
    <t xml:space="preserve">Federación Andaluza de Colombofilia </t>
  </si>
  <si>
    <t xml:space="preserve">Federación Andaluza de Deporte de Orientación </t>
  </si>
  <si>
    <t xml:space="preserve">Federación Andaluza de Deporte de Personas Con Discapacidad Fisica </t>
  </si>
  <si>
    <t xml:space="preserve">Federación Andaluza de Deportes Aereos </t>
  </si>
  <si>
    <t xml:space="preserve">Federación Andaluza de Deportes de Invierno </t>
  </si>
  <si>
    <t xml:space="preserve">Federación Andaluza de Deportes de Personas Con Paralisis Cerebral </t>
  </si>
  <si>
    <t xml:space="preserve">Federación Andaluza de Deportes Para Ciegos </t>
  </si>
  <si>
    <t xml:space="preserve">Federación Andaluza de Deportes Para Discapacitados Intelectuales </t>
  </si>
  <si>
    <t xml:space="preserve">Federación Andaluza de Deportes Para Sordos </t>
  </si>
  <si>
    <t xml:space="preserve">Federación Andaluza de Esgrima </t>
  </si>
  <si>
    <t xml:space="preserve">Federación Andaluza de Espeleología </t>
  </si>
  <si>
    <t xml:space="preserve">Federación Andaluza de Fútbol Américano </t>
  </si>
  <si>
    <t xml:space="preserve">Federación Andaluza de Frontón </t>
  </si>
  <si>
    <t xml:space="preserve">Federación Andaluza de Galgos </t>
  </si>
  <si>
    <t xml:space="preserve">Federación Andaluza de Gimnasia </t>
  </si>
  <si>
    <t xml:space="preserve">Federación Andaluza de Hípica </t>
  </si>
  <si>
    <t xml:space="preserve">Federación Andaluza de Halterofilia </t>
  </si>
  <si>
    <t xml:space="preserve">Federación Andaluza de Hockey </t>
  </si>
  <si>
    <t xml:space="preserve">Federación Andaluza de Judo y D.a. </t>
  </si>
  <si>
    <t xml:space="preserve">Federación Andaluza de Karate y Disciplinas Asociadas </t>
  </si>
  <si>
    <t xml:space="preserve">Federación Andaluza de Kickboxing, Muay Thai y Disciplinas Asociadas </t>
  </si>
  <si>
    <t xml:space="preserve">Federación Andaluza de Luchas Olimpicas y D.a. </t>
  </si>
  <si>
    <t xml:space="preserve">Federación Andaluza de Montañismo </t>
  </si>
  <si>
    <t xml:space="preserve">Federación Andaluza de Motociclismo </t>
  </si>
  <si>
    <t xml:space="preserve">Federación Andaluza de Motonáutica </t>
  </si>
  <si>
    <t xml:space="preserve">Federación Andaluza de Natacion </t>
  </si>
  <si>
    <t xml:space="preserve">Federación Andaluza de Pádel </t>
  </si>
  <si>
    <t xml:space="preserve">Federación Andaluza de Patinaje </t>
  </si>
  <si>
    <t xml:space="preserve">Federación Andaluza de Pesca Deportiva </t>
  </si>
  <si>
    <t xml:space="preserve">Federación Andaluza de Petanca </t>
  </si>
  <si>
    <t xml:space="preserve">Federación Andaluza de Piragüismo </t>
  </si>
  <si>
    <t xml:space="preserve">Federación Andaluza de Polo </t>
  </si>
  <si>
    <t xml:space="preserve">Federación Andaluza de Remo </t>
  </si>
  <si>
    <t xml:space="preserve">Federación Andaluza de Rugby </t>
  </si>
  <si>
    <t xml:space="preserve">Federación Andaluza de Squash </t>
  </si>
  <si>
    <t xml:space="preserve">Federación Andaluza de Taekwondo </t>
  </si>
  <si>
    <t xml:space="preserve">Federación Andaluza de Tenis </t>
  </si>
  <si>
    <t xml:space="preserve">Federación Andaluza de Tenis de Mesa </t>
  </si>
  <si>
    <t xml:space="preserve">Federación Andaluza de Tiro a Vuelo </t>
  </si>
  <si>
    <t xml:space="preserve">Federación Andaluza de Tiro Con Arco </t>
  </si>
  <si>
    <t xml:space="preserve">Federación Andaluza de Tiro Olimpico </t>
  </si>
  <si>
    <t xml:space="preserve">Federación Andaluza de Triatlón y Pentatlón Moderno </t>
  </si>
  <si>
    <t xml:space="preserve">Federación Andaluza de Vela </t>
  </si>
  <si>
    <t xml:space="preserve">Federación Andaluza de Voleibol </t>
  </si>
  <si>
    <t xml:space="preserve">Federacion Andaluza de Badminton </t>
  </si>
  <si>
    <t xml:space="preserve">Real Federación Andaluza de Fútbol </t>
  </si>
  <si>
    <t xml:space="preserve">Real Federación Andaluza de Golf </t>
  </si>
  <si>
    <t>Fuente: Consejería de Turismo, Cultura y Deporte</t>
  </si>
  <si>
    <t>Tabla 2 . Número de licencias en las federaciones deportivas andaluzas por sexo y provincia. Mujeres.</t>
  </si>
  <si>
    <t>Tabla 3 . Número de licencias en las federaciones deportivas andaluzas por sexo y provincia. Total.</t>
  </si>
  <si>
    <t>Tabla 4 . Número de licencias en las federaciones deportivas andaluzas por sexo ordenadas según número total de licencias</t>
  </si>
  <si>
    <t>Hombres</t>
  </si>
  <si>
    <t>%</t>
  </si>
  <si>
    <t>Mujeres</t>
  </si>
  <si>
    <t>Total</t>
  </si>
  <si>
    <t>Tabla 5 . Comparativa del número de licencias en las federaciones deportivas andaluzas por sexo y para el total. Año 2022- 2021</t>
  </si>
  <si>
    <t>Hombres
2021</t>
  </si>
  <si>
    <t>Hombres
2022</t>
  </si>
  <si>
    <t xml:space="preserve">%
2021 - 2022 </t>
  </si>
  <si>
    <t>Mujeres
2021</t>
  </si>
  <si>
    <t>Mujeres
2022</t>
  </si>
  <si>
    <t>%
2021 - 2022</t>
  </si>
  <si>
    <t>Total
2021</t>
  </si>
  <si>
    <t>Total
2022</t>
  </si>
  <si>
    <t>Tabla 6 . Número de licencias en las federaciones deportivas andaluzas por tipo de licencia.</t>
  </si>
  <si>
    <t>Deportista</t>
  </si>
  <si>
    <t>Técnico
Entrenador</t>
  </si>
  <si>
    <t>Juez
Árbitro</t>
  </si>
  <si>
    <t>Tabla 7 . Número de licencias en las federaciones deportivas andaluzas por sexo, provincia y tipo de licencia.</t>
  </si>
  <si>
    <t>Almeria</t>
  </si>
  <si>
    <t>Cadiz</t>
  </si>
  <si>
    <t>Cordoba</t>
  </si>
  <si>
    <t>Jaen</t>
  </si>
  <si>
    <t>Malaga</t>
  </si>
  <si>
    <t>Andalucía</t>
  </si>
  <si>
    <t>Técnico/Entrenador</t>
  </si>
  <si>
    <t>Juez/Árbitro</t>
  </si>
  <si>
    <t>Estadísticas del Deporte en Andalucía</t>
  </si>
  <si>
    <t>Año 2022</t>
  </si>
  <si>
    <t>Estadísticas de la base de datos de participación de la</t>
  </si>
  <si>
    <t>población andaluza en el deporte organizado.</t>
  </si>
  <si>
    <t>Perspectiva de género</t>
  </si>
  <si>
    <t>Empresa Pública para la Gestión del Turismo y del Deporte de Andalucía</t>
  </si>
  <si>
    <t>TABLAS</t>
  </si>
  <si>
    <t>Tabla 1.</t>
  </si>
  <si>
    <t>Número de licencias en las federaciones deportivas andaluzas por sexo y provincia. Hombres.</t>
  </si>
  <si>
    <t>T.1</t>
  </si>
  <si>
    <t>Tabla 2.</t>
  </si>
  <si>
    <t>Número de licencias en las federaciones deportivas andaluzas por sexo y provincia. Mujeres.</t>
  </si>
  <si>
    <t>T.2</t>
  </si>
  <si>
    <t>Tabla 3.</t>
  </si>
  <si>
    <t>Número de licencias en las federaciones deportivas andaluzas por sexo y provincia. Total.</t>
  </si>
  <si>
    <t>T.3</t>
  </si>
  <si>
    <t>Tabla 4.</t>
  </si>
  <si>
    <t>Número de licencias en las federaciones deportivas andaluzas por sexo ordenadas según número total de licencias</t>
  </si>
  <si>
    <t>T.4</t>
  </si>
  <si>
    <t>Tabla 5.</t>
  </si>
  <si>
    <t>Comparativa del número de licencias en las federaciones deportivas andaluzas por sexo y para el total. Año 2020- 2021</t>
  </si>
  <si>
    <t>T.5</t>
  </si>
  <si>
    <t>Tabla 6.</t>
  </si>
  <si>
    <t>Número de licencias en las federaciones deportivas andaluzas por tipo de licencia.</t>
  </si>
  <si>
    <t>T.6</t>
  </si>
  <si>
    <t>Tabla 7.</t>
  </si>
  <si>
    <t>Número de licencias en las federaciones deportivas andaluzas por sexo, provincia y tipo de licencia.</t>
  </si>
  <si>
    <t>T.7</t>
  </si>
  <si>
    <t>SUMARIO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</si>
</sst>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rgb="FF000000"/>
      <name val="Source Sans Pro Semibold"/>
    </font>
    <font>
      <sz val="22"/>
      <color rgb="FF000000"/>
      <name val="Noto Sans HK"/>
    </font>
    <font>
      <sz val="13"/>
      <color rgb="FF000000"/>
      <name val="Noto Sans HK"/>
    </font>
    <font>
      <sz val="9"/>
      <color rgb="FF000000"/>
      <name val="Noto Sans HK"/>
    </font>
    <font>
      <b/>
      <sz val="9"/>
      <color rgb="FF000000"/>
      <name val="Noto Sans HK"/>
    </font>
    <font>
      <i/>
      <sz val="9"/>
      <color rgb="FF000000"/>
      <name val="Noto Sans HK"/>
    </font>
    <font>
      <sz val="11"/>
      <color rgb="FF007A33"/>
      <name val="Source Sans Pro Semibold"/>
    </font>
    <font>
      <b/>
      <sz val="11"/>
      <color rgb="FF000000"/>
      <name val="Calibri"/>
    </font>
    <font>
      <sz val="9"/>
      <color rgb="FF007A33"/>
      <name val="Noto Sans HK"/>
    </font>
    <font>
      <b/>
      <sz val="14"/>
      <color rgb="FF000000"/>
      <name val="Calibri"/>
      <family val="2"/>
    </font>
    <font>
      <b/>
      <sz val="14"/>
      <color rgb="FF000000"/>
      <name val="Noto Sans HK"/>
    </font>
    <font>
      <sz val="14"/>
      <color rgb="FF000000"/>
      <name val="Calibri"/>
      <family val="2"/>
    </font>
    <font>
      <sz val="14"/>
      <color rgb="FF000000"/>
      <name val="Noto Sans HK"/>
    </font>
    <font>
      <b/>
      <sz val="11"/>
      <color rgb="FF000000"/>
      <name val="Calibri"/>
      <family val="2"/>
    </font>
    <font>
      <b/>
      <sz val="11"/>
      <color rgb="FF000000"/>
      <name val="Noto Sans HK"/>
    </font>
    <font>
      <sz val="11"/>
      <color rgb="FF000000"/>
      <name val="Noto Sans HK"/>
    </font>
    <font>
      <b/>
      <sz val="12"/>
      <color rgb="FF000000"/>
      <name val="Noto Sans HK"/>
    </font>
    <font>
      <sz val="12"/>
      <color rgb="FF000000"/>
      <name val="Noto Sans HK"/>
    </font>
    <font>
      <b/>
      <sz val="12"/>
      <color rgb="FF000000"/>
      <name val="Calibri"/>
      <family val="2"/>
    </font>
    <font>
      <sz val="20"/>
      <color rgb="FF000000"/>
      <name val="Source Sans Pro Semibold"/>
    </font>
    <font>
      <sz val="20"/>
      <color rgb="FF007A33"/>
      <name val="Source Sans Pro Semibold"/>
    </font>
    <font>
      <sz val="18"/>
      <color rgb="FF000000"/>
      <name val="Source Sans Pro Semibold"/>
    </font>
    <font>
      <b/>
      <sz val="12"/>
      <color rgb="FF007A33"/>
      <name val="Noto Sans HK"/>
    </font>
    <font>
      <sz val="9"/>
      <color rgb="FF000000"/>
      <name val="Calibri"/>
      <family val="2"/>
    </font>
    <font>
      <b/>
      <sz val="14"/>
      <color rgb="FF007A33"/>
      <name val="Noto Sans HK"/>
    </font>
    <font>
      <b/>
      <sz val="22"/>
      <color rgb="FF000000"/>
      <name val="Noto Sans HK"/>
    </font>
    <font>
      <sz val="9"/>
      <color rgb="FF000000"/>
      <name val="Source Sans Pro Semibold"/>
      <family val="2"/>
    </font>
    <font>
      <b/>
      <sz val="14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7933"/>
      <name val="Source Sans Pro"/>
      <family val="2"/>
    </font>
  </fonts>
  <fills count="5">
    <fill>
      <patternFill patternType="none"/>
    </fill>
    <fill>
      <patternFill patternType="gray125"/>
    </fill>
    <fill>
      <patternFill patternType="solid">
        <fgColor rgb="FF007A33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8" fillId="0" borderId="0" xfId="0" applyFont="1"/>
    <xf numFmtId="3" fontId="0" fillId="0" borderId="0" xfId="0" applyNumberFormat="1"/>
    <xf numFmtId="0" fontId="6" fillId="0" borderId="1" xfId="0" applyFont="1" applyBorder="1" applyAlignment="1">
      <alignment horizontal="center" vertical="center"/>
    </xf>
    <xf numFmtId="3" fontId="5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5" fillId="0" borderId="2" xfId="0" applyNumberFormat="1" applyFont="1" applyBorder="1" applyAlignment="1">
      <alignment horizontal="left"/>
    </xf>
    <xf numFmtId="3" fontId="5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0" fontId="6" fillId="0" borderId="3" xfId="0" applyNumberFormat="1" applyFont="1" applyBorder="1" applyAlignment="1">
      <alignment horizontal="center"/>
    </xf>
    <xf numFmtId="0" fontId="7" fillId="0" borderId="0" xfId="0" applyFont="1"/>
    <xf numFmtId="10" fontId="5" fillId="0" borderId="0" xfId="0" applyNumberFormat="1" applyFont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5" fillId="0" borderId="0" xfId="0" applyFont="1"/>
    <xf numFmtId="0" fontId="5" fillId="2" borderId="0" xfId="0" applyFont="1" applyFill="1"/>
    <xf numFmtId="0" fontId="10" fillId="0" borderId="0" xfId="0" applyFont="1"/>
    <xf numFmtId="0" fontId="6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3" fontId="13" fillId="0" borderId="2" xfId="0" applyNumberFormat="1" applyFont="1" applyBorder="1"/>
    <xf numFmtId="0" fontId="13" fillId="0" borderId="2" xfId="0" applyFont="1" applyBorder="1"/>
    <xf numFmtId="0" fontId="13" fillId="0" borderId="0" xfId="0" applyFont="1" applyAlignment="1">
      <alignment horizontal="right"/>
    </xf>
    <xf numFmtId="3" fontId="12" fillId="0" borderId="0" xfId="0" applyNumberFormat="1" applyFont="1" applyAlignment="1">
      <alignment horizontal="right" vertical="center"/>
    </xf>
    <xf numFmtId="3" fontId="14" fillId="0" borderId="0" xfId="0" applyNumberFormat="1" applyFont="1" applyAlignment="1">
      <alignment horizontal="center" vertical="center"/>
    </xf>
    <xf numFmtId="3" fontId="12" fillId="0" borderId="0" xfId="0" applyNumberFormat="1" applyFont="1" applyAlignment="1">
      <alignment vertical="center"/>
    </xf>
    <xf numFmtId="3" fontId="13" fillId="0" borderId="0" xfId="0" applyNumberFormat="1" applyFont="1"/>
    <xf numFmtId="0" fontId="13" fillId="0" borderId="0" xfId="0" applyFont="1"/>
    <xf numFmtId="3" fontId="14" fillId="0" borderId="0" xfId="0" applyNumberFormat="1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10" fontId="17" fillId="0" borderId="0" xfId="0" applyNumberFormat="1" applyFont="1" applyAlignment="1">
      <alignment horizontal="center"/>
    </xf>
    <xf numFmtId="3" fontId="17" fillId="0" borderId="2" xfId="0" applyNumberFormat="1" applyFont="1" applyBorder="1" applyAlignment="1">
      <alignment horizontal="center"/>
    </xf>
    <xf numFmtId="10" fontId="17" fillId="0" borderId="2" xfId="0" applyNumberFormat="1" applyFont="1" applyBorder="1" applyAlignment="1">
      <alignment horizontal="center"/>
    </xf>
    <xf numFmtId="3" fontId="16" fillId="0" borderId="4" xfId="0" applyNumberFormat="1" applyFont="1" applyBorder="1" applyAlignment="1">
      <alignment horizontal="center"/>
    </xf>
    <xf numFmtId="10" fontId="16" fillId="0" borderId="4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8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3" fontId="17" fillId="0" borderId="0" xfId="0" applyNumberFormat="1" applyFont="1" applyAlignment="1">
      <alignment horizontal="left" wrapText="1"/>
    </xf>
    <xf numFmtId="3" fontId="17" fillId="0" borderId="2" xfId="0" applyNumberFormat="1" applyFont="1" applyBorder="1" applyAlignment="1">
      <alignment horizontal="left" wrapText="1"/>
    </xf>
    <xf numFmtId="0" fontId="15" fillId="0" borderId="4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3" fontId="19" fillId="0" borderId="0" xfId="0" applyNumberFormat="1" applyFont="1" applyAlignment="1">
      <alignment horizontal="center"/>
    </xf>
    <xf numFmtId="10" fontId="19" fillId="0" borderId="0" xfId="0" applyNumberFormat="1" applyFont="1" applyAlignment="1">
      <alignment horizontal="center"/>
    </xf>
    <xf numFmtId="3" fontId="18" fillId="0" borderId="0" xfId="0" applyNumberFormat="1" applyFont="1" applyAlignment="1">
      <alignment horizontal="center"/>
    </xf>
    <xf numFmtId="10" fontId="18" fillId="0" borderId="0" xfId="0" applyNumberFormat="1" applyFont="1" applyAlignment="1">
      <alignment horizontal="center"/>
    </xf>
    <xf numFmtId="0" fontId="19" fillId="0" borderId="2" xfId="0" applyFont="1" applyBorder="1" applyAlignment="1">
      <alignment horizontal="left"/>
    </xf>
    <xf numFmtId="3" fontId="19" fillId="0" borderId="2" xfId="0" applyNumberFormat="1" applyFont="1" applyBorder="1" applyAlignment="1">
      <alignment horizontal="center"/>
    </xf>
    <xf numFmtId="10" fontId="19" fillId="0" borderId="2" xfId="0" applyNumberFormat="1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10" fontId="18" fillId="0" borderId="2" xfId="0" applyNumberFormat="1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/>
    </xf>
    <xf numFmtId="10" fontId="18" fillId="0" borderId="4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0" fillId="3" borderId="0" xfId="0" applyFill="1"/>
    <xf numFmtId="0" fontId="6" fillId="3" borderId="0" xfId="0" applyFont="1" applyFill="1" applyAlignment="1">
      <alignment vertical="top"/>
    </xf>
    <xf numFmtId="0" fontId="13" fillId="3" borderId="0" xfId="0" applyFont="1" applyFill="1"/>
    <xf numFmtId="0" fontId="26" fillId="3" borderId="0" xfId="0" applyFont="1" applyFill="1"/>
    <xf numFmtId="0" fontId="27" fillId="3" borderId="0" xfId="0" applyFont="1" applyFill="1"/>
    <xf numFmtId="0" fontId="15" fillId="3" borderId="0" xfId="0" applyFont="1" applyFill="1"/>
    <xf numFmtId="0" fontId="28" fillId="3" borderId="0" xfId="0" applyFont="1" applyFill="1"/>
    <xf numFmtId="0" fontId="29" fillId="4" borderId="0" xfId="1" applyFont="1" applyFill="1" applyAlignment="1">
      <alignment vertical="center"/>
    </xf>
    <xf numFmtId="0" fontId="24" fillId="3" borderId="0" xfId="0" applyFont="1" applyFill="1" applyAlignment="1"/>
    <xf numFmtId="0" fontId="31" fillId="4" borderId="0" xfId="0" applyFont="1" applyFill="1" applyBorder="1" applyAlignment="1">
      <alignment horizontal="left" vertical="center"/>
    </xf>
    <xf numFmtId="0" fontId="0" fillId="0" borderId="0" xfId="0" applyBorder="1"/>
    <xf numFmtId="3" fontId="9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9" fillId="0" borderId="0" xfId="0" applyFont="1" applyBorder="1" applyAlignment="1">
      <alignment horizontal="center" vertical="center"/>
    </xf>
    <xf numFmtId="0" fontId="21" fillId="3" borderId="0" xfId="0" applyFont="1" applyFill="1" applyAlignment="1"/>
    <xf numFmtId="0" fontId="0" fillId="3" borderId="0" xfId="0" applyFill="1" applyAlignment="1">
      <alignment horizontal="center"/>
    </xf>
    <xf numFmtId="0" fontId="1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top"/>
    </xf>
    <xf numFmtId="0" fontId="21" fillId="3" borderId="0" xfId="0" applyFont="1" applyFill="1" applyAlignment="1">
      <alignment horizontal="center"/>
    </xf>
    <xf numFmtId="0" fontId="22" fillId="3" borderId="0" xfId="0" applyFont="1" applyFill="1" applyAlignment="1">
      <alignment horizontal="center"/>
    </xf>
    <xf numFmtId="0" fontId="0" fillId="3" borderId="0" xfId="0" applyFill="1"/>
    <xf numFmtId="0" fontId="2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9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vertical="top" wrapText="1"/>
    </xf>
    <xf numFmtId="0" fontId="25" fillId="3" borderId="0" xfId="0" applyFont="1" applyFill="1"/>
    <xf numFmtId="0" fontId="30" fillId="4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238125</xdr:colOff>
      <xdr:row>59</xdr:row>
      <xdr:rowOff>127000</xdr:rowOff>
    </xdr:from>
    <xdr:ext cx="1171575" cy="1571625"/>
    <xdr:pic>
      <xdr:nvPicPr>
        <xdr:cNvPr id="3" name="Logo" descr="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6125" y="11985625"/>
          <a:ext cx="1171575" cy="1571625"/>
        </a:xfrm>
        <a:prstGeom prst="rect">
          <a:avLst/>
        </a:prstGeom>
      </xdr:spPr>
    </xdr:pic>
    <xdr:clientData/>
  </xdr:oneCellAnchor>
  <xdr:twoCellAnchor editAs="oneCell">
    <xdr:from>
      <xdr:col>0</xdr:col>
      <xdr:colOff>222250</xdr:colOff>
      <xdr:row>1</xdr:row>
      <xdr:rowOff>63500</xdr:rowOff>
    </xdr:from>
    <xdr:to>
      <xdr:col>2</xdr:col>
      <xdr:colOff>498475</xdr:colOff>
      <xdr:row>8</xdr:row>
      <xdr:rowOff>177800</xdr:rowOff>
    </xdr:to>
    <xdr:pic>
      <xdr:nvPicPr>
        <xdr:cNvPr id="5" name="5 Imagen" descr="Logo-JuntaAndalucia-vertical_ppal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254000"/>
          <a:ext cx="1800225" cy="144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573087</xdr:colOff>
      <xdr:row>3</xdr:row>
      <xdr:rowOff>177403</xdr:rowOff>
    </xdr:to>
    <xdr:pic>
      <xdr:nvPicPr>
        <xdr:cNvPr id="4" name="4 Imagen" descr="logo-junta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109" y="188516"/>
          <a:ext cx="7715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714375</xdr:colOff>
      <xdr:row>4</xdr:row>
      <xdr:rowOff>140110</xdr:rowOff>
    </xdr:to>
    <xdr:pic>
      <xdr:nvPicPr>
        <xdr:cNvPr id="3" name="2 Imagen" descr="logo-junta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742" y="194597"/>
          <a:ext cx="714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714375</xdr:colOff>
      <xdr:row>3</xdr:row>
      <xdr:rowOff>168275</xdr:rowOff>
    </xdr:to>
    <xdr:pic>
      <xdr:nvPicPr>
        <xdr:cNvPr id="5" name="2 Imagen" descr="logo-junta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0500"/>
          <a:ext cx="714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714375</xdr:colOff>
      <xdr:row>3</xdr:row>
      <xdr:rowOff>168275</xdr:rowOff>
    </xdr:to>
    <xdr:pic>
      <xdr:nvPicPr>
        <xdr:cNvPr id="5" name="2 Imagen" descr="logo-junta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0500"/>
          <a:ext cx="714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714375</xdr:colOff>
      <xdr:row>3</xdr:row>
      <xdr:rowOff>173865</xdr:rowOff>
    </xdr:to>
    <xdr:pic>
      <xdr:nvPicPr>
        <xdr:cNvPr id="5" name="2 Imagen" descr="logo-junta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72" y="187817"/>
          <a:ext cx="714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714375</xdr:colOff>
      <xdr:row>3</xdr:row>
      <xdr:rowOff>168275</xdr:rowOff>
    </xdr:to>
    <xdr:pic>
      <xdr:nvPicPr>
        <xdr:cNvPr id="5" name="2 Imagen" descr="logo-junta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0500"/>
          <a:ext cx="714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714375</xdr:colOff>
      <xdr:row>3</xdr:row>
      <xdr:rowOff>164306</xdr:rowOff>
    </xdr:to>
    <xdr:pic>
      <xdr:nvPicPr>
        <xdr:cNvPr id="3" name="2 Imagen" descr="logo-junta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190500"/>
          <a:ext cx="714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714375</xdr:colOff>
      <xdr:row>3</xdr:row>
      <xdr:rowOff>176487</xdr:rowOff>
    </xdr:to>
    <xdr:pic>
      <xdr:nvPicPr>
        <xdr:cNvPr id="3" name="2 Imagen" descr="logo-junta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448" y="186121"/>
          <a:ext cx="714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view="pageLayout" topLeftCell="A34" zoomScaleNormal="100" workbookViewId="0">
      <selection activeCell="K3" sqref="K3"/>
    </sheetView>
  </sheetViews>
  <sheetFormatPr baseColWidth="10" defaultRowHeight="15"/>
  <sheetData>
    <row r="1" spans="1:1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2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2">
      <c r="A5" s="75"/>
      <c r="B5" s="75"/>
      <c r="C5" s="75"/>
      <c r="D5" s="75"/>
      <c r="E5" s="75"/>
      <c r="F5" s="75"/>
      <c r="G5" s="83" t="s">
        <v>0</v>
      </c>
      <c r="I5" s="75"/>
      <c r="J5" s="75"/>
      <c r="K5" s="75"/>
      <c r="L5" s="75"/>
    </row>
    <row r="6" spans="1:12">
      <c r="A6" s="75"/>
      <c r="B6" s="75"/>
      <c r="C6" s="75"/>
      <c r="D6" s="75"/>
      <c r="E6" s="75"/>
      <c r="F6" s="75"/>
      <c r="G6" s="83" t="s">
        <v>109</v>
      </c>
      <c r="I6" s="75"/>
      <c r="J6" s="75"/>
      <c r="K6" s="75"/>
      <c r="L6" s="75"/>
    </row>
    <row r="7" spans="1:12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1:12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1:12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</row>
    <row r="10" spans="1:12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12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</row>
    <row r="13" spans="1:12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</row>
    <row r="14" spans="1:12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</row>
    <row r="15" spans="1:12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</row>
    <row r="16" spans="1:12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</row>
    <row r="17" spans="1:12" ht="26.25">
      <c r="A17" s="75"/>
      <c r="B17" s="95" t="s">
        <v>104</v>
      </c>
      <c r="C17" s="95"/>
      <c r="D17" s="95"/>
      <c r="E17" s="95"/>
      <c r="F17" s="95"/>
      <c r="G17" s="95"/>
      <c r="H17" s="95"/>
      <c r="I17" s="95"/>
      <c r="J17" s="95"/>
      <c r="K17" s="91"/>
      <c r="L17" s="75"/>
    </row>
    <row r="18" spans="1:12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</row>
    <row r="19" spans="1:12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</row>
    <row r="20" spans="1:12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</row>
    <row r="21" spans="1:12" ht="26.25">
      <c r="A21" s="75"/>
      <c r="B21" s="75"/>
      <c r="C21" s="75"/>
      <c r="D21" s="75"/>
      <c r="E21" s="96" t="s">
        <v>105</v>
      </c>
      <c r="F21" s="97"/>
      <c r="G21" s="97"/>
      <c r="H21" s="75"/>
      <c r="I21" s="75"/>
      <c r="J21" s="75"/>
      <c r="K21" s="75"/>
      <c r="L21" s="75"/>
    </row>
    <row r="22" spans="1:12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</row>
    <row r="23" spans="1:12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2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</row>
    <row r="25" spans="1:12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</row>
    <row r="26" spans="1:12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</row>
    <row r="27" spans="1:12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</row>
    <row r="28" spans="1:12" ht="24">
      <c r="A28" s="75"/>
      <c r="B28" s="98" t="s">
        <v>106</v>
      </c>
      <c r="C28" s="97"/>
      <c r="D28" s="97"/>
      <c r="E28" s="97"/>
      <c r="F28" s="97"/>
      <c r="G28" s="97"/>
      <c r="H28" s="97"/>
      <c r="I28" s="97"/>
      <c r="J28" s="97"/>
      <c r="K28" s="75"/>
      <c r="L28" s="75"/>
    </row>
    <row r="29" spans="1:12" ht="24">
      <c r="A29" s="75"/>
      <c r="B29" s="98" t="s">
        <v>107</v>
      </c>
      <c r="C29" s="97"/>
      <c r="D29" s="97"/>
      <c r="E29" s="97"/>
      <c r="F29" s="97"/>
      <c r="G29" s="97"/>
      <c r="H29" s="97"/>
      <c r="I29" s="97"/>
      <c r="J29" s="97"/>
      <c r="K29" s="75"/>
      <c r="L29" s="75"/>
    </row>
    <row r="30" spans="1:12" ht="24">
      <c r="A30" s="75"/>
      <c r="B30" s="98" t="s">
        <v>108</v>
      </c>
      <c r="C30" s="97"/>
      <c r="D30" s="97"/>
      <c r="E30" s="97"/>
      <c r="F30" s="97"/>
      <c r="G30" s="97"/>
      <c r="H30" s="97"/>
      <c r="I30" s="97"/>
      <c r="J30" s="97"/>
      <c r="K30" s="75"/>
      <c r="L30" s="75"/>
    </row>
    <row r="31" spans="1:12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</row>
    <row r="32" spans="1:12">
      <c r="A32" s="75"/>
      <c r="B32" s="99"/>
      <c r="C32" s="97"/>
      <c r="D32" s="97"/>
      <c r="E32" s="97"/>
      <c r="F32" s="97"/>
      <c r="G32" s="97"/>
      <c r="H32" s="97"/>
      <c r="I32" s="97"/>
      <c r="J32" s="97"/>
      <c r="K32" s="75"/>
      <c r="L32" s="75"/>
    </row>
    <row r="33" spans="1:12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</row>
    <row r="34" spans="1:12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</row>
    <row r="35" spans="1:12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</row>
    <row r="36" spans="1:12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</row>
    <row r="37" spans="1:12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</row>
    <row r="38" spans="1:12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</row>
    <row r="39" spans="1:12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</row>
    <row r="40" spans="1:12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</row>
    <row r="41" spans="1:12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</row>
    <row r="42" spans="1:1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</row>
    <row r="43" spans="1:12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</row>
    <row r="44" spans="1:12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</row>
    <row r="45" spans="1:12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</row>
    <row r="46" spans="1:12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</row>
    <row r="47" spans="1:12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</row>
    <row r="48" spans="1:12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</row>
    <row r="49" spans="1:12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</row>
    <row r="50" spans="1:12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</row>
    <row r="51" spans="1:12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</row>
    <row r="52" spans="1:12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</row>
    <row r="53" spans="1:12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</row>
    <row r="54" spans="1:1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</row>
    <row r="55" spans="1:1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</row>
    <row r="56" spans="1:1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</row>
    <row r="57" spans="1:1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</row>
    <row r="58" spans="1:1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</row>
    <row r="59" spans="1:1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</row>
    <row r="60" spans="1:1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</row>
    <row r="61" spans="1:1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</row>
    <row r="62" spans="1:1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</row>
    <row r="63" spans="1:1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</row>
    <row r="64" spans="1:1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</row>
    <row r="65" spans="1:11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</row>
    <row r="66" spans="1:11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</row>
    <row r="67" spans="1:11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</row>
    <row r="68" spans="1:11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</row>
    <row r="69" spans="1:11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</row>
    <row r="70" spans="1:11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</row>
    <row r="71" spans="1:11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</row>
  </sheetData>
  <mergeCells count="6">
    <mergeCell ref="B32:J32"/>
    <mergeCell ref="B17:J17"/>
    <mergeCell ref="E21:G21"/>
    <mergeCell ref="B28:J28"/>
    <mergeCell ref="B29:J29"/>
    <mergeCell ref="B30:J30"/>
  </mergeCells>
  <pageMargins left="0.7" right="0.7" top="0.75" bottom="0.75" header="0.3" footer="0.3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showRowColHeaders="0" zoomScaleNormal="100" zoomScaleSheetLayoutView="96" workbookViewId="0">
      <selection activeCell="M13" sqref="M13"/>
    </sheetView>
  </sheetViews>
  <sheetFormatPr baseColWidth="10" defaultRowHeight="15"/>
  <cols>
    <col min="1" max="1" width="5.5703125" customWidth="1"/>
    <col min="2" max="2" width="3" customWidth="1"/>
    <col min="12" max="12" width="6.7109375" customWidth="1"/>
  </cols>
  <sheetData>
    <row r="1" spans="1:12">
      <c r="A1" s="75"/>
      <c r="B1" s="75"/>
      <c r="C1" s="75"/>
      <c r="D1" s="75"/>
      <c r="E1" s="75"/>
      <c r="F1" s="75"/>
      <c r="G1" s="75"/>
      <c r="H1" s="75"/>
      <c r="I1" s="75"/>
      <c r="J1" s="75"/>
      <c r="K1" s="92"/>
    </row>
    <row r="2" spans="1:12" ht="27.75">
      <c r="A2" s="75"/>
      <c r="B2" s="81"/>
      <c r="C2" s="82"/>
      <c r="D2" s="82"/>
      <c r="E2" s="82"/>
      <c r="F2" s="75"/>
      <c r="G2" s="75"/>
      <c r="H2" s="75"/>
      <c r="I2" s="75"/>
      <c r="J2" s="75"/>
      <c r="K2" s="92"/>
      <c r="L2" s="77"/>
    </row>
    <row r="3" spans="1:12" ht="16.5">
      <c r="A3" s="75"/>
      <c r="B3" s="76"/>
      <c r="C3" s="75"/>
      <c r="D3" s="75"/>
      <c r="E3" s="75"/>
      <c r="F3" s="75"/>
      <c r="G3" s="75"/>
      <c r="H3" s="75"/>
      <c r="I3" s="75"/>
      <c r="J3" s="75"/>
      <c r="K3" s="92"/>
      <c r="L3" s="77"/>
    </row>
    <row r="4" spans="1:12">
      <c r="A4" s="75"/>
      <c r="B4" s="75"/>
      <c r="C4" s="75"/>
      <c r="D4" s="75"/>
      <c r="E4" s="75"/>
      <c r="F4" s="75"/>
      <c r="G4" s="75"/>
      <c r="H4" s="75"/>
      <c r="I4" s="75"/>
      <c r="J4" s="75"/>
      <c r="K4" s="92"/>
      <c r="L4" s="77"/>
    </row>
    <row r="5" spans="1:12">
      <c r="A5" s="75"/>
      <c r="B5" s="75"/>
      <c r="C5" s="75"/>
      <c r="D5" s="75"/>
      <c r="E5" s="75"/>
      <c r="F5" s="75"/>
      <c r="G5" s="75"/>
      <c r="H5" s="75"/>
      <c r="I5" s="75"/>
      <c r="J5" s="75"/>
      <c r="K5" s="92"/>
      <c r="L5" s="77"/>
    </row>
    <row r="6" spans="1:12">
      <c r="A6" s="75"/>
      <c r="B6" s="75"/>
      <c r="C6" s="75"/>
      <c r="D6" s="75"/>
      <c r="E6" s="75"/>
      <c r="F6" s="75"/>
      <c r="G6" s="75"/>
      <c r="H6" s="75"/>
      <c r="I6" s="75"/>
      <c r="J6" s="75"/>
      <c r="K6" s="92"/>
      <c r="L6" s="77"/>
    </row>
    <row r="7" spans="1:12">
      <c r="A7" s="75"/>
      <c r="B7" s="75"/>
      <c r="C7" s="75"/>
      <c r="D7" s="75"/>
      <c r="E7" s="75"/>
      <c r="F7" s="75"/>
      <c r="G7" s="75"/>
      <c r="H7" s="75"/>
      <c r="I7" s="75"/>
      <c r="J7" s="75"/>
      <c r="K7" s="92"/>
      <c r="L7" s="77"/>
    </row>
    <row r="8" spans="1:12">
      <c r="A8" s="75"/>
      <c r="B8" s="75"/>
      <c r="C8" s="75"/>
      <c r="D8" s="75"/>
      <c r="E8" s="75"/>
      <c r="F8" s="75"/>
      <c r="G8" s="75"/>
      <c r="H8" s="75"/>
      <c r="I8" s="75"/>
      <c r="J8" s="75"/>
      <c r="K8" s="92"/>
      <c r="L8" s="77"/>
    </row>
    <row r="9" spans="1:12">
      <c r="A9" s="75"/>
      <c r="B9" s="75"/>
      <c r="C9" s="75"/>
      <c r="D9" s="75"/>
      <c r="E9" s="75"/>
      <c r="F9" s="75"/>
      <c r="G9" s="75"/>
      <c r="H9" s="75"/>
      <c r="I9" s="75"/>
      <c r="J9" s="75"/>
      <c r="K9" s="92"/>
      <c r="L9" s="77"/>
    </row>
    <row r="10" spans="1:12" ht="18.75">
      <c r="A10" s="75"/>
      <c r="B10" s="84" t="s">
        <v>132</v>
      </c>
      <c r="C10" s="79"/>
      <c r="D10" s="79"/>
      <c r="E10" s="79"/>
      <c r="F10" s="79"/>
      <c r="G10" s="79"/>
      <c r="H10" s="79"/>
      <c r="I10" s="79"/>
      <c r="J10" s="79"/>
      <c r="K10" s="93"/>
      <c r="L10" s="77"/>
    </row>
    <row r="11" spans="1:12" ht="18.75">
      <c r="A11" s="75"/>
      <c r="B11" s="79"/>
      <c r="C11" s="79"/>
      <c r="D11" s="79"/>
      <c r="E11" s="79"/>
      <c r="F11" s="79"/>
      <c r="G11" s="79"/>
      <c r="H11" s="79"/>
      <c r="I11" s="79"/>
      <c r="J11" s="79"/>
      <c r="K11" s="93"/>
      <c r="L11" s="77"/>
    </row>
    <row r="12" spans="1:12" ht="18.75" customHeight="1">
      <c r="A12" s="75"/>
      <c r="C12" s="100" t="s">
        <v>1</v>
      </c>
      <c r="D12" s="100"/>
      <c r="E12" s="100"/>
      <c r="F12" s="100"/>
      <c r="G12" s="100"/>
      <c r="H12" s="100"/>
      <c r="I12" s="100"/>
      <c r="J12" s="100"/>
      <c r="K12" s="93"/>
      <c r="L12" s="77"/>
    </row>
    <row r="13" spans="1:12" ht="18.75">
      <c r="A13" s="75"/>
      <c r="C13" s="85" t="s">
        <v>105</v>
      </c>
      <c r="D13" s="79"/>
      <c r="E13" s="79"/>
      <c r="F13" s="79"/>
      <c r="G13" s="79"/>
      <c r="H13" s="79"/>
      <c r="I13" s="79"/>
      <c r="J13" s="79"/>
      <c r="K13" s="93"/>
      <c r="L13" s="77"/>
    </row>
    <row r="14" spans="1:12" ht="18.75">
      <c r="A14" s="75"/>
      <c r="B14" s="79"/>
      <c r="C14" s="79"/>
      <c r="D14" s="79"/>
      <c r="E14" s="79"/>
      <c r="F14" s="79"/>
      <c r="G14" s="79"/>
      <c r="H14" s="79"/>
      <c r="I14" s="79"/>
      <c r="J14" s="79"/>
      <c r="K14" s="93"/>
      <c r="L14" s="77"/>
    </row>
    <row r="15" spans="1:12" ht="18.75">
      <c r="A15" s="75"/>
      <c r="B15" s="79"/>
      <c r="C15" s="79"/>
      <c r="D15" s="79"/>
      <c r="E15" s="79"/>
      <c r="F15" s="79"/>
      <c r="G15" s="79"/>
      <c r="H15" s="79"/>
      <c r="I15" s="79"/>
      <c r="J15" s="79"/>
      <c r="K15" s="93"/>
      <c r="L15" s="77"/>
    </row>
    <row r="16" spans="1:12" ht="18.75">
      <c r="A16" s="75"/>
      <c r="B16" s="79"/>
      <c r="C16" s="80" t="s">
        <v>110</v>
      </c>
      <c r="D16" s="79"/>
      <c r="E16" s="79"/>
      <c r="F16" s="79"/>
      <c r="G16" s="79"/>
      <c r="H16" s="79"/>
      <c r="I16" s="79"/>
      <c r="J16" s="79"/>
      <c r="K16" s="93"/>
      <c r="L16" s="77"/>
    </row>
    <row r="17" spans="1:12" ht="18.75">
      <c r="A17" s="75"/>
      <c r="B17" s="79"/>
      <c r="C17" s="79"/>
      <c r="D17" s="79"/>
      <c r="E17" s="79"/>
      <c r="F17" s="79"/>
      <c r="G17" s="79"/>
      <c r="H17" s="79"/>
      <c r="I17" s="79"/>
      <c r="J17" s="79"/>
      <c r="K17" s="93"/>
      <c r="L17" s="77"/>
    </row>
    <row r="18" spans="1:12" ht="18.75">
      <c r="A18" s="75"/>
      <c r="B18" s="79"/>
      <c r="C18" s="78" t="s">
        <v>111</v>
      </c>
      <c r="D18" s="101" t="s">
        <v>112</v>
      </c>
      <c r="E18" s="102"/>
      <c r="F18" s="102"/>
      <c r="G18" s="102"/>
      <c r="H18" s="102"/>
      <c r="I18" s="102"/>
      <c r="J18" s="102"/>
      <c r="K18" s="94" t="s">
        <v>113</v>
      </c>
      <c r="L18" s="77"/>
    </row>
    <row r="19" spans="1:12" ht="18.75">
      <c r="A19" s="75"/>
      <c r="B19" s="79"/>
      <c r="C19" s="78" t="s">
        <v>114</v>
      </c>
      <c r="D19" s="101" t="s">
        <v>115</v>
      </c>
      <c r="E19" s="102"/>
      <c r="F19" s="102"/>
      <c r="G19" s="102"/>
      <c r="H19" s="102"/>
      <c r="I19" s="102"/>
      <c r="J19" s="102"/>
      <c r="K19" s="94" t="s">
        <v>116</v>
      </c>
      <c r="L19" s="77"/>
    </row>
    <row r="20" spans="1:12" ht="15.75" customHeight="1">
      <c r="A20" s="75"/>
      <c r="B20" s="79"/>
      <c r="C20" s="78" t="s">
        <v>117</v>
      </c>
      <c r="D20" s="101" t="s">
        <v>118</v>
      </c>
      <c r="E20" s="102"/>
      <c r="F20" s="102"/>
      <c r="G20" s="102"/>
      <c r="H20" s="102"/>
      <c r="I20" s="102"/>
      <c r="J20" s="102"/>
      <c r="K20" s="94" t="s">
        <v>119</v>
      </c>
      <c r="L20" s="77"/>
    </row>
    <row r="21" spans="1:12" ht="38.25" customHeight="1">
      <c r="A21" s="75"/>
      <c r="B21" s="79"/>
      <c r="C21" s="78" t="s">
        <v>120</v>
      </c>
      <c r="D21" s="101" t="s">
        <v>121</v>
      </c>
      <c r="E21" s="102"/>
      <c r="F21" s="102"/>
      <c r="G21" s="102"/>
      <c r="H21" s="102"/>
      <c r="I21" s="102"/>
      <c r="J21" s="102"/>
      <c r="K21" s="94" t="s">
        <v>122</v>
      </c>
      <c r="L21" s="77"/>
    </row>
    <row r="22" spans="1:12" ht="38.25" customHeight="1">
      <c r="A22" s="75"/>
      <c r="B22" s="79"/>
      <c r="C22" s="78" t="s">
        <v>123</v>
      </c>
      <c r="D22" s="101" t="s">
        <v>124</v>
      </c>
      <c r="E22" s="102"/>
      <c r="F22" s="102"/>
      <c r="G22" s="102"/>
      <c r="H22" s="102"/>
      <c r="I22" s="102"/>
      <c r="J22" s="102"/>
      <c r="K22" s="94" t="s">
        <v>125</v>
      </c>
      <c r="L22" s="77"/>
    </row>
    <row r="23" spans="1:12" ht="18.75">
      <c r="A23" s="75"/>
      <c r="B23" s="79"/>
      <c r="C23" s="78" t="s">
        <v>126</v>
      </c>
      <c r="D23" s="101" t="s">
        <v>127</v>
      </c>
      <c r="E23" s="102"/>
      <c r="F23" s="102"/>
      <c r="G23" s="102"/>
      <c r="H23" s="102"/>
      <c r="I23" s="102"/>
      <c r="J23" s="102"/>
      <c r="K23" s="94" t="s">
        <v>128</v>
      </c>
      <c r="L23" s="77"/>
    </row>
    <row r="24" spans="1:12" ht="34.5" customHeight="1">
      <c r="A24" s="75"/>
      <c r="B24" s="79"/>
      <c r="C24" s="78" t="s">
        <v>129</v>
      </c>
      <c r="D24" s="101" t="s">
        <v>130</v>
      </c>
      <c r="E24" s="102"/>
      <c r="F24" s="102"/>
      <c r="G24" s="102"/>
      <c r="H24" s="102"/>
      <c r="I24" s="102"/>
      <c r="J24" s="102"/>
      <c r="K24" s="94" t="s">
        <v>131</v>
      </c>
      <c r="L24" s="77"/>
    </row>
    <row r="25" spans="1:12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7"/>
    </row>
    <row r="26" spans="1:12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7"/>
    </row>
    <row r="27" spans="1:12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7"/>
    </row>
    <row r="28" spans="1:12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7"/>
    </row>
    <row r="29" spans="1:12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7"/>
    </row>
    <row r="30" spans="1:12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7"/>
    </row>
    <row r="31" spans="1:12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7"/>
    </row>
    <row r="32" spans="1:12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7"/>
    </row>
    <row r="33" spans="1:12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7"/>
    </row>
    <row r="34" spans="1:12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7"/>
    </row>
    <row r="35" spans="1:12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7"/>
    </row>
    <row r="36" spans="1:12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7"/>
    </row>
    <row r="37" spans="1:12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7"/>
    </row>
  </sheetData>
  <mergeCells count="8">
    <mergeCell ref="C12:J12"/>
    <mergeCell ref="D23:J23"/>
    <mergeCell ref="D24:J24"/>
    <mergeCell ref="D18:J18"/>
    <mergeCell ref="D19:J19"/>
    <mergeCell ref="D20:J20"/>
    <mergeCell ref="D21:J21"/>
    <mergeCell ref="D22:J22"/>
  </mergeCells>
  <hyperlinks>
    <hyperlink ref="K18" location="'T 1'!A1" display="T.1"/>
    <hyperlink ref="K19" location="'T 2'!A1" display="T.2"/>
    <hyperlink ref="K20" location="'T 3'!A1" display="T.3"/>
    <hyperlink ref="K21" location="'T 4'!A1" display="T.4"/>
    <hyperlink ref="K22" location="'T 5'!A1" display="T.5"/>
    <hyperlink ref="K23" location="'T 6'!A1" display="T.6"/>
    <hyperlink ref="K24" location="'T 7'!A1" display="T.7"/>
  </hyperlinks>
  <pageMargins left="0.70866141732283472" right="0.70866141732283472" top="0.74803149606299213" bottom="0.74803149606299213" header="0.31496062992125984" footer="0.31496062992125984"/>
  <pageSetup paperSize="9" scale="72" orientation="portrait" verticalDpi="598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6:K75"/>
  <sheetViews>
    <sheetView showGridLines="0" zoomScaleNormal="100" zoomScaleSheetLayoutView="93" workbookViewId="0">
      <selection activeCell="B6" sqref="B6:G6"/>
    </sheetView>
  </sheetViews>
  <sheetFormatPr baseColWidth="10" defaultColWidth="9.140625" defaultRowHeight="15"/>
  <cols>
    <col min="1" max="1" width="4.85546875" customWidth="1"/>
    <col min="2" max="2" width="38" style="26" customWidth="1"/>
    <col min="3" max="3" width="9.140625" customWidth="1"/>
    <col min="4" max="4" width="10.28515625" customWidth="1"/>
    <col min="5" max="5" width="13" customWidth="1"/>
    <col min="6" max="6" width="12.7109375" customWidth="1"/>
    <col min="7" max="7" width="12" customWidth="1"/>
    <col min="8" max="8" width="12.28515625" customWidth="1"/>
    <col min="9" max="9" width="10.5703125" customWidth="1"/>
    <col min="10" max="10" width="11" customWidth="1"/>
    <col min="11" max="11" width="11.5703125" customWidth="1"/>
    <col min="12" max="12" width="5.85546875" customWidth="1"/>
  </cols>
  <sheetData>
    <row r="6" spans="2:11">
      <c r="B6" s="103" t="s">
        <v>1</v>
      </c>
      <c r="C6" s="103"/>
      <c r="D6" s="103"/>
      <c r="E6" s="103"/>
      <c r="F6" s="103"/>
      <c r="G6" s="103"/>
    </row>
    <row r="7" spans="2:11">
      <c r="B7" s="86" t="s">
        <v>105</v>
      </c>
    </row>
    <row r="8" spans="2:11" ht="6" customHeight="1">
      <c r="B8" s="27"/>
      <c r="C8" s="4"/>
      <c r="D8" s="4"/>
      <c r="E8" s="4"/>
      <c r="F8" s="4"/>
      <c r="G8" s="4"/>
      <c r="H8" s="4"/>
      <c r="I8" s="4"/>
      <c r="J8" s="4"/>
      <c r="K8" s="4"/>
    </row>
    <row r="10" spans="2:11">
      <c r="B10" s="26" t="s">
        <v>2</v>
      </c>
    </row>
    <row r="11" spans="2:11">
      <c r="B11" s="28" t="s">
        <v>3</v>
      </c>
    </row>
    <row r="12" spans="2:11" ht="39.950000000000003" customHeight="1">
      <c r="B12" s="7" t="s">
        <v>4</v>
      </c>
      <c r="C12" s="7" t="s">
        <v>5</v>
      </c>
      <c r="D12" s="7" t="s">
        <v>6</v>
      </c>
      <c r="E12" s="7" t="s">
        <v>7</v>
      </c>
      <c r="F12" s="7" t="s">
        <v>8</v>
      </c>
      <c r="G12" s="7" t="s">
        <v>9</v>
      </c>
      <c r="H12" s="7" t="s">
        <v>10</v>
      </c>
      <c r="I12" s="7" t="s">
        <v>11</v>
      </c>
      <c r="J12" s="7" t="s">
        <v>12</v>
      </c>
      <c r="K12" s="7" t="s">
        <v>13</v>
      </c>
    </row>
    <row r="13" spans="2:11">
      <c r="B13" s="8" t="s">
        <v>14</v>
      </c>
      <c r="C13" s="9">
        <v>1368</v>
      </c>
      <c r="D13" s="9">
        <v>328</v>
      </c>
      <c r="E13" s="9">
        <v>17</v>
      </c>
      <c r="F13" s="9">
        <v>156</v>
      </c>
      <c r="G13" s="9">
        <v>73</v>
      </c>
      <c r="H13" s="9">
        <v>2</v>
      </c>
      <c r="I13" s="9">
        <v>358</v>
      </c>
      <c r="J13" s="9">
        <v>364</v>
      </c>
      <c r="K13" s="11">
        <f t="shared" ref="K13:K44" si="0">SUM(C13:J13)</f>
        <v>2666</v>
      </c>
    </row>
    <row r="14" spans="2:11">
      <c r="B14" s="8" t="s">
        <v>15</v>
      </c>
      <c r="C14" s="9">
        <v>218</v>
      </c>
      <c r="D14" s="9">
        <v>285</v>
      </c>
      <c r="E14" s="9">
        <v>288</v>
      </c>
      <c r="F14" s="9">
        <v>225</v>
      </c>
      <c r="G14" s="9">
        <v>162</v>
      </c>
      <c r="H14" s="9">
        <v>182</v>
      </c>
      <c r="I14" s="9">
        <v>509</v>
      </c>
      <c r="J14" s="9">
        <v>657</v>
      </c>
      <c r="K14" s="11">
        <f t="shared" si="0"/>
        <v>2526</v>
      </c>
    </row>
    <row r="15" spans="2:11">
      <c r="B15" s="8" t="s">
        <v>16</v>
      </c>
      <c r="C15" s="9">
        <v>336</v>
      </c>
      <c r="D15" s="9">
        <v>818</v>
      </c>
      <c r="E15" s="9">
        <v>522</v>
      </c>
      <c r="F15" s="9">
        <v>770</v>
      </c>
      <c r="G15" s="9">
        <v>223</v>
      </c>
      <c r="H15" s="9">
        <v>289</v>
      </c>
      <c r="I15" s="9">
        <v>1964</v>
      </c>
      <c r="J15" s="9">
        <v>897</v>
      </c>
      <c r="K15" s="11">
        <f t="shared" si="0"/>
        <v>5819</v>
      </c>
    </row>
    <row r="16" spans="2:11">
      <c r="B16" s="8" t="s">
        <v>17</v>
      </c>
      <c r="C16" s="9">
        <v>136</v>
      </c>
      <c r="D16" s="9">
        <v>79</v>
      </c>
      <c r="E16" s="9">
        <v>130</v>
      </c>
      <c r="F16" s="9">
        <v>74</v>
      </c>
      <c r="G16" s="9">
        <v>12</v>
      </c>
      <c r="H16" s="9">
        <v>85</v>
      </c>
      <c r="I16" s="9">
        <v>222</v>
      </c>
      <c r="J16" s="9">
        <v>54</v>
      </c>
      <c r="K16" s="11">
        <f t="shared" si="0"/>
        <v>792</v>
      </c>
    </row>
    <row r="17" spans="2:11">
      <c r="B17" s="12" t="s">
        <v>18</v>
      </c>
      <c r="C17" s="13">
        <v>18</v>
      </c>
      <c r="D17" s="13">
        <v>1</v>
      </c>
      <c r="E17" s="13">
        <v>12</v>
      </c>
      <c r="F17" s="13">
        <v>3</v>
      </c>
      <c r="G17" s="13">
        <v>0</v>
      </c>
      <c r="H17" s="13">
        <v>0</v>
      </c>
      <c r="I17" s="13">
        <v>25</v>
      </c>
      <c r="J17" s="13">
        <v>59</v>
      </c>
      <c r="K17" s="14">
        <f t="shared" si="0"/>
        <v>118</v>
      </c>
    </row>
    <row r="18" spans="2:11">
      <c r="B18" s="8" t="s">
        <v>19</v>
      </c>
      <c r="C18" s="9">
        <v>1401</v>
      </c>
      <c r="D18" s="9">
        <v>3286</v>
      </c>
      <c r="E18" s="9">
        <v>1588</v>
      </c>
      <c r="F18" s="9">
        <v>1533</v>
      </c>
      <c r="G18" s="9">
        <v>2045</v>
      </c>
      <c r="H18" s="9">
        <v>1296</v>
      </c>
      <c r="I18" s="9">
        <v>6693</v>
      </c>
      <c r="J18" s="9">
        <v>2811</v>
      </c>
      <c r="K18" s="11">
        <f t="shared" si="0"/>
        <v>20653</v>
      </c>
    </row>
    <row r="19" spans="2:11">
      <c r="B19" s="8" t="s">
        <v>20</v>
      </c>
      <c r="C19" s="9">
        <v>758</v>
      </c>
      <c r="D19" s="9">
        <v>728</v>
      </c>
      <c r="E19" s="9">
        <v>746</v>
      </c>
      <c r="F19" s="9">
        <v>434</v>
      </c>
      <c r="G19" s="9">
        <v>350</v>
      </c>
      <c r="H19" s="9">
        <v>188</v>
      </c>
      <c r="I19" s="9">
        <v>1340</v>
      </c>
      <c r="J19" s="9">
        <v>1077</v>
      </c>
      <c r="K19" s="11">
        <f t="shared" si="0"/>
        <v>5621</v>
      </c>
    </row>
    <row r="20" spans="2:11">
      <c r="B20" s="8" t="s">
        <v>21</v>
      </c>
      <c r="C20" s="9">
        <v>2</v>
      </c>
      <c r="D20" s="9">
        <v>34</v>
      </c>
      <c r="E20" s="9">
        <v>47</v>
      </c>
      <c r="F20" s="9">
        <v>26</v>
      </c>
      <c r="G20" s="9">
        <v>80</v>
      </c>
      <c r="H20" s="9">
        <v>45</v>
      </c>
      <c r="I20" s="9">
        <v>59</v>
      </c>
      <c r="J20" s="9">
        <v>103</v>
      </c>
      <c r="K20" s="11">
        <f t="shared" si="0"/>
        <v>396</v>
      </c>
    </row>
    <row r="21" spans="2:11">
      <c r="B21" s="8" t="s">
        <v>22</v>
      </c>
      <c r="C21" s="9">
        <v>192</v>
      </c>
      <c r="D21" s="9">
        <v>37</v>
      </c>
      <c r="E21" s="9">
        <v>26</v>
      </c>
      <c r="F21" s="9">
        <v>8</v>
      </c>
      <c r="G21" s="9">
        <v>0</v>
      </c>
      <c r="H21" s="9">
        <v>393</v>
      </c>
      <c r="I21" s="9">
        <v>236</v>
      </c>
      <c r="J21" s="9">
        <v>24</v>
      </c>
      <c r="K21" s="11">
        <f t="shared" si="0"/>
        <v>916</v>
      </c>
    </row>
    <row r="22" spans="2:11">
      <c r="B22" s="12" t="s">
        <v>23</v>
      </c>
      <c r="C22" s="13">
        <v>96</v>
      </c>
      <c r="D22" s="13">
        <v>74</v>
      </c>
      <c r="E22" s="13">
        <v>22</v>
      </c>
      <c r="F22" s="13">
        <v>40</v>
      </c>
      <c r="G22" s="13">
        <v>31</v>
      </c>
      <c r="H22" s="13">
        <v>16</v>
      </c>
      <c r="I22" s="13">
        <v>56</v>
      </c>
      <c r="J22" s="13">
        <v>116</v>
      </c>
      <c r="K22" s="14">
        <f t="shared" si="0"/>
        <v>451</v>
      </c>
    </row>
    <row r="23" spans="2:11">
      <c r="B23" s="8" t="s">
        <v>24</v>
      </c>
      <c r="C23" s="9">
        <v>5821</v>
      </c>
      <c r="D23" s="9">
        <v>7530</v>
      </c>
      <c r="E23" s="9">
        <v>12999</v>
      </c>
      <c r="F23" s="9">
        <v>11843</v>
      </c>
      <c r="G23" s="9">
        <v>10167</v>
      </c>
      <c r="H23" s="9">
        <v>13948</v>
      </c>
      <c r="I23" s="9">
        <v>13919</v>
      </c>
      <c r="J23" s="9">
        <v>10970</v>
      </c>
      <c r="K23" s="11">
        <f t="shared" si="0"/>
        <v>87197</v>
      </c>
    </row>
    <row r="24" spans="2:11">
      <c r="B24" s="8" t="s">
        <v>25</v>
      </c>
      <c r="C24" s="9">
        <v>1208</v>
      </c>
      <c r="D24" s="9">
        <v>1035</v>
      </c>
      <c r="E24" s="9">
        <v>1070</v>
      </c>
      <c r="F24" s="9">
        <v>1448</v>
      </c>
      <c r="G24" s="9">
        <v>569</v>
      </c>
      <c r="H24" s="9">
        <v>659</v>
      </c>
      <c r="I24" s="9">
        <v>1907</v>
      </c>
      <c r="J24" s="9">
        <v>1534</v>
      </c>
      <c r="K24" s="11">
        <f t="shared" si="0"/>
        <v>9430</v>
      </c>
    </row>
    <row r="25" spans="2:11">
      <c r="B25" s="8" t="s">
        <v>26</v>
      </c>
      <c r="C25" s="9">
        <v>1294</v>
      </c>
      <c r="D25" s="9">
        <v>376</v>
      </c>
      <c r="E25" s="9">
        <v>574</v>
      </c>
      <c r="F25" s="9">
        <v>445</v>
      </c>
      <c r="G25" s="9">
        <v>24</v>
      </c>
      <c r="H25" s="9">
        <v>323</v>
      </c>
      <c r="I25" s="9">
        <v>448</v>
      </c>
      <c r="J25" s="9">
        <v>1246</v>
      </c>
      <c r="K25" s="11">
        <f t="shared" si="0"/>
        <v>4730</v>
      </c>
    </row>
    <row r="26" spans="2:11">
      <c r="B26" s="8" t="s">
        <v>27</v>
      </c>
      <c r="C26" s="9">
        <v>47</v>
      </c>
      <c r="D26" s="9">
        <v>157</v>
      </c>
      <c r="E26" s="9">
        <v>35</v>
      </c>
      <c r="F26" s="9">
        <v>56</v>
      </c>
      <c r="G26" s="9">
        <v>49</v>
      </c>
      <c r="H26" s="9">
        <v>10</v>
      </c>
      <c r="I26" s="9">
        <v>93</v>
      </c>
      <c r="J26" s="9">
        <v>149</v>
      </c>
      <c r="K26" s="11">
        <f t="shared" si="0"/>
        <v>596</v>
      </c>
    </row>
    <row r="27" spans="2:11">
      <c r="B27" s="12" t="s">
        <v>28</v>
      </c>
      <c r="C27" s="13">
        <v>19</v>
      </c>
      <c r="D27" s="13">
        <v>60</v>
      </c>
      <c r="E27" s="13">
        <v>27</v>
      </c>
      <c r="F27" s="13">
        <v>112</v>
      </c>
      <c r="G27" s="13">
        <v>45</v>
      </c>
      <c r="H27" s="13">
        <v>5</v>
      </c>
      <c r="I27" s="13">
        <v>91</v>
      </c>
      <c r="J27" s="13">
        <v>116</v>
      </c>
      <c r="K27" s="14">
        <f t="shared" si="0"/>
        <v>475</v>
      </c>
    </row>
    <row r="28" spans="2:11">
      <c r="B28" s="8" t="s">
        <v>29</v>
      </c>
      <c r="C28" s="9">
        <v>20</v>
      </c>
      <c r="D28" s="9">
        <v>27</v>
      </c>
      <c r="E28" s="9">
        <v>27</v>
      </c>
      <c r="F28" s="9">
        <v>18</v>
      </c>
      <c r="G28" s="9">
        <v>8</v>
      </c>
      <c r="H28" s="9">
        <v>7</v>
      </c>
      <c r="I28" s="9">
        <v>26</v>
      </c>
      <c r="J28" s="9">
        <v>31</v>
      </c>
      <c r="K28" s="11">
        <f t="shared" si="0"/>
        <v>164</v>
      </c>
    </row>
    <row r="29" spans="2:11">
      <c r="B29" s="8" t="s">
        <v>30</v>
      </c>
      <c r="C29" s="9">
        <v>37</v>
      </c>
      <c r="D29" s="9">
        <v>154</v>
      </c>
      <c r="E29" s="9">
        <v>67</v>
      </c>
      <c r="F29" s="9">
        <v>151</v>
      </c>
      <c r="G29" s="9">
        <v>6</v>
      </c>
      <c r="H29" s="9">
        <v>63</v>
      </c>
      <c r="I29" s="9">
        <v>111</v>
      </c>
      <c r="J29" s="9">
        <v>176</v>
      </c>
      <c r="K29" s="11">
        <f t="shared" si="0"/>
        <v>765</v>
      </c>
    </row>
    <row r="30" spans="2:11">
      <c r="B30" s="8" t="s">
        <v>31</v>
      </c>
      <c r="C30" s="9">
        <v>0</v>
      </c>
      <c r="D30" s="9">
        <v>22</v>
      </c>
      <c r="E30" s="9">
        <v>15</v>
      </c>
      <c r="F30" s="9">
        <v>481</v>
      </c>
      <c r="G30" s="9">
        <v>5</v>
      </c>
      <c r="H30" s="9">
        <v>11</v>
      </c>
      <c r="I30" s="9">
        <v>19</v>
      </c>
      <c r="J30" s="9">
        <v>18</v>
      </c>
      <c r="K30" s="11">
        <f t="shared" si="0"/>
        <v>571</v>
      </c>
    </row>
    <row r="31" spans="2:11">
      <c r="B31" s="8" t="s">
        <v>32</v>
      </c>
      <c r="C31" s="9">
        <v>4</v>
      </c>
      <c r="D31" s="9">
        <v>5</v>
      </c>
      <c r="E31" s="9">
        <v>1</v>
      </c>
      <c r="F31" s="9">
        <v>6</v>
      </c>
      <c r="G31" s="9">
        <v>1</v>
      </c>
      <c r="H31" s="9">
        <v>0</v>
      </c>
      <c r="I31" s="9">
        <v>18</v>
      </c>
      <c r="J31" s="9">
        <v>15</v>
      </c>
      <c r="K31" s="11">
        <f t="shared" si="0"/>
        <v>50</v>
      </c>
    </row>
    <row r="32" spans="2:11">
      <c r="B32" s="12" t="s">
        <v>33</v>
      </c>
      <c r="C32" s="13">
        <v>6</v>
      </c>
      <c r="D32" s="13">
        <v>52</v>
      </c>
      <c r="E32" s="13">
        <v>18</v>
      </c>
      <c r="F32" s="13">
        <v>62</v>
      </c>
      <c r="G32" s="13">
        <v>10</v>
      </c>
      <c r="H32" s="13">
        <v>9</v>
      </c>
      <c r="I32" s="13">
        <v>67</v>
      </c>
      <c r="J32" s="13">
        <v>70</v>
      </c>
      <c r="K32" s="14">
        <f t="shared" si="0"/>
        <v>294</v>
      </c>
    </row>
    <row r="33" spans="2:11">
      <c r="B33" s="8" t="s">
        <v>34</v>
      </c>
      <c r="C33" s="9">
        <v>62</v>
      </c>
      <c r="D33" s="9">
        <v>76</v>
      </c>
      <c r="E33" s="9">
        <v>20</v>
      </c>
      <c r="F33" s="9">
        <v>56</v>
      </c>
      <c r="G33" s="9">
        <v>46</v>
      </c>
      <c r="H33" s="9">
        <v>57</v>
      </c>
      <c r="I33" s="9">
        <v>53</v>
      </c>
      <c r="J33" s="9">
        <v>44</v>
      </c>
      <c r="K33" s="11">
        <f t="shared" si="0"/>
        <v>414</v>
      </c>
    </row>
    <row r="34" spans="2:11">
      <c r="B34" s="8" t="s">
        <v>35</v>
      </c>
      <c r="C34" s="9">
        <v>0</v>
      </c>
      <c r="D34" s="9">
        <v>28</v>
      </c>
      <c r="E34" s="9">
        <v>3</v>
      </c>
      <c r="F34" s="9">
        <v>22</v>
      </c>
      <c r="G34" s="9">
        <v>68</v>
      </c>
      <c r="H34" s="9">
        <v>0</v>
      </c>
      <c r="I34" s="9">
        <v>11</v>
      </c>
      <c r="J34" s="9">
        <v>61</v>
      </c>
      <c r="K34" s="11">
        <f t="shared" si="0"/>
        <v>193</v>
      </c>
    </row>
    <row r="35" spans="2:11">
      <c r="B35" s="8" t="s">
        <v>36</v>
      </c>
      <c r="C35" s="9">
        <v>49</v>
      </c>
      <c r="D35" s="9">
        <v>18</v>
      </c>
      <c r="E35" s="9">
        <v>15</v>
      </c>
      <c r="F35" s="9">
        <v>84</v>
      </c>
      <c r="G35" s="9">
        <v>13</v>
      </c>
      <c r="H35" s="9">
        <v>17</v>
      </c>
      <c r="I35" s="9">
        <v>123</v>
      </c>
      <c r="J35" s="9">
        <v>42</v>
      </c>
      <c r="K35" s="11">
        <f t="shared" si="0"/>
        <v>361</v>
      </c>
    </row>
    <row r="36" spans="2:11">
      <c r="B36" s="8" t="s">
        <v>37</v>
      </c>
      <c r="C36" s="9">
        <v>89</v>
      </c>
      <c r="D36" s="9">
        <v>90</v>
      </c>
      <c r="E36" s="9">
        <v>144</v>
      </c>
      <c r="F36" s="9">
        <v>111</v>
      </c>
      <c r="G36" s="9">
        <v>13</v>
      </c>
      <c r="H36" s="9">
        <v>59</v>
      </c>
      <c r="I36" s="9">
        <v>385</v>
      </c>
      <c r="J36" s="9">
        <v>49</v>
      </c>
      <c r="K36" s="11">
        <f t="shared" si="0"/>
        <v>940</v>
      </c>
    </row>
    <row r="37" spans="2:11">
      <c r="B37" s="12" t="s">
        <v>38</v>
      </c>
      <c r="C37" s="13">
        <v>12</v>
      </c>
      <c r="D37" s="13">
        <v>143</v>
      </c>
      <c r="E37" s="13">
        <v>52</v>
      </c>
      <c r="F37" s="13">
        <v>134</v>
      </c>
      <c r="G37" s="13">
        <v>41</v>
      </c>
      <c r="H37" s="13">
        <v>0</v>
      </c>
      <c r="I37" s="13">
        <v>195</v>
      </c>
      <c r="J37" s="13">
        <v>223</v>
      </c>
      <c r="K37" s="14">
        <f t="shared" si="0"/>
        <v>800</v>
      </c>
    </row>
    <row r="38" spans="2:11">
      <c r="B38" s="8" t="s">
        <v>39</v>
      </c>
      <c r="C38" s="9">
        <v>79</v>
      </c>
      <c r="D38" s="9">
        <v>0</v>
      </c>
      <c r="E38" s="9">
        <v>0</v>
      </c>
      <c r="F38" s="9">
        <v>3</v>
      </c>
      <c r="G38" s="9">
        <v>10</v>
      </c>
      <c r="H38" s="9">
        <v>62</v>
      </c>
      <c r="I38" s="9">
        <v>57</v>
      </c>
      <c r="J38" s="9">
        <v>18</v>
      </c>
      <c r="K38" s="11">
        <f t="shared" si="0"/>
        <v>229</v>
      </c>
    </row>
    <row r="39" spans="2:11">
      <c r="B39" s="8" t="s">
        <v>40</v>
      </c>
      <c r="C39" s="9">
        <v>7</v>
      </c>
      <c r="D39" s="9">
        <v>299</v>
      </c>
      <c r="E39" s="9">
        <v>493</v>
      </c>
      <c r="F39" s="9">
        <v>26</v>
      </c>
      <c r="G39" s="9">
        <v>115</v>
      </c>
      <c r="H39" s="9">
        <v>108</v>
      </c>
      <c r="I39" s="9">
        <v>65</v>
      </c>
      <c r="J39" s="9">
        <v>2242</v>
      </c>
      <c r="K39" s="11">
        <f t="shared" si="0"/>
        <v>3355</v>
      </c>
    </row>
    <row r="40" spans="2:11">
      <c r="B40" s="8" t="s">
        <v>41</v>
      </c>
      <c r="C40" s="9">
        <v>26</v>
      </c>
      <c r="D40" s="9">
        <v>23</v>
      </c>
      <c r="E40" s="9">
        <v>26</v>
      </c>
      <c r="F40" s="9">
        <v>139</v>
      </c>
      <c r="G40" s="9">
        <v>9</v>
      </c>
      <c r="H40" s="9">
        <v>10</v>
      </c>
      <c r="I40" s="9">
        <v>22</v>
      </c>
      <c r="J40" s="9">
        <v>74</v>
      </c>
      <c r="K40" s="11">
        <f t="shared" si="0"/>
        <v>329</v>
      </c>
    </row>
    <row r="41" spans="2:11">
      <c r="B41" s="8" t="s">
        <v>42</v>
      </c>
      <c r="C41" s="9">
        <v>84</v>
      </c>
      <c r="D41" s="9">
        <v>458</v>
      </c>
      <c r="E41" s="9">
        <v>163</v>
      </c>
      <c r="F41" s="9">
        <v>70</v>
      </c>
      <c r="G41" s="9">
        <v>253</v>
      </c>
      <c r="H41" s="9">
        <v>66</v>
      </c>
      <c r="I41" s="9">
        <v>240</v>
      </c>
      <c r="J41" s="9">
        <v>856</v>
      </c>
      <c r="K41" s="11">
        <f t="shared" si="0"/>
        <v>2190</v>
      </c>
    </row>
    <row r="42" spans="2:11">
      <c r="B42" s="12" t="s">
        <v>43</v>
      </c>
      <c r="C42" s="13">
        <v>58</v>
      </c>
      <c r="D42" s="13">
        <v>52</v>
      </c>
      <c r="E42" s="13">
        <v>6</v>
      </c>
      <c r="F42" s="13">
        <v>20</v>
      </c>
      <c r="G42" s="13">
        <v>34</v>
      </c>
      <c r="H42" s="13">
        <v>10</v>
      </c>
      <c r="I42" s="13">
        <v>75</v>
      </c>
      <c r="J42" s="13">
        <v>92</v>
      </c>
      <c r="K42" s="14">
        <f t="shared" si="0"/>
        <v>347</v>
      </c>
    </row>
    <row r="43" spans="2:11">
      <c r="B43" s="8" t="s">
        <v>44</v>
      </c>
      <c r="C43" s="9">
        <v>43</v>
      </c>
      <c r="D43" s="9">
        <v>172</v>
      </c>
      <c r="E43" s="9">
        <v>45</v>
      </c>
      <c r="F43" s="9">
        <v>38</v>
      </c>
      <c r="G43" s="9">
        <v>29</v>
      </c>
      <c r="H43" s="9">
        <v>84</v>
      </c>
      <c r="I43" s="9">
        <v>302</v>
      </c>
      <c r="J43" s="9">
        <v>65</v>
      </c>
      <c r="K43" s="11">
        <f t="shared" si="0"/>
        <v>778</v>
      </c>
    </row>
    <row r="44" spans="2:11">
      <c r="B44" s="8" t="s">
        <v>45</v>
      </c>
      <c r="C44" s="9">
        <v>425</v>
      </c>
      <c r="D44" s="9">
        <v>788</v>
      </c>
      <c r="E44" s="9">
        <v>206</v>
      </c>
      <c r="F44" s="9">
        <v>398</v>
      </c>
      <c r="G44" s="9">
        <v>190</v>
      </c>
      <c r="H44" s="9">
        <v>278</v>
      </c>
      <c r="I44" s="9">
        <v>740</v>
      </c>
      <c r="J44" s="9">
        <v>245</v>
      </c>
      <c r="K44" s="11">
        <f t="shared" si="0"/>
        <v>3270</v>
      </c>
    </row>
    <row r="45" spans="2:11">
      <c r="B45" s="8" t="s">
        <v>46</v>
      </c>
      <c r="C45" s="9">
        <v>430</v>
      </c>
      <c r="D45" s="9">
        <v>808</v>
      </c>
      <c r="E45" s="9">
        <v>449</v>
      </c>
      <c r="F45" s="9">
        <v>941</v>
      </c>
      <c r="G45" s="9">
        <v>129</v>
      </c>
      <c r="H45" s="9">
        <v>450</v>
      </c>
      <c r="I45" s="9">
        <v>1717</v>
      </c>
      <c r="J45" s="9">
        <v>1051</v>
      </c>
      <c r="K45" s="11">
        <f t="shared" ref="K45:K72" si="1">SUM(C45:J45)</f>
        <v>5975</v>
      </c>
    </row>
    <row r="46" spans="2:11">
      <c r="B46" s="8" t="s">
        <v>47</v>
      </c>
      <c r="C46" s="9">
        <v>230</v>
      </c>
      <c r="D46" s="9">
        <v>337</v>
      </c>
      <c r="E46" s="9">
        <v>302</v>
      </c>
      <c r="F46" s="9">
        <v>271</v>
      </c>
      <c r="G46" s="9">
        <v>178</v>
      </c>
      <c r="H46" s="9">
        <v>47</v>
      </c>
      <c r="I46" s="9">
        <v>399</v>
      </c>
      <c r="J46" s="9">
        <v>308</v>
      </c>
      <c r="K46" s="11">
        <f t="shared" si="1"/>
        <v>2072</v>
      </c>
    </row>
    <row r="47" spans="2:11">
      <c r="B47" s="12" t="s">
        <v>48</v>
      </c>
      <c r="C47" s="13">
        <v>24</v>
      </c>
      <c r="D47" s="13">
        <v>168</v>
      </c>
      <c r="E47" s="13">
        <v>86</v>
      </c>
      <c r="F47" s="13">
        <v>158</v>
      </c>
      <c r="G47" s="13">
        <v>7</v>
      </c>
      <c r="H47" s="13">
        <v>45</v>
      </c>
      <c r="I47" s="13">
        <v>267</v>
      </c>
      <c r="J47" s="13">
        <v>438</v>
      </c>
      <c r="K47" s="14">
        <f t="shared" si="1"/>
        <v>1193</v>
      </c>
    </row>
    <row r="48" spans="2:11">
      <c r="B48" s="8" t="s">
        <v>49</v>
      </c>
      <c r="C48" s="9">
        <v>1549</v>
      </c>
      <c r="D48" s="9">
        <v>1776</v>
      </c>
      <c r="E48" s="9">
        <v>1906</v>
      </c>
      <c r="F48" s="9">
        <v>4468</v>
      </c>
      <c r="G48" s="9">
        <v>567</v>
      </c>
      <c r="H48" s="9">
        <v>1917</v>
      </c>
      <c r="I48" s="9">
        <v>4768</v>
      </c>
      <c r="J48" s="9">
        <v>2658</v>
      </c>
      <c r="K48" s="11">
        <f t="shared" si="1"/>
        <v>19609</v>
      </c>
    </row>
    <row r="49" spans="2:11">
      <c r="B49" s="8" t="s">
        <v>50</v>
      </c>
      <c r="C49" s="9">
        <v>64</v>
      </c>
      <c r="D49" s="9">
        <v>187</v>
      </c>
      <c r="E49" s="9">
        <v>76</v>
      </c>
      <c r="F49" s="9">
        <v>82</v>
      </c>
      <c r="G49" s="9">
        <v>32</v>
      </c>
      <c r="H49" s="9">
        <v>43</v>
      </c>
      <c r="I49" s="9">
        <v>171</v>
      </c>
      <c r="J49" s="9">
        <v>155</v>
      </c>
      <c r="K49" s="11">
        <f t="shared" si="1"/>
        <v>810</v>
      </c>
    </row>
    <row r="50" spans="2:11">
      <c r="B50" s="8" t="s">
        <v>51</v>
      </c>
      <c r="C50" s="9">
        <v>0</v>
      </c>
      <c r="D50" s="9">
        <v>10</v>
      </c>
      <c r="E50" s="9">
        <v>1</v>
      </c>
      <c r="F50" s="9">
        <v>0</v>
      </c>
      <c r="G50" s="9">
        <v>0</v>
      </c>
      <c r="H50" s="9">
        <v>9</v>
      </c>
      <c r="I50" s="9">
        <v>33</v>
      </c>
      <c r="J50" s="9">
        <v>3</v>
      </c>
      <c r="K50" s="11">
        <f t="shared" si="1"/>
        <v>56</v>
      </c>
    </row>
    <row r="51" spans="2:11">
      <c r="B51" s="8" t="s">
        <v>52</v>
      </c>
      <c r="C51" s="9">
        <v>397</v>
      </c>
      <c r="D51" s="9">
        <v>1204</v>
      </c>
      <c r="E51" s="9">
        <v>487</v>
      </c>
      <c r="F51" s="9">
        <v>657</v>
      </c>
      <c r="G51" s="9">
        <v>144</v>
      </c>
      <c r="H51" s="9">
        <v>270</v>
      </c>
      <c r="I51" s="9">
        <v>1167</v>
      </c>
      <c r="J51" s="9">
        <v>1292</v>
      </c>
      <c r="K51" s="11">
        <f t="shared" si="1"/>
        <v>5618</v>
      </c>
    </row>
    <row r="52" spans="2:11">
      <c r="B52" s="12" t="s">
        <v>53</v>
      </c>
      <c r="C52" s="13">
        <v>317</v>
      </c>
      <c r="D52" s="13">
        <v>604</v>
      </c>
      <c r="E52" s="13">
        <v>323</v>
      </c>
      <c r="F52" s="13">
        <v>275</v>
      </c>
      <c r="G52" s="13">
        <v>387</v>
      </c>
      <c r="H52" s="13">
        <v>909</v>
      </c>
      <c r="I52" s="13">
        <v>829</v>
      </c>
      <c r="J52" s="13">
        <v>2319</v>
      </c>
      <c r="K52" s="14">
        <f t="shared" si="1"/>
        <v>5963</v>
      </c>
    </row>
    <row r="53" spans="2:11">
      <c r="B53" s="8" t="s">
        <v>54</v>
      </c>
      <c r="C53" s="9">
        <v>8</v>
      </c>
      <c r="D53" s="9">
        <v>81</v>
      </c>
      <c r="E53" s="9">
        <v>17</v>
      </c>
      <c r="F53" s="9">
        <v>90</v>
      </c>
      <c r="G53" s="9">
        <v>14</v>
      </c>
      <c r="H53" s="9">
        <v>18</v>
      </c>
      <c r="I53" s="9">
        <v>350</v>
      </c>
      <c r="J53" s="9">
        <v>366</v>
      </c>
      <c r="K53" s="11">
        <f t="shared" si="1"/>
        <v>944</v>
      </c>
    </row>
    <row r="54" spans="2:11">
      <c r="B54" s="8" t="s">
        <v>55</v>
      </c>
      <c r="C54" s="9">
        <v>564</v>
      </c>
      <c r="D54" s="9">
        <v>542</v>
      </c>
      <c r="E54" s="9">
        <v>1568</v>
      </c>
      <c r="F54" s="9">
        <v>656</v>
      </c>
      <c r="G54" s="9">
        <v>312</v>
      </c>
      <c r="H54" s="9">
        <v>891</v>
      </c>
      <c r="I54" s="9">
        <v>1016</v>
      </c>
      <c r="J54" s="9">
        <v>1865</v>
      </c>
      <c r="K54" s="11">
        <f t="shared" si="1"/>
        <v>7414</v>
      </c>
    </row>
    <row r="55" spans="2:11">
      <c r="B55" s="8" t="s">
        <v>56</v>
      </c>
      <c r="C55" s="9">
        <v>407</v>
      </c>
      <c r="D55" s="9">
        <v>105</v>
      </c>
      <c r="E55" s="9">
        <v>265</v>
      </c>
      <c r="F55" s="9">
        <v>174</v>
      </c>
      <c r="G55" s="9">
        <v>81</v>
      </c>
      <c r="H55" s="9">
        <v>98</v>
      </c>
      <c r="I55" s="9">
        <v>257</v>
      </c>
      <c r="J55" s="9">
        <v>370</v>
      </c>
      <c r="K55" s="11">
        <f t="shared" si="1"/>
        <v>1757</v>
      </c>
    </row>
    <row r="56" spans="2:11">
      <c r="B56" s="8" t="s">
        <v>57</v>
      </c>
      <c r="C56" s="9">
        <v>26</v>
      </c>
      <c r="D56" s="9">
        <v>322</v>
      </c>
      <c r="E56" s="9">
        <v>52</v>
      </c>
      <c r="F56" s="9">
        <v>15</v>
      </c>
      <c r="G56" s="9">
        <v>229</v>
      </c>
      <c r="H56" s="9">
        <v>2</v>
      </c>
      <c r="I56" s="9">
        <v>23</v>
      </c>
      <c r="J56" s="9">
        <v>525</v>
      </c>
      <c r="K56" s="11">
        <f t="shared" si="1"/>
        <v>1194</v>
      </c>
    </row>
    <row r="57" spans="2:11">
      <c r="B57" s="12" t="s">
        <v>58</v>
      </c>
      <c r="C57" s="13">
        <v>0</v>
      </c>
      <c r="D57" s="13">
        <v>415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35</v>
      </c>
      <c r="K57" s="14">
        <f t="shared" si="1"/>
        <v>450</v>
      </c>
    </row>
    <row r="58" spans="2:11">
      <c r="B58" s="8" t="s">
        <v>59</v>
      </c>
      <c r="C58" s="9">
        <v>22</v>
      </c>
      <c r="D58" s="9">
        <v>113</v>
      </c>
      <c r="E58" s="9">
        <v>0</v>
      </c>
      <c r="F58" s="9">
        <v>0</v>
      </c>
      <c r="G58" s="9">
        <v>0</v>
      </c>
      <c r="H58" s="9">
        <v>0</v>
      </c>
      <c r="I58" s="9">
        <v>415</v>
      </c>
      <c r="J58" s="9">
        <v>540</v>
      </c>
      <c r="K58" s="11">
        <f t="shared" si="1"/>
        <v>1090</v>
      </c>
    </row>
    <row r="59" spans="2:11">
      <c r="B59" s="8" t="s">
        <v>60</v>
      </c>
      <c r="C59" s="9">
        <v>243</v>
      </c>
      <c r="D59" s="9">
        <v>669</v>
      </c>
      <c r="E59" s="9">
        <v>53</v>
      </c>
      <c r="F59" s="9">
        <v>314</v>
      </c>
      <c r="G59" s="9">
        <v>86</v>
      </c>
      <c r="H59" s="9">
        <v>222</v>
      </c>
      <c r="I59" s="9">
        <v>856</v>
      </c>
      <c r="J59" s="9">
        <v>1075</v>
      </c>
      <c r="K59" s="11">
        <f t="shared" si="1"/>
        <v>3518</v>
      </c>
    </row>
    <row r="60" spans="2:11">
      <c r="B60" s="8" t="s">
        <v>61</v>
      </c>
      <c r="C60" s="9">
        <v>5</v>
      </c>
      <c r="D60" s="9">
        <v>8</v>
      </c>
      <c r="E60" s="9">
        <v>17</v>
      </c>
      <c r="F60" s="9">
        <v>22</v>
      </c>
      <c r="G60" s="9">
        <v>1</v>
      </c>
      <c r="H60" s="9">
        <v>17</v>
      </c>
      <c r="I60" s="9">
        <v>63</v>
      </c>
      <c r="J60" s="9">
        <v>5</v>
      </c>
      <c r="K60" s="11">
        <f t="shared" si="1"/>
        <v>138</v>
      </c>
    </row>
    <row r="61" spans="2:11">
      <c r="B61" s="8" t="s">
        <v>62</v>
      </c>
      <c r="C61" s="9">
        <v>246</v>
      </c>
      <c r="D61" s="9">
        <v>598</v>
      </c>
      <c r="E61" s="9">
        <v>831</v>
      </c>
      <c r="F61" s="9">
        <v>825</v>
      </c>
      <c r="G61" s="9">
        <v>351</v>
      </c>
      <c r="H61" s="9">
        <v>356</v>
      </c>
      <c r="I61" s="9">
        <v>993</v>
      </c>
      <c r="J61" s="9">
        <v>2725</v>
      </c>
      <c r="K61" s="11">
        <f t="shared" si="1"/>
        <v>6925</v>
      </c>
    </row>
    <row r="62" spans="2:11">
      <c r="B62" s="12" t="s">
        <v>63</v>
      </c>
      <c r="C62" s="13">
        <v>451</v>
      </c>
      <c r="D62" s="13">
        <v>325</v>
      </c>
      <c r="E62" s="13">
        <v>234</v>
      </c>
      <c r="F62" s="13">
        <v>297</v>
      </c>
      <c r="G62" s="13">
        <v>107</v>
      </c>
      <c r="H62" s="13">
        <v>268</v>
      </c>
      <c r="I62" s="13">
        <v>491</v>
      </c>
      <c r="J62" s="13">
        <v>1488</v>
      </c>
      <c r="K62" s="14">
        <f t="shared" si="1"/>
        <v>3661</v>
      </c>
    </row>
    <row r="63" spans="2:11">
      <c r="B63" s="8" t="s">
        <v>64</v>
      </c>
      <c r="C63" s="9">
        <v>88</v>
      </c>
      <c r="D63" s="9">
        <v>208</v>
      </c>
      <c r="E63" s="9">
        <v>73</v>
      </c>
      <c r="F63" s="9">
        <v>256</v>
      </c>
      <c r="G63" s="9">
        <v>60</v>
      </c>
      <c r="H63" s="9">
        <v>194</v>
      </c>
      <c r="I63" s="9">
        <v>366</v>
      </c>
      <c r="J63" s="9">
        <v>249</v>
      </c>
      <c r="K63" s="11">
        <f t="shared" si="1"/>
        <v>1494</v>
      </c>
    </row>
    <row r="64" spans="2:11">
      <c r="B64" s="8" t="s">
        <v>65</v>
      </c>
      <c r="C64" s="9">
        <v>0</v>
      </c>
      <c r="D64" s="9">
        <v>40</v>
      </c>
      <c r="E64" s="9">
        <v>7</v>
      </c>
      <c r="F64" s="9">
        <v>11</v>
      </c>
      <c r="G64" s="9">
        <v>6</v>
      </c>
      <c r="H64" s="9">
        <v>10</v>
      </c>
      <c r="I64" s="9">
        <v>15</v>
      </c>
      <c r="J64" s="9">
        <v>45</v>
      </c>
      <c r="K64" s="11">
        <f t="shared" si="1"/>
        <v>134</v>
      </c>
    </row>
    <row r="65" spans="2:11">
      <c r="B65" s="8" t="s">
        <v>66</v>
      </c>
      <c r="C65" s="9">
        <v>128</v>
      </c>
      <c r="D65" s="9">
        <v>141</v>
      </c>
      <c r="E65" s="9">
        <v>149</v>
      </c>
      <c r="F65" s="9">
        <v>119</v>
      </c>
      <c r="G65" s="9">
        <v>295</v>
      </c>
      <c r="H65" s="9">
        <v>120</v>
      </c>
      <c r="I65" s="9">
        <v>361</v>
      </c>
      <c r="J65" s="9">
        <v>303</v>
      </c>
      <c r="K65" s="11">
        <f t="shared" si="1"/>
        <v>1616</v>
      </c>
    </row>
    <row r="66" spans="2:11">
      <c r="B66" s="8" t="s">
        <v>67</v>
      </c>
      <c r="C66" s="9">
        <v>1404</v>
      </c>
      <c r="D66" s="9">
        <v>549</v>
      </c>
      <c r="E66" s="9">
        <v>558</v>
      </c>
      <c r="F66" s="9">
        <v>1125</v>
      </c>
      <c r="G66" s="9">
        <v>88</v>
      </c>
      <c r="H66" s="9">
        <v>446</v>
      </c>
      <c r="I66" s="9">
        <v>749</v>
      </c>
      <c r="J66" s="9">
        <v>885</v>
      </c>
      <c r="K66" s="11">
        <f t="shared" si="1"/>
        <v>5804</v>
      </c>
    </row>
    <row r="67" spans="2:11">
      <c r="B67" s="12" t="s">
        <v>68</v>
      </c>
      <c r="C67" s="13">
        <v>386</v>
      </c>
      <c r="D67" s="13">
        <v>304</v>
      </c>
      <c r="E67" s="13">
        <v>411</v>
      </c>
      <c r="F67" s="13">
        <v>221</v>
      </c>
      <c r="G67" s="13">
        <v>189</v>
      </c>
      <c r="H67" s="13">
        <v>124</v>
      </c>
      <c r="I67" s="13">
        <v>851</v>
      </c>
      <c r="J67" s="13">
        <v>705</v>
      </c>
      <c r="K67" s="14">
        <f t="shared" si="1"/>
        <v>3191</v>
      </c>
    </row>
    <row r="68" spans="2:11">
      <c r="B68" s="8" t="s">
        <v>69</v>
      </c>
      <c r="C68" s="9">
        <v>183</v>
      </c>
      <c r="D68" s="9">
        <v>735</v>
      </c>
      <c r="E68" s="9">
        <v>6</v>
      </c>
      <c r="F68" s="9">
        <v>58</v>
      </c>
      <c r="G68" s="9">
        <v>260</v>
      </c>
      <c r="H68" s="9">
        <v>0</v>
      </c>
      <c r="I68" s="9">
        <v>543</v>
      </c>
      <c r="J68" s="9">
        <v>72</v>
      </c>
      <c r="K68" s="11">
        <f t="shared" si="1"/>
        <v>1857</v>
      </c>
    </row>
    <row r="69" spans="2:11">
      <c r="B69" s="8" t="s">
        <v>70</v>
      </c>
      <c r="C69" s="9">
        <v>410</v>
      </c>
      <c r="D69" s="9">
        <v>354</v>
      </c>
      <c r="E69" s="9">
        <v>163</v>
      </c>
      <c r="F69" s="9">
        <v>366</v>
      </c>
      <c r="G69" s="9">
        <v>164</v>
      </c>
      <c r="H69" s="9">
        <v>248</v>
      </c>
      <c r="I69" s="9">
        <v>554</v>
      </c>
      <c r="J69" s="9">
        <v>373</v>
      </c>
      <c r="K69" s="11">
        <f t="shared" si="1"/>
        <v>2632</v>
      </c>
    </row>
    <row r="70" spans="2:11">
      <c r="B70" s="8" t="s">
        <v>71</v>
      </c>
      <c r="C70" s="9">
        <v>50</v>
      </c>
      <c r="D70" s="9">
        <v>1</v>
      </c>
      <c r="E70" s="9">
        <v>244</v>
      </c>
      <c r="F70" s="9">
        <v>38</v>
      </c>
      <c r="G70" s="9">
        <v>231</v>
      </c>
      <c r="H70" s="9">
        <v>47</v>
      </c>
      <c r="I70" s="9">
        <v>190</v>
      </c>
      <c r="J70" s="9">
        <v>40</v>
      </c>
      <c r="K70" s="11">
        <f t="shared" si="1"/>
        <v>841</v>
      </c>
    </row>
    <row r="71" spans="2:11">
      <c r="B71" s="8" t="s">
        <v>72</v>
      </c>
      <c r="C71" s="9">
        <v>11764</v>
      </c>
      <c r="D71" s="9">
        <v>24762</v>
      </c>
      <c r="E71" s="9">
        <v>14605</v>
      </c>
      <c r="F71" s="9">
        <v>18237</v>
      </c>
      <c r="G71" s="9">
        <v>9661</v>
      </c>
      <c r="H71" s="9">
        <v>11310</v>
      </c>
      <c r="I71" s="9">
        <v>29558</v>
      </c>
      <c r="J71" s="9">
        <v>33786</v>
      </c>
      <c r="K71" s="11">
        <f t="shared" si="1"/>
        <v>153683</v>
      </c>
    </row>
    <row r="72" spans="2:11">
      <c r="B72" s="12" t="s">
        <v>73</v>
      </c>
      <c r="C72" s="13">
        <v>2715</v>
      </c>
      <c r="D72" s="13">
        <v>7371</v>
      </c>
      <c r="E72" s="13">
        <v>1127</v>
      </c>
      <c r="F72" s="13">
        <v>1682</v>
      </c>
      <c r="G72" s="13">
        <v>1828</v>
      </c>
      <c r="H72" s="13">
        <v>666</v>
      </c>
      <c r="I72" s="13">
        <v>14793</v>
      </c>
      <c r="J72" s="13">
        <v>6114</v>
      </c>
      <c r="K72" s="14">
        <f t="shared" si="1"/>
        <v>36296</v>
      </c>
    </row>
    <row r="73" spans="2:11">
      <c r="B73" s="29"/>
      <c r="C73" s="16">
        <f t="shared" ref="C73:K73" si="2">SUM(C13:C73)</f>
        <v>36026</v>
      </c>
      <c r="D73" s="16">
        <f t="shared" si="2"/>
        <v>59972</v>
      </c>
      <c r="E73" s="16">
        <f t="shared" si="2"/>
        <v>43414</v>
      </c>
      <c r="F73" s="16">
        <f t="shared" si="2"/>
        <v>50350</v>
      </c>
      <c r="G73" s="16">
        <f t="shared" si="2"/>
        <v>30088</v>
      </c>
      <c r="H73" s="16">
        <f t="shared" si="2"/>
        <v>37009</v>
      </c>
      <c r="I73" s="16">
        <f t="shared" si="2"/>
        <v>92224</v>
      </c>
      <c r="J73" s="16">
        <f t="shared" si="2"/>
        <v>84288</v>
      </c>
      <c r="K73" s="16">
        <f t="shared" si="2"/>
        <v>433371</v>
      </c>
    </row>
    <row r="74" spans="2:11">
      <c r="B74" s="29"/>
      <c r="C74" s="17">
        <f t="shared" ref="C74:K74" si="3">C73/$K$73</f>
        <v>8.3129697187859994E-2</v>
      </c>
      <c r="D74" s="17">
        <f t="shared" si="3"/>
        <v>0.13838489423611999</v>
      </c>
      <c r="E74" s="17">
        <f t="shared" si="3"/>
        <v>0.1001774461143</v>
      </c>
      <c r="F74" s="17">
        <f t="shared" si="3"/>
        <v>0.11618220877724</v>
      </c>
      <c r="G74" s="17">
        <f t="shared" si="3"/>
        <v>6.9427811274865997E-2</v>
      </c>
      <c r="H74" s="17">
        <f t="shared" si="3"/>
        <v>8.5397961561803001E-2</v>
      </c>
      <c r="I74" s="17">
        <f t="shared" si="3"/>
        <v>0.21280611762207999</v>
      </c>
      <c r="J74" s="17">
        <f t="shared" si="3"/>
        <v>0.19449386322574</v>
      </c>
      <c r="K74" s="17">
        <f t="shared" si="3"/>
        <v>1</v>
      </c>
    </row>
    <row r="75" spans="2:11">
      <c r="B75" s="18" t="s">
        <v>74</v>
      </c>
    </row>
  </sheetData>
  <mergeCells count="1">
    <mergeCell ref="B6:G6"/>
  </mergeCells>
  <pageMargins left="0" right="0" top="0" bottom="0" header="0" footer="0"/>
  <pageSetup scale="6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75"/>
  <sheetViews>
    <sheetView showGridLines="0" zoomScaleNormal="100" workbookViewId="0">
      <selection activeCell="B7" sqref="B7"/>
    </sheetView>
  </sheetViews>
  <sheetFormatPr baseColWidth="10" defaultColWidth="9.140625" defaultRowHeight="15"/>
  <cols>
    <col min="1" max="1" width="4.85546875" customWidth="1"/>
    <col min="2" max="2" width="58.140625" customWidth="1"/>
    <col min="3" max="3" width="10.28515625" customWidth="1"/>
    <col min="4" max="4" width="9.5703125" customWidth="1"/>
    <col min="5" max="5" width="8.85546875" customWidth="1"/>
    <col min="6" max="6" width="9.28515625" customWidth="1"/>
    <col min="7" max="7" width="10.28515625" customWidth="1"/>
    <col min="8" max="8" width="7.5703125" customWidth="1"/>
    <col min="9" max="9" width="10.140625" customWidth="1"/>
    <col min="10" max="10" width="6.85546875" customWidth="1"/>
    <col min="11" max="11" width="11.7109375" customWidth="1"/>
    <col min="12" max="12" width="4.85546875" customWidth="1"/>
  </cols>
  <sheetData>
    <row r="2" spans="2:11" ht="27">
      <c r="B2" s="2"/>
    </row>
    <row r="3" spans="2:11" ht="16.5">
      <c r="B3" s="3"/>
    </row>
    <row r="6" spans="2:11">
      <c r="B6" s="103" t="s">
        <v>1</v>
      </c>
      <c r="C6" s="103"/>
      <c r="D6" s="103"/>
      <c r="E6" s="103"/>
      <c r="F6" s="103"/>
      <c r="G6" s="103"/>
    </row>
    <row r="7" spans="2:11">
      <c r="B7" s="86" t="s">
        <v>105</v>
      </c>
    </row>
    <row r="8" spans="2:11" ht="6" customHeight="1">
      <c r="B8" s="4"/>
      <c r="C8" s="4"/>
      <c r="D8" s="4"/>
      <c r="E8" s="4"/>
      <c r="F8" s="4"/>
      <c r="G8" s="4"/>
      <c r="H8" s="4"/>
      <c r="I8" s="4"/>
      <c r="J8" s="4"/>
      <c r="K8" s="4"/>
    </row>
    <row r="10" spans="2:11">
      <c r="B10" s="1" t="s">
        <v>75</v>
      </c>
    </row>
    <row r="11" spans="2:11">
      <c r="B11" s="5" t="s">
        <v>3</v>
      </c>
    </row>
    <row r="12" spans="2:11" ht="39.950000000000003" customHeight="1">
      <c r="B12" s="7" t="s">
        <v>4</v>
      </c>
      <c r="C12" s="7" t="s">
        <v>5</v>
      </c>
      <c r="D12" s="7" t="s">
        <v>6</v>
      </c>
      <c r="E12" s="7" t="s">
        <v>7</v>
      </c>
      <c r="F12" s="7" t="s">
        <v>8</v>
      </c>
      <c r="G12" s="7" t="s">
        <v>9</v>
      </c>
      <c r="H12" s="7" t="s">
        <v>10</v>
      </c>
      <c r="I12" s="7" t="s">
        <v>11</v>
      </c>
      <c r="J12" s="7" t="s">
        <v>12</v>
      </c>
      <c r="K12" s="7" t="s">
        <v>13</v>
      </c>
    </row>
    <row r="13" spans="2:11">
      <c r="B13" s="8" t="s">
        <v>14</v>
      </c>
      <c r="C13" s="9">
        <v>159</v>
      </c>
      <c r="D13" s="9">
        <v>53</v>
      </c>
      <c r="E13" s="9">
        <v>8</v>
      </c>
      <c r="F13" s="9">
        <v>7</v>
      </c>
      <c r="G13" s="9">
        <v>13</v>
      </c>
      <c r="H13" s="9">
        <v>1</v>
      </c>
      <c r="I13" s="9">
        <v>64</v>
      </c>
      <c r="J13" s="9">
        <v>157</v>
      </c>
      <c r="K13" s="11">
        <f t="shared" ref="K13:K44" si="0">SUM(C13:J13)</f>
        <v>462</v>
      </c>
    </row>
    <row r="14" spans="2:11">
      <c r="B14" s="8" t="s">
        <v>15</v>
      </c>
      <c r="C14" s="9">
        <v>25</v>
      </c>
      <c r="D14" s="9">
        <v>25</v>
      </c>
      <c r="E14" s="9">
        <v>27</v>
      </c>
      <c r="F14" s="9">
        <v>16</v>
      </c>
      <c r="G14" s="9">
        <v>20</v>
      </c>
      <c r="H14" s="9">
        <v>17</v>
      </c>
      <c r="I14" s="9">
        <v>50</v>
      </c>
      <c r="J14" s="9">
        <v>25</v>
      </c>
      <c r="K14" s="11">
        <f t="shared" si="0"/>
        <v>205</v>
      </c>
    </row>
    <row r="15" spans="2:11">
      <c r="B15" s="8" t="s">
        <v>16</v>
      </c>
      <c r="C15" s="9">
        <v>185</v>
      </c>
      <c r="D15" s="9">
        <v>703</v>
      </c>
      <c r="E15" s="9">
        <v>440</v>
      </c>
      <c r="F15" s="9">
        <v>538</v>
      </c>
      <c r="G15" s="9">
        <v>210</v>
      </c>
      <c r="H15" s="9">
        <v>210</v>
      </c>
      <c r="I15" s="9">
        <v>1573</v>
      </c>
      <c r="J15" s="9">
        <v>693</v>
      </c>
      <c r="K15" s="11">
        <f t="shared" si="0"/>
        <v>4552</v>
      </c>
    </row>
    <row r="16" spans="2:11">
      <c r="B16" s="8" t="s">
        <v>17</v>
      </c>
      <c r="C16" s="9">
        <v>8</v>
      </c>
      <c r="D16" s="9">
        <v>7</v>
      </c>
      <c r="E16" s="9">
        <v>19</v>
      </c>
      <c r="F16" s="9">
        <v>3</v>
      </c>
      <c r="G16" s="9">
        <v>0</v>
      </c>
      <c r="H16" s="9">
        <v>12</v>
      </c>
      <c r="I16" s="9">
        <v>16</v>
      </c>
      <c r="J16" s="9">
        <v>5</v>
      </c>
      <c r="K16" s="11">
        <f t="shared" si="0"/>
        <v>70</v>
      </c>
    </row>
    <row r="17" spans="2:11">
      <c r="B17" s="12" t="s">
        <v>18</v>
      </c>
      <c r="C17" s="13">
        <v>2</v>
      </c>
      <c r="D17" s="13">
        <v>0</v>
      </c>
      <c r="E17" s="13">
        <v>0</v>
      </c>
      <c r="F17" s="13">
        <v>8</v>
      </c>
      <c r="G17" s="13">
        <v>0</v>
      </c>
      <c r="H17" s="13">
        <v>0</v>
      </c>
      <c r="I17" s="13">
        <v>1</v>
      </c>
      <c r="J17" s="13">
        <v>10</v>
      </c>
      <c r="K17" s="14">
        <f t="shared" si="0"/>
        <v>21</v>
      </c>
    </row>
    <row r="18" spans="2:11">
      <c r="B18" s="8" t="s">
        <v>19</v>
      </c>
      <c r="C18" s="9">
        <v>856</v>
      </c>
      <c r="D18" s="9">
        <v>1908</v>
      </c>
      <c r="E18" s="9">
        <v>1061</v>
      </c>
      <c r="F18" s="9">
        <v>844</v>
      </c>
      <c r="G18" s="9">
        <v>1061</v>
      </c>
      <c r="H18" s="9">
        <v>581</v>
      </c>
      <c r="I18" s="9">
        <v>2944</v>
      </c>
      <c r="J18" s="9">
        <v>1141</v>
      </c>
      <c r="K18" s="11">
        <f t="shared" si="0"/>
        <v>10396</v>
      </c>
    </row>
    <row r="19" spans="2:11">
      <c r="B19" s="8" t="s">
        <v>20</v>
      </c>
      <c r="C19" s="9">
        <v>604</v>
      </c>
      <c r="D19" s="9">
        <v>333</v>
      </c>
      <c r="E19" s="9">
        <v>241</v>
      </c>
      <c r="F19" s="9">
        <v>342</v>
      </c>
      <c r="G19" s="9">
        <v>142</v>
      </c>
      <c r="H19" s="9">
        <v>177</v>
      </c>
      <c r="I19" s="9">
        <v>1029</v>
      </c>
      <c r="J19" s="9">
        <v>742</v>
      </c>
      <c r="K19" s="11">
        <f t="shared" si="0"/>
        <v>3610</v>
      </c>
    </row>
    <row r="20" spans="2:11">
      <c r="B20" s="8" t="s">
        <v>21</v>
      </c>
      <c r="C20" s="9">
        <v>0</v>
      </c>
      <c r="D20" s="9">
        <v>11</v>
      </c>
      <c r="E20" s="9">
        <v>19</v>
      </c>
      <c r="F20" s="9">
        <v>10</v>
      </c>
      <c r="G20" s="9">
        <v>20</v>
      </c>
      <c r="H20" s="9">
        <v>11</v>
      </c>
      <c r="I20" s="9">
        <v>21</v>
      </c>
      <c r="J20" s="9">
        <v>31</v>
      </c>
      <c r="K20" s="11">
        <f t="shared" si="0"/>
        <v>123</v>
      </c>
    </row>
    <row r="21" spans="2:11">
      <c r="B21" s="8" t="s">
        <v>22</v>
      </c>
      <c r="C21" s="9">
        <v>140</v>
      </c>
      <c r="D21" s="9">
        <v>4</v>
      </c>
      <c r="E21" s="9">
        <v>19</v>
      </c>
      <c r="F21" s="9">
        <v>1</v>
      </c>
      <c r="G21" s="9">
        <v>0</v>
      </c>
      <c r="H21" s="9">
        <v>260</v>
      </c>
      <c r="I21" s="9">
        <v>140</v>
      </c>
      <c r="J21" s="9">
        <v>1</v>
      </c>
      <c r="K21" s="11">
        <f t="shared" si="0"/>
        <v>565</v>
      </c>
    </row>
    <row r="22" spans="2:11">
      <c r="B22" s="12" t="s">
        <v>23</v>
      </c>
      <c r="C22" s="13">
        <v>12</v>
      </c>
      <c r="D22" s="13">
        <v>4</v>
      </c>
      <c r="E22" s="13">
        <v>2</v>
      </c>
      <c r="F22" s="13">
        <v>1</v>
      </c>
      <c r="G22" s="13">
        <v>0</v>
      </c>
      <c r="H22" s="13">
        <v>6</v>
      </c>
      <c r="I22" s="13">
        <v>5</v>
      </c>
      <c r="J22" s="13">
        <v>54</v>
      </c>
      <c r="K22" s="14">
        <f t="shared" si="0"/>
        <v>84</v>
      </c>
    </row>
    <row r="23" spans="2:11">
      <c r="B23" s="8" t="s">
        <v>24</v>
      </c>
      <c r="C23" s="9">
        <v>40</v>
      </c>
      <c r="D23" s="9">
        <v>89</v>
      </c>
      <c r="E23" s="9">
        <v>72</v>
      </c>
      <c r="F23" s="9">
        <v>66</v>
      </c>
      <c r="G23" s="9">
        <v>282</v>
      </c>
      <c r="H23" s="9">
        <v>52</v>
      </c>
      <c r="I23" s="9">
        <v>117</v>
      </c>
      <c r="J23" s="9">
        <v>48</v>
      </c>
      <c r="K23" s="11">
        <f t="shared" si="0"/>
        <v>766</v>
      </c>
    </row>
    <row r="24" spans="2:11">
      <c r="B24" s="8" t="s">
        <v>25</v>
      </c>
      <c r="C24" s="9">
        <v>63</v>
      </c>
      <c r="D24" s="9">
        <v>124</v>
      </c>
      <c r="E24" s="9">
        <v>63</v>
      </c>
      <c r="F24" s="9">
        <v>109</v>
      </c>
      <c r="G24" s="9">
        <v>23</v>
      </c>
      <c r="H24" s="9">
        <v>32</v>
      </c>
      <c r="I24" s="9">
        <v>144</v>
      </c>
      <c r="J24" s="9">
        <v>103</v>
      </c>
      <c r="K24" s="11">
        <f t="shared" si="0"/>
        <v>661</v>
      </c>
    </row>
    <row r="25" spans="2:11">
      <c r="B25" s="8" t="s">
        <v>26</v>
      </c>
      <c r="C25" s="9">
        <v>487</v>
      </c>
      <c r="D25" s="9">
        <v>16</v>
      </c>
      <c r="E25" s="9">
        <v>126</v>
      </c>
      <c r="F25" s="9">
        <v>131</v>
      </c>
      <c r="G25" s="9">
        <v>0</v>
      </c>
      <c r="H25" s="9">
        <v>10</v>
      </c>
      <c r="I25" s="9">
        <v>86</v>
      </c>
      <c r="J25" s="9">
        <v>286</v>
      </c>
      <c r="K25" s="11">
        <f t="shared" si="0"/>
        <v>1142</v>
      </c>
    </row>
    <row r="26" spans="2:11">
      <c r="B26" s="8" t="s">
        <v>27</v>
      </c>
      <c r="C26" s="9">
        <v>4</v>
      </c>
      <c r="D26" s="9">
        <v>7</v>
      </c>
      <c r="E26" s="9">
        <v>3</v>
      </c>
      <c r="F26" s="9">
        <v>10</v>
      </c>
      <c r="G26" s="9">
        <v>3</v>
      </c>
      <c r="H26" s="9">
        <v>0</v>
      </c>
      <c r="I26" s="9">
        <v>3</v>
      </c>
      <c r="J26" s="9">
        <v>5</v>
      </c>
      <c r="K26" s="11">
        <f t="shared" si="0"/>
        <v>35</v>
      </c>
    </row>
    <row r="27" spans="2:11">
      <c r="B27" s="12" t="s">
        <v>28</v>
      </c>
      <c r="C27" s="13">
        <v>8</v>
      </c>
      <c r="D27" s="13">
        <v>35</v>
      </c>
      <c r="E27" s="13">
        <v>16</v>
      </c>
      <c r="F27" s="13">
        <v>62</v>
      </c>
      <c r="G27" s="13">
        <v>21</v>
      </c>
      <c r="H27" s="13">
        <v>14</v>
      </c>
      <c r="I27" s="13">
        <v>42</v>
      </c>
      <c r="J27" s="13">
        <v>79</v>
      </c>
      <c r="K27" s="14">
        <f t="shared" si="0"/>
        <v>277</v>
      </c>
    </row>
    <row r="28" spans="2:11">
      <c r="B28" s="8" t="s">
        <v>29</v>
      </c>
      <c r="C28" s="9">
        <v>3</v>
      </c>
      <c r="D28" s="9">
        <v>6</v>
      </c>
      <c r="E28" s="9">
        <v>17</v>
      </c>
      <c r="F28" s="9">
        <v>2</v>
      </c>
      <c r="G28" s="9">
        <v>1</v>
      </c>
      <c r="H28" s="9">
        <v>2</v>
      </c>
      <c r="I28" s="9">
        <v>4</v>
      </c>
      <c r="J28" s="9">
        <v>7</v>
      </c>
      <c r="K28" s="11">
        <f t="shared" si="0"/>
        <v>42</v>
      </c>
    </row>
    <row r="29" spans="2:11">
      <c r="B29" s="8" t="s">
        <v>30</v>
      </c>
      <c r="C29" s="9">
        <v>0</v>
      </c>
      <c r="D29" s="9">
        <v>4</v>
      </c>
      <c r="E29" s="9">
        <v>2</v>
      </c>
      <c r="F29" s="9">
        <v>6</v>
      </c>
      <c r="G29" s="9">
        <v>0</v>
      </c>
      <c r="H29" s="9">
        <v>4</v>
      </c>
      <c r="I29" s="9">
        <v>5</v>
      </c>
      <c r="J29" s="9">
        <v>8</v>
      </c>
      <c r="K29" s="11">
        <f t="shared" si="0"/>
        <v>29</v>
      </c>
    </row>
    <row r="30" spans="2:11">
      <c r="B30" s="8" t="s">
        <v>31</v>
      </c>
      <c r="C30" s="9">
        <v>0</v>
      </c>
      <c r="D30" s="9">
        <v>9</v>
      </c>
      <c r="E30" s="9">
        <v>4</v>
      </c>
      <c r="F30" s="9">
        <v>299</v>
      </c>
      <c r="G30" s="9">
        <v>2</v>
      </c>
      <c r="H30" s="9">
        <v>10</v>
      </c>
      <c r="I30" s="9">
        <v>10</v>
      </c>
      <c r="J30" s="9">
        <v>3</v>
      </c>
      <c r="K30" s="11">
        <f t="shared" si="0"/>
        <v>337</v>
      </c>
    </row>
    <row r="31" spans="2:11">
      <c r="B31" s="8" t="s">
        <v>32</v>
      </c>
      <c r="C31" s="9">
        <v>5</v>
      </c>
      <c r="D31" s="9">
        <v>2</v>
      </c>
      <c r="E31" s="9">
        <v>3</v>
      </c>
      <c r="F31" s="9">
        <v>0</v>
      </c>
      <c r="G31" s="9">
        <v>0</v>
      </c>
      <c r="H31" s="9">
        <v>0</v>
      </c>
      <c r="I31" s="9">
        <v>0</v>
      </c>
      <c r="J31" s="9">
        <v>8</v>
      </c>
      <c r="K31" s="11">
        <f t="shared" si="0"/>
        <v>18</v>
      </c>
    </row>
    <row r="32" spans="2:11">
      <c r="B32" s="12" t="s">
        <v>33</v>
      </c>
      <c r="C32" s="13">
        <v>1</v>
      </c>
      <c r="D32" s="13">
        <v>11</v>
      </c>
      <c r="E32" s="13">
        <v>4</v>
      </c>
      <c r="F32" s="13">
        <v>10</v>
      </c>
      <c r="G32" s="13">
        <v>0</v>
      </c>
      <c r="H32" s="13">
        <v>7</v>
      </c>
      <c r="I32" s="13">
        <v>22</v>
      </c>
      <c r="J32" s="13">
        <v>30</v>
      </c>
      <c r="K32" s="14">
        <f t="shared" si="0"/>
        <v>85</v>
      </c>
    </row>
    <row r="33" spans="2:11">
      <c r="B33" s="8" t="s">
        <v>34</v>
      </c>
      <c r="C33" s="9">
        <v>19</v>
      </c>
      <c r="D33" s="9">
        <v>17</v>
      </c>
      <c r="E33" s="9">
        <v>7</v>
      </c>
      <c r="F33" s="9">
        <v>21</v>
      </c>
      <c r="G33" s="9">
        <v>11</v>
      </c>
      <c r="H33" s="9">
        <v>12</v>
      </c>
      <c r="I33" s="9">
        <v>21</v>
      </c>
      <c r="J33" s="9">
        <v>12</v>
      </c>
      <c r="K33" s="11">
        <f t="shared" si="0"/>
        <v>120</v>
      </c>
    </row>
    <row r="34" spans="2:11">
      <c r="B34" s="8" t="s">
        <v>35</v>
      </c>
      <c r="C34" s="9">
        <v>1</v>
      </c>
      <c r="D34" s="9">
        <v>4</v>
      </c>
      <c r="E34" s="9">
        <v>0</v>
      </c>
      <c r="F34" s="9">
        <v>0</v>
      </c>
      <c r="G34" s="9">
        <v>1</v>
      </c>
      <c r="H34" s="9">
        <v>0</v>
      </c>
      <c r="I34" s="9">
        <v>3</v>
      </c>
      <c r="J34" s="9">
        <v>19</v>
      </c>
      <c r="K34" s="11">
        <f t="shared" si="0"/>
        <v>28</v>
      </c>
    </row>
    <row r="35" spans="2:11">
      <c r="B35" s="8" t="s">
        <v>36</v>
      </c>
      <c r="C35" s="9">
        <v>10</v>
      </c>
      <c r="D35" s="9">
        <v>11</v>
      </c>
      <c r="E35" s="9">
        <v>11</v>
      </c>
      <c r="F35" s="9">
        <v>20</v>
      </c>
      <c r="G35" s="9">
        <v>5</v>
      </c>
      <c r="H35" s="9">
        <v>9</v>
      </c>
      <c r="I35" s="9">
        <v>53</v>
      </c>
      <c r="J35" s="9">
        <v>11</v>
      </c>
      <c r="K35" s="11">
        <f t="shared" si="0"/>
        <v>130</v>
      </c>
    </row>
    <row r="36" spans="2:11">
      <c r="B36" s="8" t="s">
        <v>37</v>
      </c>
      <c r="C36" s="9">
        <v>36</v>
      </c>
      <c r="D36" s="9">
        <v>49</v>
      </c>
      <c r="E36" s="9">
        <v>47</v>
      </c>
      <c r="F36" s="9">
        <v>71</v>
      </c>
      <c r="G36" s="9">
        <v>6</v>
      </c>
      <c r="H36" s="9">
        <v>36</v>
      </c>
      <c r="I36" s="9">
        <v>199</v>
      </c>
      <c r="J36" s="9">
        <v>26</v>
      </c>
      <c r="K36" s="11">
        <f t="shared" si="0"/>
        <v>470</v>
      </c>
    </row>
    <row r="37" spans="2:11">
      <c r="B37" s="12" t="s">
        <v>38</v>
      </c>
      <c r="C37" s="13">
        <v>41</v>
      </c>
      <c r="D37" s="13">
        <v>8</v>
      </c>
      <c r="E37" s="13">
        <v>9</v>
      </c>
      <c r="F37" s="13">
        <v>37</v>
      </c>
      <c r="G37" s="13">
        <v>21</v>
      </c>
      <c r="H37" s="13">
        <v>0</v>
      </c>
      <c r="I37" s="13">
        <v>21</v>
      </c>
      <c r="J37" s="13">
        <v>14</v>
      </c>
      <c r="K37" s="14">
        <f t="shared" si="0"/>
        <v>151</v>
      </c>
    </row>
    <row r="38" spans="2:11">
      <c r="B38" s="8" t="s">
        <v>39</v>
      </c>
      <c r="C38" s="9">
        <v>6</v>
      </c>
      <c r="D38" s="9">
        <v>0</v>
      </c>
      <c r="E38" s="9">
        <v>0</v>
      </c>
      <c r="F38" s="9">
        <v>1</v>
      </c>
      <c r="G38" s="9">
        <v>0</v>
      </c>
      <c r="H38" s="9">
        <v>33</v>
      </c>
      <c r="I38" s="9">
        <v>35</v>
      </c>
      <c r="J38" s="9">
        <v>0</v>
      </c>
      <c r="K38" s="11">
        <f t="shared" si="0"/>
        <v>75</v>
      </c>
    </row>
    <row r="39" spans="2:11">
      <c r="B39" s="8" t="s">
        <v>40</v>
      </c>
      <c r="C39" s="9">
        <v>0</v>
      </c>
      <c r="D39" s="9">
        <v>33</v>
      </c>
      <c r="E39" s="9">
        <v>25</v>
      </c>
      <c r="F39" s="9">
        <v>0</v>
      </c>
      <c r="G39" s="9">
        <v>9</v>
      </c>
      <c r="H39" s="9">
        <v>11</v>
      </c>
      <c r="I39" s="9">
        <v>4</v>
      </c>
      <c r="J39" s="9">
        <v>261</v>
      </c>
      <c r="K39" s="11">
        <f t="shared" si="0"/>
        <v>343</v>
      </c>
    </row>
    <row r="40" spans="2:11">
      <c r="B40" s="8" t="s">
        <v>41</v>
      </c>
      <c r="C40" s="9">
        <v>554</v>
      </c>
      <c r="D40" s="9">
        <v>984</v>
      </c>
      <c r="E40" s="9">
        <v>886</v>
      </c>
      <c r="F40" s="9">
        <v>1573</v>
      </c>
      <c r="G40" s="9">
        <v>295</v>
      </c>
      <c r="H40" s="9">
        <v>486</v>
      </c>
      <c r="I40" s="9">
        <v>1126</v>
      </c>
      <c r="J40" s="9">
        <v>1275</v>
      </c>
      <c r="K40" s="11">
        <f t="shared" si="0"/>
        <v>7179</v>
      </c>
    </row>
    <row r="41" spans="2:11">
      <c r="B41" s="8" t="s">
        <v>42</v>
      </c>
      <c r="C41" s="9">
        <v>166</v>
      </c>
      <c r="D41" s="9">
        <v>830</v>
      </c>
      <c r="E41" s="9">
        <v>224</v>
      </c>
      <c r="F41" s="9">
        <v>250</v>
      </c>
      <c r="G41" s="9">
        <v>228</v>
      </c>
      <c r="H41" s="9">
        <v>156</v>
      </c>
      <c r="I41" s="9">
        <v>612</v>
      </c>
      <c r="J41" s="9">
        <v>1110</v>
      </c>
      <c r="K41" s="11">
        <f t="shared" si="0"/>
        <v>3576</v>
      </c>
    </row>
    <row r="42" spans="2:11">
      <c r="B42" s="12" t="s">
        <v>43</v>
      </c>
      <c r="C42" s="13">
        <v>35</v>
      </c>
      <c r="D42" s="13">
        <v>35</v>
      </c>
      <c r="E42" s="13">
        <v>3</v>
      </c>
      <c r="F42" s="13">
        <v>19</v>
      </c>
      <c r="G42" s="13">
        <v>27</v>
      </c>
      <c r="H42" s="13">
        <v>0</v>
      </c>
      <c r="I42" s="13">
        <v>55</v>
      </c>
      <c r="J42" s="13">
        <v>51</v>
      </c>
      <c r="K42" s="14">
        <f t="shared" si="0"/>
        <v>225</v>
      </c>
    </row>
    <row r="43" spans="2:11">
      <c r="B43" s="8" t="s">
        <v>44</v>
      </c>
      <c r="C43" s="9">
        <v>80</v>
      </c>
      <c r="D43" s="9">
        <v>121</v>
      </c>
      <c r="E43" s="9">
        <v>17</v>
      </c>
      <c r="F43" s="9">
        <v>26</v>
      </c>
      <c r="G43" s="9">
        <v>29</v>
      </c>
      <c r="H43" s="9">
        <v>70</v>
      </c>
      <c r="I43" s="9">
        <v>245</v>
      </c>
      <c r="J43" s="9">
        <v>142</v>
      </c>
      <c r="K43" s="11">
        <f t="shared" si="0"/>
        <v>730</v>
      </c>
    </row>
    <row r="44" spans="2:11">
      <c r="B44" s="8" t="s">
        <v>45</v>
      </c>
      <c r="C44" s="9">
        <v>138</v>
      </c>
      <c r="D44" s="9">
        <v>290</v>
      </c>
      <c r="E44" s="9">
        <v>48</v>
      </c>
      <c r="F44" s="9">
        <v>129</v>
      </c>
      <c r="G44" s="9">
        <v>57</v>
      </c>
      <c r="H44" s="9">
        <v>91</v>
      </c>
      <c r="I44" s="9">
        <v>229</v>
      </c>
      <c r="J44" s="9">
        <v>80</v>
      </c>
      <c r="K44" s="11">
        <f t="shared" si="0"/>
        <v>1062</v>
      </c>
    </row>
    <row r="45" spans="2:11">
      <c r="B45" s="8" t="s">
        <v>46</v>
      </c>
      <c r="C45" s="9">
        <v>180</v>
      </c>
      <c r="D45" s="9">
        <v>345</v>
      </c>
      <c r="E45" s="9">
        <v>221</v>
      </c>
      <c r="F45" s="9">
        <v>439</v>
      </c>
      <c r="G45" s="9">
        <v>54</v>
      </c>
      <c r="H45" s="9">
        <v>159</v>
      </c>
      <c r="I45" s="9">
        <v>743</v>
      </c>
      <c r="J45" s="9">
        <v>450</v>
      </c>
      <c r="K45" s="11">
        <f t="shared" ref="K45:K72" si="1">SUM(C45:J45)</f>
        <v>2591</v>
      </c>
    </row>
    <row r="46" spans="2:11">
      <c r="B46" s="8" t="s">
        <v>47</v>
      </c>
      <c r="C46" s="9">
        <v>70</v>
      </c>
      <c r="D46" s="9">
        <v>93</v>
      </c>
      <c r="E46" s="9">
        <v>86</v>
      </c>
      <c r="F46" s="9">
        <v>69</v>
      </c>
      <c r="G46" s="9">
        <v>53</v>
      </c>
      <c r="H46" s="9">
        <v>4</v>
      </c>
      <c r="I46" s="9">
        <v>79</v>
      </c>
      <c r="J46" s="9">
        <v>65</v>
      </c>
      <c r="K46" s="11">
        <f t="shared" si="1"/>
        <v>519</v>
      </c>
    </row>
    <row r="47" spans="2:11">
      <c r="B47" s="12" t="s">
        <v>48</v>
      </c>
      <c r="C47" s="13">
        <v>7</v>
      </c>
      <c r="D47" s="13">
        <v>47</v>
      </c>
      <c r="E47" s="13">
        <v>45</v>
      </c>
      <c r="F47" s="13">
        <v>24</v>
      </c>
      <c r="G47" s="13">
        <v>4</v>
      </c>
      <c r="H47" s="13">
        <v>18</v>
      </c>
      <c r="I47" s="13">
        <v>60</v>
      </c>
      <c r="J47" s="13">
        <v>124</v>
      </c>
      <c r="K47" s="14">
        <f t="shared" si="1"/>
        <v>329</v>
      </c>
    </row>
    <row r="48" spans="2:11">
      <c r="B48" s="8" t="s">
        <v>49</v>
      </c>
      <c r="C48" s="9">
        <v>1008</v>
      </c>
      <c r="D48" s="9">
        <v>1012</v>
      </c>
      <c r="E48" s="9">
        <v>926</v>
      </c>
      <c r="F48" s="9">
        <v>2896</v>
      </c>
      <c r="G48" s="9">
        <v>259</v>
      </c>
      <c r="H48" s="9">
        <v>1211</v>
      </c>
      <c r="I48" s="9">
        <v>2625</v>
      </c>
      <c r="J48" s="9">
        <v>1583</v>
      </c>
      <c r="K48" s="11">
        <f t="shared" si="1"/>
        <v>11520</v>
      </c>
    </row>
    <row r="49" spans="2:11">
      <c r="B49" s="8" t="s">
        <v>50</v>
      </c>
      <c r="C49" s="9">
        <v>0</v>
      </c>
      <c r="D49" s="9">
        <v>14</v>
      </c>
      <c r="E49" s="9">
        <v>2</v>
      </c>
      <c r="F49" s="9">
        <v>2</v>
      </c>
      <c r="G49" s="9">
        <v>0</v>
      </c>
      <c r="H49" s="9">
        <v>0</v>
      </c>
      <c r="I49" s="9">
        <v>2</v>
      </c>
      <c r="J49" s="9">
        <v>6</v>
      </c>
      <c r="K49" s="11">
        <f t="shared" si="1"/>
        <v>26</v>
      </c>
    </row>
    <row r="50" spans="2:11">
      <c r="B50" s="8" t="s">
        <v>51</v>
      </c>
      <c r="C50" s="9">
        <v>0</v>
      </c>
      <c r="D50" s="9">
        <v>1</v>
      </c>
      <c r="E50" s="9">
        <v>0</v>
      </c>
      <c r="F50" s="9">
        <v>0</v>
      </c>
      <c r="G50" s="9">
        <v>0</v>
      </c>
      <c r="H50" s="9">
        <v>1</v>
      </c>
      <c r="I50" s="9">
        <v>2</v>
      </c>
      <c r="J50" s="9">
        <v>0</v>
      </c>
      <c r="K50" s="11">
        <f t="shared" si="1"/>
        <v>4</v>
      </c>
    </row>
    <row r="51" spans="2:11">
      <c r="B51" s="8" t="s">
        <v>52</v>
      </c>
      <c r="C51" s="9">
        <v>299</v>
      </c>
      <c r="D51" s="9">
        <v>702</v>
      </c>
      <c r="E51" s="9">
        <v>423</v>
      </c>
      <c r="F51" s="9">
        <v>475</v>
      </c>
      <c r="G51" s="9">
        <v>102</v>
      </c>
      <c r="H51" s="9">
        <v>234</v>
      </c>
      <c r="I51" s="9">
        <v>852</v>
      </c>
      <c r="J51" s="9">
        <v>1265</v>
      </c>
      <c r="K51" s="11">
        <f t="shared" si="1"/>
        <v>4352</v>
      </c>
    </row>
    <row r="52" spans="2:11">
      <c r="B52" s="12" t="s">
        <v>53</v>
      </c>
      <c r="C52" s="13">
        <v>186</v>
      </c>
      <c r="D52" s="13">
        <v>169</v>
      </c>
      <c r="E52" s="13">
        <v>127</v>
      </c>
      <c r="F52" s="13">
        <v>167</v>
      </c>
      <c r="G52" s="13">
        <v>184</v>
      </c>
      <c r="H52" s="13">
        <v>227</v>
      </c>
      <c r="I52" s="13">
        <v>493</v>
      </c>
      <c r="J52" s="13">
        <v>1267</v>
      </c>
      <c r="K52" s="14">
        <f t="shared" si="1"/>
        <v>2820</v>
      </c>
    </row>
    <row r="53" spans="2:11">
      <c r="B53" s="8" t="s">
        <v>54</v>
      </c>
      <c r="C53" s="9">
        <v>9</v>
      </c>
      <c r="D53" s="9">
        <v>28</v>
      </c>
      <c r="E53" s="9">
        <v>3</v>
      </c>
      <c r="F53" s="9">
        <v>47</v>
      </c>
      <c r="G53" s="9">
        <v>68</v>
      </c>
      <c r="H53" s="9">
        <v>8</v>
      </c>
      <c r="I53" s="9">
        <v>1177</v>
      </c>
      <c r="J53" s="9">
        <v>384</v>
      </c>
      <c r="K53" s="11">
        <f t="shared" si="1"/>
        <v>1724</v>
      </c>
    </row>
    <row r="54" spans="2:11">
      <c r="B54" s="8" t="s">
        <v>55</v>
      </c>
      <c r="C54" s="9">
        <v>16</v>
      </c>
      <c r="D54" s="9">
        <v>20</v>
      </c>
      <c r="E54" s="9">
        <v>50</v>
      </c>
      <c r="F54" s="9">
        <v>34</v>
      </c>
      <c r="G54" s="9">
        <v>26</v>
      </c>
      <c r="H54" s="9">
        <v>24</v>
      </c>
      <c r="I54" s="9">
        <v>43</v>
      </c>
      <c r="J54" s="9">
        <v>72</v>
      </c>
      <c r="K54" s="11">
        <f t="shared" si="1"/>
        <v>285</v>
      </c>
    </row>
    <row r="55" spans="2:11">
      <c r="B55" s="8" t="s">
        <v>56</v>
      </c>
      <c r="C55" s="9">
        <v>66</v>
      </c>
      <c r="D55" s="9">
        <v>47</v>
      </c>
      <c r="E55" s="9">
        <v>25</v>
      </c>
      <c r="F55" s="9">
        <v>50</v>
      </c>
      <c r="G55" s="9">
        <v>18</v>
      </c>
      <c r="H55" s="9">
        <v>5</v>
      </c>
      <c r="I55" s="9">
        <v>61</v>
      </c>
      <c r="J55" s="9">
        <v>86</v>
      </c>
      <c r="K55" s="11">
        <f t="shared" si="1"/>
        <v>358</v>
      </c>
    </row>
    <row r="56" spans="2:11">
      <c r="B56" s="8" t="s">
        <v>57</v>
      </c>
      <c r="C56" s="9">
        <v>35</v>
      </c>
      <c r="D56" s="9">
        <v>109</v>
      </c>
      <c r="E56" s="9">
        <v>22</v>
      </c>
      <c r="F56" s="9">
        <v>23</v>
      </c>
      <c r="G56" s="9">
        <v>87</v>
      </c>
      <c r="H56" s="9">
        <v>2</v>
      </c>
      <c r="I56" s="9">
        <v>34</v>
      </c>
      <c r="J56" s="9">
        <v>271</v>
      </c>
      <c r="K56" s="11">
        <f t="shared" si="1"/>
        <v>583</v>
      </c>
    </row>
    <row r="57" spans="2:11">
      <c r="B57" s="12" t="s">
        <v>58</v>
      </c>
      <c r="C57" s="13">
        <v>0</v>
      </c>
      <c r="D57" s="13">
        <v>201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4</v>
      </c>
      <c r="K57" s="14">
        <f t="shared" si="1"/>
        <v>205</v>
      </c>
    </row>
    <row r="58" spans="2:11">
      <c r="B58" s="8" t="s">
        <v>59</v>
      </c>
      <c r="C58" s="9">
        <v>16</v>
      </c>
      <c r="D58" s="9">
        <v>76</v>
      </c>
      <c r="E58" s="9">
        <v>0</v>
      </c>
      <c r="F58" s="9">
        <v>0</v>
      </c>
      <c r="G58" s="9">
        <v>0</v>
      </c>
      <c r="H58" s="9">
        <v>0</v>
      </c>
      <c r="I58" s="9">
        <v>423</v>
      </c>
      <c r="J58" s="9">
        <v>316</v>
      </c>
      <c r="K58" s="11">
        <f t="shared" si="1"/>
        <v>831</v>
      </c>
    </row>
    <row r="59" spans="2:11">
      <c r="B59" s="8" t="s">
        <v>60</v>
      </c>
      <c r="C59" s="9">
        <v>49</v>
      </c>
      <c r="D59" s="9">
        <v>149</v>
      </c>
      <c r="E59" s="9">
        <v>42</v>
      </c>
      <c r="F59" s="9">
        <v>77</v>
      </c>
      <c r="G59" s="9">
        <v>21</v>
      </c>
      <c r="H59" s="9">
        <v>49</v>
      </c>
      <c r="I59" s="9">
        <v>112</v>
      </c>
      <c r="J59" s="9">
        <v>240</v>
      </c>
      <c r="K59" s="11">
        <f t="shared" si="1"/>
        <v>739</v>
      </c>
    </row>
    <row r="60" spans="2:11">
      <c r="B60" s="8" t="s">
        <v>61</v>
      </c>
      <c r="C60" s="9">
        <v>1</v>
      </c>
      <c r="D60" s="9">
        <v>1</v>
      </c>
      <c r="E60" s="9">
        <v>0</v>
      </c>
      <c r="F60" s="9">
        <v>7</v>
      </c>
      <c r="G60" s="9">
        <v>0</v>
      </c>
      <c r="H60" s="9">
        <v>2</v>
      </c>
      <c r="I60" s="9">
        <v>15</v>
      </c>
      <c r="J60" s="9">
        <v>0</v>
      </c>
      <c r="K60" s="11">
        <f t="shared" si="1"/>
        <v>26</v>
      </c>
    </row>
    <row r="61" spans="2:11">
      <c r="B61" s="8" t="s">
        <v>62</v>
      </c>
      <c r="C61" s="9">
        <v>96</v>
      </c>
      <c r="D61" s="9">
        <v>290</v>
      </c>
      <c r="E61" s="9">
        <v>362</v>
      </c>
      <c r="F61" s="9">
        <v>474</v>
      </c>
      <c r="G61" s="9">
        <v>79</v>
      </c>
      <c r="H61" s="9">
        <v>160</v>
      </c>
      <c r="I61" s="9">
        <v>427</v>
      </c>
      <c r="J61" s="9">
        <v>1222</v>
      </c>
      <c r="K61" s="11">
        <f t="shared" si="1"/>
        <v>3110</v>
      </c>
    </row>
    <row r="62" spans="2:11">
      <c r="B62" s="12" t="s">
        <v>63</v>
      </c>
      <c r="C62" s="13">
        <v>206</v>
      </c>
      <c r="D62" s="13">
        <v>110</v>
      </c>
      <c r="E62" s="13">
        <v>86</v>
      </c>
      <c r="F62" s="13">
        <v>102</v>
      </c>
      <c r="G62" s="13">
        <v>40</v>
      </c>
      <c r="H62" s="13">
        <v>48</v>
      </c>
      <c r="I62" s="13">
        <v>176</v>
      </c>
      <c r="J62" s="13">
        <v>538</v>
      </c>
      <c r="K62" s="14">
        <f t="shared" si="1"/>
        <v>1306</v>
      </c>
    </row>
    <row r="63" spans="2:11">
      <c r="B63" s="8" t="s">
        <v>64</v>
      </c>
      <c r="C63" s="9">
        <v>17</v>
      </c>
      <c r="D63" s="9">
        <v>39</v>
      </c>
      <c r="E63" s="9">
        <v>14</v>
      </c>
      <c r="F63" s="9">
        <v>38</v>
      </c>
      <c r="G63" s="9">
        <v>10</v>
      </c>
      <c r="H63" s="9">
        <v>69</v>
      </c>
      <c r="I63" s="9">
        <v>31</v>
      </c>
      <c r="J63" s="9">
        <v>35</v>
      </c>
      <c r="K63" s="11">
        <f t="shared" si="1"/>
        <v>253</v>
      </c>
    </row>
    <row r="64" spans="2:11">
      <c r="B64" s="8" t="s">
        <v>65</v>
      </c>
      <c r="C64" s="9">
        <v>0</v>
      </c>
      <c r="D64" s="9">
        <v>2</v>
      </c>
      <c r="E64" s="9">
        <v>1</v>
      </c>
      <c r="F64" s="9">
        <v>1</v>
      </c>
      <c r="G64" s="9">
        <v>0</v>
      </c>
      <c r="H64" s="9">
        <v>0</v>
      </c>
      <c r="I64" s="9">
        <v>2</v>
      </c>
      <c r="J64" s="9">
        <v>3</v>
      </c>
      <c r="K64" s="11">
        <f t="shared" si="1"/>
        <v>9</v>
      </c>
    </row>
    <row r="65" spans="2:11">
      <c r="B65" s="8" t="s">
        <v>66</v>
      </c>
      <c r="C65" s="9">
        <v>45</v>
      </c>
      <c r="D65" s="9">
        <v>33</v>
      </c>
      <c r="E65" s="9">
        <v>28</v>
      </c>
      <c r="F65" s="9">
        <v>35</v>
      </c>
      <c r="G65" s="9">
        <v>122</v>
      </c>
      <c r="H65" s="9">
        <v>26</v>
      </c>
      <c r="I65" s="9">
        <v>120</v>
      </c>
      <c r="J65" s="9">
        <v>111</v>
      </c>
      <c r="K65" s="11">
        <f t="shared" si="1"/>
        <v>520</v>
      </c>
    </row>
    <row r="66" spans="2:11">
      <c r="B66" s="8" t="s">
        <v>67</v>
      </c>
      <c r="C66" s="9">
        <v>170</v>
      </c>
      <c r="D66" s="9">
        <v>37</v>
      </c>
      <c r="E66" s="9">
        <v>41</v>
      </c>
      <c r="F66" s="9">
        <v>110</v>
      </c>
      <c r="G66" s="9">
        <v>3</v>
      </c>
      <c r="H66" s="9">
        <v>28</v>
      </c>
      <c r="I66" s="9">
        <v>58</v>
      </c>
      <c r="J66" s="9">
        <v>65</v>
      </c>
      <c r="K66" s="11">
        <f t="shared" si="1"/>
        <v>512</v>
      </c>
    </row>
    <row r="67" spans="2:11">
      <c r="B67" s="12" t="s">
        <v>68</v>
      </c>
      <c r="C67" s="13">
        <v>194</v>
      </c>
      <c r="D67" s="13">
        <v>67</v>
      </c>
      <c r="E67" s="13">
        <v>147</v>
      </c>
      <c r="F67" s="13">
        <v>62</v>
      </c>
      <c r="G67" s="13">
        <v>76</v>
      </c>
      <c r="H67" s="13">
        <v>32</v>
      </c>
      <c r="I67" s="13">
        <v>301</v>
      </c>
      <c r="J67" s="13">
        <v>253</v>
      </c>
      <c r="K67" s="14">
        <f t="shared" si="1"/>
        <v>1132</v>
      </c>
    </row>
    <row r="68" spans="2:11">
      <c r="B68" s="8" t="s">
        <v>69</v>
      </c>
      <c r="C68" s="9">
        <v>37</v>
      </c>
      <c r="D68" s="9">
        <v>189</v>
      </c>
      <c r="E68" s="9">
        <v>2</v>
      </c>
      <c r="F68" s="9">
        <v>28</v>
      </c>
      <c r="G68" s="9">
        <v>53</v>
      </c>
      <c r="H68" s="9">
        <v>0</v>
      </c>
      <c r="I68" s="9">
        <v>110</v>
      </c>
      <c r="J68" s="9">
        <v>23</v>
      </c>
      <c r="K68" s="11">
        <f t="shared" si="1"/>
        <v>442</v>
      </c>
    </row>
    <row r="69" spans="2:11">
      <c r="B69" s="8" t="s">
        <v>70</v>
      </c>
      <c r="C69" s="9">
        <v>771</v>
      </c>
      <c r="D69" s="9">
        <v>855</v>
      </c>
      <c r="E69" s="9">
        <v>434</v>
      </c>
      <c r="F69" s="9">
        <v>648</v>
      </c>
      <c r="G69" s="9">
        <v>371</v>
      </c>
      <c r="H69" s="9">
        <v>459</v>
      </c>
      <c r="I69" s="9">
        <v>942</v>
      </c>
      <c r="J69" s="9">
        <v>842</v>
      </c>
      <c r="K69" s="11">
        <f t="shared" si="1"/>
        <v>5322</v>
      </c>
    </row>
    <row r="70" spans="2:11">
      <c r="B70" s="8" t="s">
        <v>71</v>
      </c>
      <c r="C70" s="9">
        <v>34</v>
      </c>
      <c r="D70" s="9">
        <v>1</v>
      </c>
      <c r="E70" s="9">
        <v>158</v>
      </c>
      <c r="F70" s="9">
        <v>25</v>
      </c>
      <c r="G70" s="9">
        <v>129</v>
      </c>
      <c r="H70" s="9">
        <v>43</v>
      </c>
      <c r="I70" s="9">
        <v>134</v>
      </c>
      <c r="J70" s="9">
        <v>21</v>
      </c>
      <c r="K70" s="11">
        <f t="shared" si="1"/>
        <v>545</v>
      </c>
    </row>
    <row r="71" spans="2:11">
      <c r="B71" s="8" t="s">
        <v>72</v>
      </c>
      <c r="C71" s="9">
        <v>1120</v>
      </c>
      <c r="D71" s="9">
        <v>1790</v>
      </c>
      <c r="E71" s="9">
        <v>1203</v>
      </c>
      <c r="F71" s="9">
        <v>1582</v>
      </c>
      <c r="G71" s="9">
        <v>715</v>
      </c>
      <c r="H71" s="9">
        <v>882</v>
      </c>
      <c r="I71" s="9">
        <v>2524</v>
      </c>
      <c r="J71" s="9">
        <v>2731</v>
      </c>
      <c r="K71" s="11">
        <f t="shared" si="1"/>
        <v>12547</v>
      </c>
    </row>
    <row r="72" spans="2:11">
      <c r="B72" s="12" t="s">
        <v>73</v>
      </c>
      <c r="C72" s="13">
        <v>917</v>
      </c>
      <c r="D72" s="13">
        <v>2875</v>
      </c>
      <c r="E72" s="13">
        <v>369</v>
      </c>
      <c r="F72" s="13">
        <v>530</v>
      </c>
      <c r="G72" s="13">
        <v>524</v>
      </c>
      <c r="H72" s="13">
        <v>164</v>
      </c>
      <c r="I72" s="13">
        <v>5555</v>
      </c>
      <c r="J72" s="13">
        <v>2194</v>
      </c>
      <c r="K72" s="14">
        <f t="shared" si="1"/>
        <v>13128</v>
      </c>
    </row>
    <row r="73" spans="2:11">
      <c r="B73" s="15"/>
      <c r="C73" s="16">
        <f t="shared" ref="C73:K73" si="2">SUM(C13:C73)</f>
        <v>9237</v>
      </c>
      <c r="D73" s="16">
        <f t="shared" si="2"/>
        <v>15035</v>
      </c>
      <c r="E73" s="16">
        <f t="shared" si="2"/>
        <v>8240</v>
      </c>
      <c r="F73" s="16">
        <f t="shared" si="2"/>
        <v>12557</v>
      </c>
      <c r="G73" s="16">
        <f t="shared" si="2"/>
        <v>5485</v>
      </c>
      <c r="H73" s="16">
        <f t="shared" si="2"/>
        <v>6165</v>
      </c>
      <c r="I73" s="16">
        <f t="shared" si="2"/>
        <v>25980</v>
      </c>
      <c r="J73" s="16">
        <f t="shared" si="2"/>
        <v>20608</v>
      </c>
      <c r="K73" s="16">
        <f t="shared" si="2"/>
        <v>103307</v>
      </c>
    </row>
    <row r="74" spans="2:11">
      <c r="B74" s="15"/>
      <c r="C74" s="17">
        <f t="shared" ref="C74:K74" si="3">C73/$K$73</f>
        <v>8.9413108501844002E-2</v>
      </c>
      <c r="D74" s="17">
        <f t="shared" si="3"/>
        <v>0.14553708848384</v>
      </c>
      <c r="E74" s="17">
        <f t="shared" si="3"/>
        <v>7.9762261995799E-2</v>
      </c>
      <c r="F74" s="17">
        <f t="shared" si="3"/>
        <v>0.12155033056811</v>
      </c>
      <c r="G74" s="17">
        <f t="shared" si="3"/>
        <v>5.3094175612495E-2</v>
      </c>
      <c r="H74" s="17">
        <f t="shared" si="3"/>
        <v>5.9676498204381E-2</v>
      </c>
      <c r="I74" s="17">
        <f t="shared" si="3"/>
        <v>0.25148344255471999</v>
      </c>
      <c r="J74" s="17">
        <f t="shared" si="3"/>
        <v>0.19948309407881001</v>
      </c>
      <c r="K74" s="17">
        <f t="shared" si="3"/>
        <v>1</v>
      </c>
    </row>
    <row r="75" spans="2:11">
      <c r="B75" s="18" t="s">
        <v>74</v>
      </c>
    </row>
  </sheetData>
  <mergeCells count="1">
    <mergeCell ref="B6:G6"/>
  </mergeCells>
  <pageMargins left="0" right="0" top="0" bottom="0" header="0" footer="0"/>
  <pageSetup scale="6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75"/>
  <sheetViews>
    <sheetView showGridLines="0" zoomScaleNormal="100" workbookViewId="0">
      <selection activeCell="A4" sqref="A4:XFD4"/>
    </sheetView>
  </sheetViews>
  <sheetFormatPr baseColWidth="10" defaultColWidth="9.140625" defaultRowHeight="15"/>
  <cols>
    <col min="1" max="1" width="4.85546875" customWidth="1"/>
    <col min="2" max="2" width="56.7109375" customWidth="1"/>
    <col min="3" max="3" width="9.140625" customWidth="1"/>
    <col min="4" max="4" width="8.85546875" customWidth="1"/>
    <col min="5" max="5" width="13.5703125" customWidth="1"/>
    <col min="6" max="6" width="11.42578125" customWidth="1"/>
    <col min="7" max="7" width="11" customWidth="1"/>
    <col min="8" max="8" width="8.5703125" customWidth="1"/>
    <col min="9" max="9" width="10.42578125" customWidth="1"/>
    <col min="10" max="10" width="9.42578125" customWidth="1"/>
    <col min="11" max="11" width="12.7109375" customWidth="1"/>
    <col min="12" max="12" width="4.42578125" customWidth="1"/>
  </cols>
  <sheetData>
    <row r="2" spans="2:18" ht="27">
      <c r="B2" s="2"/>
    </row>
    <row r="3" spans="2:18" ht="16.5">
      <c r="B3" s="3"/>
    </row>
    <row r="4" spans="2:18" ht="16.5">
      <c r="B4" s="3"/>
    </row>
    <row r="6" spans="2:18">
      <c r="B6" s="103" t="s">
        <v>1</v>
      </c>
      <c r="C6" s="103"/>
      <c r="D6" s="103"/>
      <c r="E6" s="103"/>
      <c r="F6" s="103"/>
      <c r="G6" s="103"/>
    </row>
    <row r="7" spans="2:18">
      <c r="B7" s="86" t="s">
        <v>105</v>
      </c>
    </row>
    <row r="8" spans="2:18" ht="6" customHeight="1">
      <c r="B8" s="4"/>
      <c r="C8" s="4"/>
      <c r="D8" s="4"/>
      <c r="E8" s="4"/>
      <c r="F8" s="4"/>
      <c r="G8" s="4"/>
      <c r="H8" s="4"/>
      <c r="I8" s="4"/>
      <c r="J8" s="4"/>
      <c r="K8" s="4"/>
    </row>
    <row r="10" spans="2:18">
      <c r="B10" s="1" t="s">
        <v>76</v>
      </c>
      <c r="I10" s="73"/>
      <c r="J10" s="74"/>
      <c r="K10" s="74"/>
      <c r="L10" s="74"/>
      <c r="M10" s="74"/>
      <c r="N10" s="74"/>
      <c r="O10" s="74"/>
      <c r="P10" s="73"/>
      <c r="Q10" s="74"/>
      <c r="R10" s="74"/>
    </row>
    <row r="11" spans="2:18">
      <c r="B11" s="5" t="s">
        <v>3</v>
      </c>
    </row>
    <row r="12" spans="2:18" ht="39.950000000000003" customHeight="1">
      <c r="B12" s="53" t="s">
        <v>4</v>
      </c>
      <c r="C12" s="42" t="s">
        <v>5</v>
      </c>
      <c r="D12" s="42" t="s">
        <v>6</v>
      </c>
      <c r="E12" s="42" t="s">
        <v>7</v>
      </c>
      <c r="F12" s="42" t="s">
        <v>8</v>
      </c>
      <c r="G12" s="42" t="s">
        <v>9</v>
      </c>
      <c r="H12" s="42" t="s">
        <v>10</v>
      </c>
      <c r="I12" s="53" t="s">
        <v>11</v>
      </c>
      <c r="J12" s="42" t="s">
        <v>12</v>
      </c>
      <c r="K12" s="42" t="s">
        <v>13</v>
      </c>
    </row>
    <row r="13" spans="2:18">
      <c r="B13" s="8" t="s">
        <v>14</v>
      </c>
      <c r="C13" s="9">
        <v>1527</v>
      </c>
      <c r="D13" s="9">
        <v>381</v>
      </c>
      <c r="E13" s="9">
        <v>25</v>
      </c>
      <c r="F13" s="9">
        <v>163</v>
      </c>
      <c r="G13" s="9">
        <v>86</v>
      </c>
      <c r="H13" s="9">
        <v>3</v>
      </c>
      <c r="I13" s="9">
        <v>422</v>
      </c>
      <c r="J13" s="9">
        <v>521</v>
      </c>
      <c r="K13" s="11">
        <f t="shared" ref="K13:K44" si="0">SUM(C13:J13)</f>
        <v>3128</v>
      </c>
    </row>
    <row r="14" spans="2:18">
      <c r="B14" s="8" t="s">
        <v>15</v>
      </c>
      <c r="C14" s="9">
        <v>243</v>
      </c>
      <c r="D14" s="9">
        <v>310</v>
      </c>
      <c r="E14" s="9">
        <v>315</v>
      </c>
      <c r="F14" s="9">
        <v>241</v>
      </c>
      <c r="G14" s="9">
        <v>182</v>
      </c>
      <c r="H14" s="9">
        <v>199</v>
      </c>
      <c r="I14" s="9">
        <v>559</v>
      </c>
      <c r="J14" s="9">
        <v>682</v>
      </c>
      <c r="K14" s="11">
        <f t="shared" si="0"/>
        <v>2731</v>
      </c>
    </row>
    <row r="15" spans="2:18">
      <c r="B15" s="8" t="s">
        <v>16</v>
      </c>
      <c r="C15" s="9">
        <v>521</v>
      </c>
      <c r="D15" s="9">
        <v>1521</v>
      </c>
      <c r="E15" s="9">
        <v>962</v>
      </c>
      <c r="F15" s="9">
        <v>1308</v>
      </c>
      <c r="G15" s="9">
        <v>433</v>
      </c>
      <c r="H15" s="9">
        <v>499</v>
      </c>
      <c r="I15" s="9">
        <v>3537</v>
      </c>
      <c r="J15" s="9">
        <v>1590</v>
      </c>
      <c r="K15" s="11">
        <f t="shared" si="0"/>
        <v>10371</v>
      </c>
    </row>
    <row r="16" spans="2:18">
      <c r="B16" s="8" t="s">
        <v>17</v>
      </c>
      <c r="C16" s="9">
        <v>144</v>
      </c>
      <c r="D16" s="9">
        <v>86</v>
      </c>
      <c r="E16" s="9">
        <v>149</v>
      </c>
      <c r="F16" s="9">
        <v>77</v>
      </c>
      <c r="G16" s="9">
        <v>12</v>
      </c>
      <c r="H16" s="9">
        <v>97</v>
      </c>
      <c r="I16" s="9">
        <v>238</v>
      </c>
      <c r="J16" s="9">
        <v>59</v>
      </c>
      <c r="K16" s="11">
        <f t="shared" si="0"/>
        <v>862</v>
      </c>
    </row>
    <row r="17" spans="2:11">
      <c r="B17" s="12" t="s">
        <v>18</v>
      </c>
      <c r="C17" s="13">
        <v>20</v>
      </c>
      <c r="D17" s="13">
        <v>1</v>
      </c>
      <c r="E17" s="13">
        <v>12</v>
      </c>
      <c r="F17" s="13">
        <v>11</v>
      </c>
      <c r="G17" s="13">
        <v>0</v>
      </c>
      <c r="H17" s="13">
        <v>0</v>
      </c>
      <c r="I17" s="13">
        <v>26</v>
      </c>
      <c r="J17" s="13">
        <v>69</v>
      </c>
      <c r="K17" s="14">
        <f t="shared" si="0"/>
        <v>139</v>
      </c>
    </row>
    <row r="18" spans="2:11">
      <c r="B18" s="8" t="s">
        <v>19</v>
      </c>
      <c r="C18" s="9">
        <v>2257</v>
      </c>
      <c r="D18" s="9">
        <v>5194</v>
      </c>
      <c r="E18" s="9">
        <v>2649</v>
      </c>
      <c r="F18" s="9">
        <v>2377</v>
      </c>
      <c r="G18" s="9">
        <v>3106</v>
      </c>
      <c r="H18" s="9">
        <v>1877</v>
      </c>
      <c r="I18" s="9">
        <v>9637</v>
      </c>
      <c r="J18" s="9">
        <v>3952</v>
      </c>
      <c r="K18" s="11">
        <f t="shared" si="0"/>
        <v>31049</v>
      </c>
    </row>
    <row r="19" spans="2:11">
      <c r="B19" s="8" t="s">
        <v>20</v>
      </c>
      <c r="C19" s="9">
        <v>1362</v>
      </c>
      <c r="D19" s="9">
        <v>1061</v>
      </c>
      <c r="E19" s="9">
        <v>987</v>
      </c>
      <c r="F19" s="9">
        <v>776</v>
      </c>
      <c r="G19" s="9">
        <v>492</v>
      </c>
      <c r="H19" s="9">
        <v>365</v>
      </c>
      <c r="I19" s="9">
        <v>2369</v>
      </c>
      <c r="J19" s="9">
        <v>1819</v>
      </c>
      <c r="K19" s="11">
        <f t="shared" si="0"/>
        <v>9231</v>
      </c>
    </row>
    <row r="20" spans="2:11">
      <c r="B20" s="8" t="s">
        <v>21</v>
      </c>
      <c r="C20" s="9">
        <v>2</v>
      </c>
      <c r="D20" s="9">
        <v>45</v>
      </c>
      <c r="E20" s="9">
        <v>66</v>
      </c>
      <c r="F20" s="9">
        <v>36</v>
      </c>
      <c r="G20" s="9">
        <v>100</v>
      </c>
      <c r="H20" s="9">
        <v>56</v>
      </c>
      <c r="I20" s="9">
        <v>80</v>
      </c>
      <c r="J20" s="9">
        <v>134</v>
      </c>
      <c r="K20" s="11">
        <f t="shared" si="0"/>
        <v>519</v>
      </c>
    </row>
    <row r="21" spans="2:11">
      <c r="B21" s="8" t="s">
        <v>22</v>
      </c>
      <c r="C21" s="9">
        <v>332</v>
      </c>
      <c r="D21" s="9">
        <v>41</v>
      </c>
      <c r="E21" s="9">
        <v>45</v>
      </c>
      <c r="F21" s="9">
        <v>9</v>
      </c>
      <c r="G21" s="9">
        <v>0</v>
      </c>
      <c r="H21" s="9">
        <v>653</v>
      </c>
      <c r="I21" s="9">
        <v>376</v>
      </c>
      <c r="J21" s="9">
        <v>25</v>
      </c>
      <c r="K21" s="11">
        <f t="shared" si="0"/>
        <v>1481</v>
      </c>
    </row>
    <row r="22" spans="2:11">
      <c r="B22" s="12" t="s">
        <v>23</v>
      </c>
      <c r="C22" s="13">
        <v>108</v>
      </c>
      <c r="D22" s="13">
        <v>78</v>
      </c>
      <c r="E22" s="13">
        <v>24</v>
      </c>
      <c r="F22" s="13">
        <v>41</v>
      </c>
      <c r="G22" s="13">
        <v>31</v>
      </c>
      <c r="H22" s="13">
        <v>22</v>
      </c>
      <c r="I22" s="13">
        <v>61</v>
      </c>
      <c r="J22" s="13">
        <v>170</v>
      </c>
      <c r="K22" s="14">
        <f t="shared" si="0"/>
        <v>535</v>
      </c>
    </row>
    <row r="23" spans="2:11">
      <c r="B23" s="8" t="s">
        <v>24</v>
      </c>
      <c r="C23" s="9">
        <v>5861</v>
      </c>
      <c r="D23" s="9">
        <v>7619</v>
      </c>
      <c r="E23" s="9">
        <v>13071</v>
      </c>
      <c r="F23" s="9">
        <v>11909</v>
      </c>
      <c r="G23" s="9">
        <v>10449</v>
      </c>
      <c r="H23" s="9">
        <v>14000</v>
      </c>
      <c r="I23" s="9">
        <v>14036</v>
      </c>
      <c r="J23" s="9">
        <v>11018</v>
      </c>
      <c r="K23" s="11">
        <f t="shared" si="0"/>
        <v>87963</v>
      </c>
    </row>
    <row r="24" spans="2:11">
      <c r="B24" s="8" t="s">
        <v>25</v>
      </c>
      <c r="C24" s="9">
        <v>1271</v>
      </c>
      <c r="D24" s="9">
        <v>1159</v>
      </c>
      <c r="E24" s="9">
        <v>1133</v>
      </c>
      <c r="F24" s="9">
        <v>1557</v>
      </c>
      <c r="G24" s="9">
        <v>592</v>
      </c>
      <c r="H24" s="9">
        <v>691</v>
      </c>
      <c r="I24" s="9">
        <v>2051</v>
      </c>
      <c r="J24" s="9">
        <v>1637</v>
      </c>
      <c r="K24" s="11">
        <f t="shared" si="0"/>
        <v>10091</v>
      </c>
    </row>
    <row r="25" spans="2:11">
      <c r="B25" s="8" t="s">
        <v>26</v>
      </c>
      <c r="C25" s="9">
        <v>1781</v>
      </c>
      <c r="D25" s="9">
        <v>392</v>
      </c>
      <c r="E25" s="9">
        <v>700</v>
      </c>
      <c r="F25" s="9">
        <v>576</v>
      </c>
      <c r="G25" s="9">
        <v>24</v>
      </c>
      <c r="H25" s="9">
        <v>333</v>
      </c>
      <c r="I25" s="9">
        <v>534</v>
      </c>
      <c r="J25" s="9">
        <v>1532</v>
      </c>
      <c r="K25" s="11">
        <f t="shared" si="0"/>
        <v>5872</v>
      </c>
    </row>
    <row r="26" spans="2:11">
      <c r="B26" s="8" t="s">
        <v>27</v>
      </c>
      <c r="C26" s="9">
        <v>51</v>
      </c>
      <c r="D26" s="9">
        <v>164</v>
      </c>
      <c r="E26" s="9">
        <v>38</v>
      </c>
      <c r="F26" s="9">
        <v>66</v>
      </c>
      <c r="G26" s="9">
        <v>52</v>
      </c>
      <c r="H26" s="9">
        <v>10</v>
      </c>
      <c r="I26" s="9">
        <v>96</v>
      </c>
      <c r="J26" s="9">
        <v>154</v>
      </c>
      <c r="K26" s="11">
        <f t="shared" si="0"/>
        <v>631</v>
      </c>
    </row>
    <row r="27" spans="2:11">
      <c r="B27" s="12" t="s">
        <v>28</v>
      </c>
      <c r="C27" s="13">
        <v>27</v>
      </c>
      <c r="D27" s="13">
        <v>95</v>
      </c>
      <c r="E27" s="13">
        <v>43</v>
      </c>
      <c r="F27" s="13">
        <v>174</v>
      </c>
      <c r="G27" s="13">
        <v>66</v>
      </c>
      <c r="H27" s="13">
        <v>19</v>
      </c>
      <c r="I27" s="13">
        <v>133</v>
      </c>
      <c r="J27" s="13">
        <v>195</v>
      </c>
      <c r="K27" s="14">
        <f t="shared" si="0"/>
        <v>752</v>
      </c>
    </row>
    <row r="28" spans="2:11">
      <c r="B28" s="8" t="s">
        <v>29</v>
      </c>
      <c r="C28" s="9">
        <v>23</v>
      </c>
      <c r="D28" s="9">
        <v>33</v>
      </c>
      <c r="E28" s="9">
        <v>44</v>
      </c>
      <c r="F28" s="9">
        <v>20</v>
      </c>
      <c r="G28" s="9">
        <v>9</v>
      </c>
      <c r="H28" s="9">
        <v>9</v>
      </c>
      <c r="I28" s="9">
        <v>30</v>
      </c>
      <c r="J28" s="9">
        <v>38</v>
      </c>
      <c r="K28" s="11">
        <f t="shared" si="0"/>
        <v>206</v>
      </c>
    </row>
    <row r="29" spans="2:11">
      <c r="B29" s="8" t="s">
        <v>30</v>
      </c>
      <c r="C29" s="9">
        <v>37</v>
      </c>
      <c r="D29" s="9">
        <v>158</v>
      </c>
      <c r="E29" s="9">
        <v>69</v>
      </c>
      <c r="F29" s="9">
        <v>157</v>
      </c>
      <c r="G29" s="9">
        <v>6</v>
      </c>
      <c r="H29" s="9">
        <v>67</v>
      </c>
      <c r="I29" s="9">
        <v>116</v>
      </c>
      <c r="J29" s="9">
        <v>184</v>
      </c>
      <c r="K29" s="11">
        <f t="shared" si="0"/>
        <v>794</v>
      </c>
    </row>
    <row r="30" spans="2:11">
      <c r="B30" s="8" t="s">
        <v>31</v>
      </c>
      <c r="C30" s="9">
        <v>0</v>
      </c>
      <c r="D30" s="9">
        <v>31</v>
      </c>
      <c r="E30" s="9">
        <v>19</v>
      </c>
      <c r="F30" s="9">
        <v>780</v>
      </c>
      <c r="G30" s="9">
        <v>7</v>
      </c>
      <c r="H30" s="9">
        <v>21</v>
      </c>
      <c r="I30" s="9">
        <v>29</v>
      </c>
      <c r="J30" s="9">
        <v>21</v>
      </c>
      <c r="K30" s="11">
        <f t="shared" si="0"/>
        <v>908</v>
      </c>
    </row>
    <row r="31" spans="2:11">
      <c r="B31" s="8" t="s">
        <v>32</v>
      </c>
      <c r="C31" s="9">
        <v>9</v>
      </c>
      <c r="D31" s="9">
        <v>7</v>
      </c>
      <c r="E31" s="9">
        <v>4</v>
      </c>
      <c r="F31" s="9">
        <v>6</v>
      </c>
      <c r="G31" s="9">
        <v>1</v>
      </c>
      <c r="H31" s="9">
        <v>0</v>
      </c>
      <c r="I31" s="9">
        <v>18</v>
      </c>
      <c r="J31" s="9">
        <v>23</v>
      </c>
      <c r="K31" s="11">
        <f t="shared" si="0"/>
        <v>68</v>
      </c>
    </row>
    <row r="32" spans="2:11">
      <c r="B32" s="12" t="s">
        <v>33</v>
      </c>
      <c r="C32" s="13">
        <v>7</v>
      </c>
      <c r="D32" s="13">
        <v>63</v>
      </c>
      <c r="E32" s="13">
        <v>22</v>
      </c>
      <c r="F32" s="13">
        <v>72</v>
      </c>
      <c r="G32" s="13">
        <v>10</v>
      </c>
      <c r="H32" s="13">
        <v>16</v>
      </c>
      <c r="I32" s="13">
        <v>89</v>
      </c>
      <c r="J32" s="13">
        <v>100</v>
      </c>
      <c r="K32" s="14">
        <f t="shared" si="0"/>
        <v>379</v>
      </c>
    </row>
    <row r="33" spans="2:11">
      <c r="B33" s="8" t="s">
        <v>34</v>
      </c>
      <c r="C33" s="9">
        <v>81</v>
      </c>
      <c r="D33" s="9">
        <v>93</v>
      </c>
      <c r="E33" s="9">
        <v>27</v>
      </c>
      <c r="F33" s="9">
        <v>77</v>
      </c>
      <c r="G33" s="9">
        <v>57</v>
      </c>
      <c r="H33" s="9">
        <v>69</v>
      </c>
      <c r="I33" s="9">
        <v>74</v>
      </c>
      <c r="J33" s="9">
        <v>56</v>
      </c>
      <c r="K33" s="11">
        <f t="shared" si="0"/>
        <v>534</v>
      </c>
    </row>
    <row r="34" spans="2:11">
      <c r="B34" s="8" t="s">
        <v>35</v>
      </c>
      <c r="C34" s="9">
        <v>1</v>
      </c>
      <c r="D34" s="9">
        <v>32</v>
      </c>
      <c r="E34" s="9">
        <v>3</v>
      </c>
      <c r="F34" s="9">
        <v>22</v>
      </c>
      <c r="G34" s="9">
        <v>69</v>
      </c>
      <c r="H34" s="9">
        <v>0</v>
      </c>
      <c r="I34" s="9">
        <v>14</v>
      </c>
      <c r="J34" s="9">
        <v>80</v>
      </c>
      <c r="K34" s="11">
        <f t="shared" si="0"/>
        <v>221</v>
      </c>
    </row>
    <row r="35" spans="2:11">
      <c r="B35" s="8" t="s">
        <v>36</v>
      </c>
      <c r="C35" s="9">
        <v>59</v>
      </c>
      <c r="D35" s="9">
        <v>29</v>
      </c>
      <c r="E35" s="9">
        <v>26</v>
      </c>
      <c r="F35" s="9">
        <v>104</v>
      </c>
      <c r="G35" s="9">
        <v>18</v>
      </c>
      <c r="H35" s="9">
        <v>26</v>
      </c>
      <c r="I35" s="9">
        <v>176</v>
      </c>
      <c r="J35" s="9">
        <v>53</v>
      </c>
      <c r="K35" s="11">
        <f t="shared" si="0"/>
        <v>491</v>
      </c>
    </row>
    <row r="36" spans="2:11">
      <c r="B36" s="8" t="s">
        <v>37</v>
      </c>
      <c r="C36" s="9">
        <v>125</v>
      </c>
      <c r="D36" s="9">
        <v>139</v>
      </c>
      <c r="E36" s="9">
        <v>191</v>
      </c>
      <c r="F36" s="9">
        <v>182</v>
      </c>
      <c r="G36" s="9">
        <v>19</v>
      </c>
      <c r="H36" s="9">
        <v>95</v>
      </c>
      <c r="I36" s="9">
        <v>584</v>
      </c>
      <c r="J36" s="9">
        <v>75</v>
      </c>
      <c r="K36" s="11">
        <f t="shared" si="0"/>
        <v>1410</v>
      </c>
    </row>
    <row r="37" spans="2:11">
      <c r="B37" s="12" t="s">
        <v>38</v>
      </c>
      <c r="C37" s="13">
        <v>53</v>
      </c>
      <c r="D37" s="13">
        <v>151</v>
      </c>
      <c r="E37" s="13">
        <v>61</v>
      </c>
      <c r="F37" s="13">
        <v>171</v>
      </c>
      <c r="G37" s="13">
        <v>62</v>
      </c>
      <c r="H37" s="13">
        <v>0</v>
      </c>
      <c r="I37" s="13">
        <v>216</v>
      </c>
      <c r="J37" s="13">
        <v>237</v>
      </c>
      <c r="K37" s="14">
        <f t="shared" si="0"/>
        <v>951</v>
      </c>
    </row>
    <row r="38" spans="2:11">
      <c r="B38" s="8" t="s">
        <v>39</v>
      </c>
      <c r="C38" s="9">
        <v>85</v>
      </c>
      <c r="D38" s="9">
        <v>0</v>
      </c>
      <c r="E38" s="9">
        <v>0</v>
      </c>
      <c r="F38" s="9">
        <v>4</v>
      </c>
      <c r="G38" s="9">
        <v>10</v>
      </c>
      <c r="H38" s="9">
        <v>95</v>
      </c>
      <c r="I38" s="9">
        <v>92</v>
      </c>
      <c r="J38" s="9">
        <v>18</v>
      </c>
      <c r="K38" s="11">
        <f t="shared" si="0"/>
        <v>304</v>
      </c>
    </row>
    <row r="39" spans="2:11">
      <c r="B39" s="8" t="s">
        <v>40</v>
      </c>
      <c r="C39" s="9">
        <v>7</v>
      </c>
      <c r="D39" s="9">
        <v>332</v>
      </c>
      <c r="E39" s="9">
        <v>518</v>
      </c>
      <c r="F39" s="9">
        <v>26</v>
      </c>
      <c r="G39" s="9">
        <v>124</v>
      </c>
      <c r="H39" s="9">
        <v>119</v>
      </c>
      <c r="I39" s="9">
        <v>69</v>
      </c>
      <c r="J39" s="9">
        <v>2503</v>
      </c>
      <c r="K39" s="11">
        <f t="shared" si="0"/>
        <v>3698</v>
      </c>
    </row>
    <row r="40" spans="2:11">
      <c r="B40" s="8" t="s">
        <v>41</v>
      </c>
      <c r="C40" s="9">
        <v>580</v>
      </c>
      <c r="D40" s="9">
        <v>1007</v>
      </c>
      <c r="E40" s="9">
        <v>912</v>
      </c>
      <c r="F40" s="9">
        <v>1712</v>
      </c>
      <c r="G40" s="9">
        <v>304</v>
      </c>
      <c r="H40" s="9">
        <v>496</v>
      </c>
      <c r="I40" s="9">
        <v>1148</v>
      </c>
      <c r="J40" s="9">
        <v>1349</v>
      </c>
      <c r="K40" s="11">
        <f t="shared" si="0"/>
        <v>7508</v>
      </c>
    </row>
    <row r="41" spans="2:11">
      <c r="B41" s="8" t="s">
        <v>42</v>
      </c>
      <c r="C41" s="9">
        <v>250</v>
      </c>
      <c r="D41" s="9">
        <v>1288</v>
      </c>
      <c r="E41" s="9">
        <v>387</v>
      </c>
      <c r="F41" s="9">
        <v>320</v>
      </c>
      <c r="G41" s="9">
        <v>481</v>
      </c>
      <c r="H41" s="9">
        <v>222</v>
      </c>
      <c r="I41" s="9">
        <v>852</v>
      </c>
      <c r="J41" s="9">
        <v>1966</v>
      </c>
      <c r="K41" s="11">
        <f t="shared" si="0"/>
        <v>5766</v>
      </c>
    </row>
    <row r="42" spans="2:11">
      <c r="B42" s="12" t="s">
        <v>43</v>
      </c>
      <c r="C42" s="13">
        <v>93</v>
      </c>
      <c r="D42" s="13">
        <v>87</v>
      </c>
      <c r="E42" s="13">
        <v>9</v>
      </c>
      <c r="F42" s="13">
        <v>39</v>
      </c>
      <c r="G42" s="13">
        <v>61</v>
      </c>
      <c r="H42" s="13">
        <v>10</v>
      </c>
      <c r="I42" s="13">
        <v>130</v>
      </c>
      <c r="J42" s="13">
        <v>143</v>
      </c>
      <c r="K42" s="14">
        <f t="shared" si="0"/>
        <v>572</v>
      </c>
    </row>
    <row r="43" spans="2:11">
      <c r="B43" s="8" t="s">
        <v>44</v>
      </c>
      <c r="C43" s="9">
        <v>123</v>
      </c>
      <c r="D43" s="9">
        <v>293</v>
      </c>
      <c r="E43" s="9">
        <v>62</v>
      </c>
      <c r="F43" s="9">
        <v>64</v>
      </c>
      <c r="G43" s="9">
        <v>58</v>
      </c>
      <c r="H43" s="9">
        <v>154</v>
      </c>
      <c r="I43" s="9">
        <v>547</v>
      </c>
      <c r="J43" s="9">
        <v>207</v>
      </c>
      <c r="K43" s="11">
        <f t="shared" si="0"/>
        <v>1508</v>
      </c>
    </row>
    <row r="44" spans="2:11">
      <c r="B44" s="8" t="s">
        <v>45</v>
      </c>
      <c r="C44" s="9">
        <v>563</v>
      </c>
      <c r="D44" s="9">
        <v>1078</v>
      </c>
      <c r="E44" s="9">
        <v>254</v>
      </c>
      <c r="F44" s="9">
        <v>527</v>
      </c>
      <c r="G44" s="9">
        <v>247</v>
      </c>
      <c r="H44" s="9">
        <v>369</v>
      </c>
      <c r="I44" s="9">
        <v>969</v>
      </c>
      <c r="J44" s="9">
        <v>325</v>
      </c>
      <c r="K44" s="11">
        <f t="shared" si="0"/>
        <v>4332</v>
      </c>
    </row>
    <row r="45" spans="2:11">
      <c r="B45" s="8" t="s">
        <v>46</v>
      </c>
      <c r="C45" s="9">
        <v>610</v>
      </c>
      <c r="D45" s="9">
        <v>1153</v>
      </c>
      <c r="E45" s="9">
        <v>670</v>
      </c>
      <c r="F45" s="9">
        <v>1380</v>
      </c>
      <c r="G45" s="9">
        <v>183</v>
      </c>
      <c r="H45" s="9">
        <v>609</v>
      </c>
      <c r="I45" s="9">
        <v>2460</v>
      </c>
      <c r="J45" s="9">
        <v>1501</v>
      </c>
      <c r="K45" s="11">
        <f t="shared" ref="K45:K72" si="1">SUM(C45:J45)</f>
        <v>8566</v>
      </c>
    </row>
    <row r="46" spans="2:11">
      <c r="B46" s="8" t="s">
        <v>47</v>
      </c>
      <c r="C46" s="9">
        <v>300</v>
      </c>
      <c r="D46" s="9">
        <v>430</v>
      </c>
      <c r="E46" s="9">
        <v>388</v>
      </c>
      <c r="F46" s="9">
        <v>340</v>
      </c>
      <c r="G46" s="9">
        <v>231</v>
      </c>
      <c r="H46" s="9">
        <v>51</v>
      </c>
      <c r="I46" s="9">
        <v>478</v>
      </c>
      <c r="J46" s="9">
        <v>373</v>
      </c>
      <c r="K46" s="11">
        <f t="shared" si="1"/>
        <v>2591</v>
      </c>
    </row>
    <row r="47" spans="2:11">
      <c r="B47" s="12" t="s">
        <v>48</v>
      </c>
      <c r="C47" s="13">
        <v>31</v>
      </c>
      <c r="D47" s="13">
        <v>215</v>
      </c>
      <c r="E47" s="13">
        <v>131</v>
      </c>
      <c r="F47" s="13">
        <v>182</v>
      </c>
      <c r="G47" s="13">
        <v>11</v>
      </c>
      <c r="H47" s="13">
        <v>63</v>
      </c>
      <c r="I47" s="13">
        <v>327</v>
      </c>
      <c r="J47" s="13">
        <v>562</v>
      </c>
      <c r="K47" s="14">
        <f t="shared" si="1"/>
        <v>1522</v>
      </c>
    </row>
    <row r="48" spans="2:11">
      <c r="B48" s="8" t="s">
        <v>49</v>
      </c>
      <c r="C48" s="9">
        <v>2557</v>
      </c>
      <c r="D48" s="9">
        <v>2788</v>
      </c>
      <c r="E48" s="9">
        <v>2832</v>
      </c>
      <c r="F48" s="9">
        <v>7364</v>
      </c>
      <c r="G48" s="9">
        <v>826</v>
      </c>
      <c r="H48" s="9">
        <v>3128</v>
      </c>
      <c r="I48" s="9">
        <v>7393</v>
      </c>
      <c r="J48" s="9">
        <v>4241</v>
      </c>
      <c r="K48" s="11">
        <f t="shared" si="1"/>
        <v>31129</v>
      </c>
    </row>
    <row r="49" spans="2:11">
      <c r="B49" s="8" t="s">
        <v>50</v>
      </c>
      <c r="C49" s="9">
        <v>64</v>
      </c>
      <c r="D49" s="9">
        <v>201</v>
      </c>
      <c r="E49" s="9">
        <v>78</v>
      </c>
      <c r="F49" s="9">
        <v>84</v>
      </c>
      <c r="G49" s="9">
        <v>32</v>
      </c>
      <c r="H49" s="9">
        <v>43</v>
      </c>
      <c r="I49" s="9">
        <v>173</v>
      </c>
      <c r="J49" s="9">
        <v>161</v>
      </c>
      <c r="K49" s="11">
        <f t="shared" si="1"/>
        <v>836</v>
      </c>
    </row>
    <row r="50" spans="2:11">
      <c r="B50" s="8" t="s">
        <v>51</v>
      </c>
      <c r="C50" s="9">
        <v>0</v>
      </c>
      <c r="D50" s="9">
        <v>11</v>
      </c>
      <c r="E50" s="9">
        <v>1</v>
      </c>
      <c r="F50" s="9">
        <v>0</v>
      </c>
      <c r="G50" s="9">
        <v>0</v>
      </c>
      <c r="H50" s="9">
        <v>10</v>
      </c>
      <c r="I50" s="9">
        <v>35</v>
      </c>
      <c r="J50" s="9">
        <v>3</v>
      </c>
      <c r="K50" s="11">
        <f t="shared" si="1"/>
        <v>60</v>
      </c>
    </row>
    <row r="51" spans="2:11">
      <c r="B51" s="8" t="s">
        <v>52</v>
      </c>
      <c r="C51" s="9">
        <v>696</v>
      </c>
      <c r="D51" s="9">
        <v>1906</v>
      </c>
      <c r="E51" s="9">
        <v>910</v>
      </c>
      <c r="F51" s="9">
        <v>1132</v>
      </c>
      <c r="G51" s="9">
        <v>246</v>
      </c>
      <c r="H51" s="9">
        <v>504</v>
      </c>
      <c r="I51" s="9">
        <v>2019</v>
      </c>
      <c r="J51" s="9">
        <v>2557</v>
      </c>
      <c r="K51" s="11">
        <f t="shared" si="1"/>
        <v>9970</v>
      </c>
    </row>
    <row r="52" spans="2:11">
      <c r="B52" s="12" t="s">
        <v>53</v>
      </c>
      <c r="C52" s="13">
        <v>503</v>
      </c>
      <c r="D52" s="13">
        <v>773</v>
      </c>
      <c r="E52" s="13">
        <v>450</v>
      </c>
      <c r="F52" s="13">
        <v>442</v>
      </c>
      <c r="G52" s="13">
        <v>571</v>
      </c>
      <c r="H52" s="13">
        <v>1136</v>
      </c>
      <c r="I52" s="13">
        <v>1322</v>
      </c>
      <c r="J52" s="13">
        <v>3586</v>
      </c>
      <c r="K52" s="14">
        <f t="shared" si="1"/>
        <v>8783</v>
      </c>
    </row>
    <row r="53" spans="2:11">
      <c r="B53" s="8" t="s">
        <v>54</v>
      </c>
      <c r="C53" s="9">
        <v>17</v>
      </c>
      <c r="D53" s="9">
        <v>109</v>
      </c>
      <c r="E53" s="9">
        <v>20</v>
      </c>
      <c r="F53" s="9">
        <v>137</v>
      </c>
      <c r="G53" s="9">
        <v>82</v>
      </c>
      <c r="H53" s="9">
        <v>26</v>
      </c>
      <c r="I53" s="9">
        <v>1527</v>
      </c>
      <c r="J53" s="9">
        <v>750</v>
      </c>
      <c r="K53" s="11">
        <f t="shared" si="1"/>
        <v>2668</v>
      </c>
    </row>
    <row r="54" spans="2:11">
      <c r="B54" s="8" t="s">
        <v>55</v>
      </c>
      <c r="C54" s="9">
        <v>580</v>
      </c>
      <c r="D54" s="9">
        <v>562</v>
      </c>
      <c r="E54" s="9">
        <v>1618</v>
      </c>
      <c r="F54" s="9">
        <v>690</v>
      </c>
      <c r="G54" s="9">
        <v>338</v>
      </c>
      <c r="H54" s="9">
        <v>915</v>
      </c>
      <c r="I54" s="9">
        <v>1059</v>
      </c>
      <c r="J54" s="9">
        <v>1937</v>
      </c>
      <c r="K54" s="11">
        <f t="shared" si="1"/>
        <v>7699</v>
      </c>
    </row>
    <row r="55" spans="2:11">
      <c r="B55" s="8" t="s">
        <v>56</v>
      </c>
      <c r="C55" s="9">
        <v>473</v>
      </c>
      <c r="D55" s="9">
        <v>152</v>
      </c>
      <c r="E55" s="9">
        <v>290</v>
      </c>
      <c r="F55" s="9">
        <v>224</v>
      </c>
      <c r="G55" s="9">
        <v>99</v>
      </c>
      <c r="H55" s="9">
        <v>103</v>
      </c>
      <c r="I55" s="9">
        <v>318</v>
      </c>
      <c r="J55" s="9">
        <v>456</v>
      </c>
      <c r="K55" s="11">
        <f t="shared" si="1"/>
        <v>2115</v>
      </c>
    </row>
    <row r="56" spans="2:11">
      <c r="B56" s="8" t="s">
        <v>57</v>
      </c>
      <c r="C56" s="9">
        <v>61</v>
      </c>
      <c r="D56" s="9">
        <v>431</v>
      </c>
      <c r="E56" s="9">
        <v>74</v>
      </c>
      <c r="F56" s="9">
        <v>38</v>
      </c>
      <c r="G56" s="9">
        <v>316</v>
      </c>
      <c r="H56" s="9">
        <v>4</v>
      </c>
      <c r="I56" s="9">
        <v>57</v>
      </c>
      <c r="J56" s="9">
        <v>796</v>
      </c>
      <c r="K56" s="11">
        <f t="shared" si="1"/>
        <v>1777</v>
      </c>
    </row>
    <row r="57" spans="2:11">
      <c r="B57" s="12" t="s">
        <v>58</v>
      </c>
      <c r="C57" s="13">
        <v>0</v>
      </c>
      <c r="D57" s="13">
        <v>616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39</v>
      </c>
      <c r="K57" s="14">
        <f t="shared" si="1"/>
        <v>655</v>
      </c>
    </row>
    <row r="58" spans="2:11">
      <c r="B58" s="8" t="s">
        <v>59</v>
      </c>
      <c r="C58" s="9">
        <v>38</v>
      </c>
      <c r="D58" s="9">
        <v>189</v>
      </c>
      <c r="E58" s="9">
        <v>0</v>
      </c>
      <c r="F58" s="9">
        <v>0</v>
      </c>
      <c r="G58" s="9">
        <v>0</v>
      </c>
      <c r="H58" s="9">
        <v>0</v>
      </c>
      <c r="I58" s="9">
        <v>838</v>
      </c>
      <c r="J58" s="9">
        <v>856</v>
      </c>
      <c r="K58" s="11">
        <f t="shared" si="1"/>
        <v>1921</v>
      </c>
    </row>
    <row r="59" spans="2:11">
      <c r="B59" s="8" t="s">
        <v>60</v>
      </c>
      <c r="C59" s="9">
        <v>292</v>
      </c>
      <c r="D59" s="9">
        <v>818</v>
      </c>
      <c r="E59" s="9">
        <v>95</v>
      </c>
      <c r="F59" s="9">
        <v>391</v>
      </c>
      <c r="G59" s="9">
        <v>107</v>
      </c>
      <c r="H59" s="9">
        <v>271</v>
      </c>
      <c r="I59" s="9">
        <v>968</v>
      </c>
      <c r="J59" s="9">
        <v>1315</v>
      </c>
      <c r="K59" s="11">
        <f t="shared" si="1"/>
        <v>4257</v>
      </c>
    </row>
    <row r="60" spans="2:11">
      <c r="B60" s="8" t="s">
        <v>61</v>
      </c>
      <c r="C60" s="9">
        <v>6</v>
      </c>
      <c r="D60" s="9">
        <v>9</v>
      </c>
      <c r="E60" s="9">
        <v>17</v>
      </c>
      <c r="F60" s="9">
        <v>29</v>
      </c>
      <c r="G60" s="9">
        <v>1</v>
      </c>
      <c r="H60" s="9">
        <v>19</v>
      </c>
      <c r="I60" s="9">
        <v>78</v>
      </c>
      <c r="J60" s="9">
        <v>5</v>
      </c>
      <c r="K60" s="11">
        <f t="shared" si="1"/>
        <v>164</v>
      </c>
    </row>
    <row r="61" spans="2:11">
      <c r="B61" s="8" t="s">
        <v>62</v>
      </c>
      <c r="C61" s="9">
        <v>342</v>
      </c>
      <c r="D61" s="9">
        <v>888</v>
      </c>
      <c r="E61" s="9">
        <v>1193</v>
      </c>
      <c r="F61" s="9">
        <v>1299</v>
      </c>
      <c r="G61" s="9">
        <v>430</v>
      </c>
      <c r="H61" s="9">
        <v>516</v>
      </c>
      <c r="I61" s="9">
        <v>1420</v>
      </c>
      <c r="J61" s="9">
        <v>3947</v>
      </c>
      <c r="K61" s="11">
        <f t="shared" si="1"/>
        <v>10035</v>
      </c>
    </row>
    <row r="62" spans="2:11">
      <c r="B62" s="12" t="s">
        <v>63</v>
      </c>
      <c r="C62" s="13">
        <v>657</v>
      </c>
      <c r="D62" s="13">
        <v>435</v>
      </c>
      <c r="E62" s="13">
        <v>320</v>
      </c>
      <c r="F62" s="13">
        <v>399</v>
      </c>
      <c r="G62" s="13">
        <v>147</v>
      </c>
      <c r="H62" s="13">
        <v>316</v>
      </c>
      <c r="I62" s="13">
        <v>667</v>
      </c>
      <c r="J62" s="13">
        <v>2026</v>
      </c>
      <c r="K62" s="14">
        <f t="shared" si="1"/>
        <v>4967</v>
      </c>
    </row>
    <row r="63" spans="2:11">
      <c r="B63" s="8" t="s">
        <v>64</v>
      </c>
      <c r="C63" s="9">
        <v>105</v>
      </c>
      <c r="D63" s="9">
        <v>247</v>
      </c>
      <c r="E63" s="9">
        <v>87</v>
      </c>
      <c r="F63" s="9">
        <v>294</v>
      </c>
      <c r="G63" s="9">
        <v>70</v>
      </c>
      <c r="H63" s="9">
        <v>263</v>
      </c>
      <c r="I63" s="9">
        <v>397</v>
      </c>
      <c r="J63" s="9">
        <v>284</v>
      </c>
      <c r="K63" s="11">
        <f t="shared" si="1"/>
        <v>1747</v>
      </c>
    </row>
    <row r="64" spans="2:11">
      <c r="B64" s="8" t="s">
        <v>65</v>
      </c>
      <c r="C64" s="9">
        <v>0</v>
      </c>
      <c r="D64" s="9">
        <v>42</v>
      </c>
      <c r="E64" s="9">
        <v>8</v>
      </c>
      <c r="F64" s="9">
        <v>12</v>
      </c>
      <c r="G64" s="9">
        <v>6</v>
      </c>
      <c r="H64" s="9">
        <v>10</v>
      </c>
      <c r="I64" s="9">
        <v>17</v>
      </c>
      <c r="J64" s="9">
        <v>48</v>
      </c>
      <c r="K64" s="11">
        <f t="shared" si="1"/>
        <v>143</v>
      </c>
    </row>
    <row r="65" spans="2:11">
      <c r="B65" s="8" t="s">
        <v>66</v>
      </c>
      <c r="C65" s="9">
        <v>173</v>
      </c>
      <c r="D65" s="9">
        <v>174</v>
      </c>
      <c r="E65" s="9">
        <v>177</v>
      </c>
      <c r="F65" s="9">
        <v>154</v>
      </c>
      <c r="G65" s="9">
        <v>417</v>
      </c>
      <c r="H65" s="9">
        <v>146</v>
      </c>
      <c r="I65" s="9">
        <v>481</v>
      </c>
      <c r="J65" s="9">
        <v>414</v>
      </c>
      <c r="K65" s="11">
        <f t="shared" si="1"/>
        <v>2136</v>
      </c>
    </row>
    <row r="66" spans="2:11">
      <c r="B66" s="8" t="s">
        <v>67</v>
      </c>
      <c r="C66" s="9">
        <v>1574</v>
      </c>
      <c r="D66" s="9">
        <v>586</v>
      </c>
      <c r="E66" s="9">
        <v>599</v>
      </c>
      <c r="F66" s="9">
        <v>1235</v>
      </c>
      <c r="G66" s="9">
        <v>91</v>
      </c>
      <c r="H66" s="9">
        <v>474</v>
      </c>
      <c r="I66" s="9">
        <v>807</v>
      </c>
      <c r="J66" s="9">
        <v>950</v>
      </c>
      <c r="K66" s="11">
        <f t="shared" si="1"/>
        <v>6316</v>
      </c>
    </row>
    <row r="67" spans="2:11">
      <c r="B67" s="12" t="s">
        <v>68</v>
      </c>
      <c r="C67" s="13">
        <v>580</v>
      </c>
      <c r="D67" s="13">
        <v>371</v>
      </c>
      <c r="E67" s="13">
        <v>558</v>
      </c>
      <c r="F67" s="13">
        <v>283</v>
      </c>
      <c r="G67" s="13">
        <v>265</v>
      </c>
      <c r="H67" s="13">
        <v>156</v>
      </c>
      <c r="I67" s="13">
        <v>1152</v>
      </c>
      <c r="J67" s="13">
        <v>958</v>
      </c>
      <c r="K67" s="14">
        <f t="shared" si="1"/>
        <v>4323</v>
      </c>
    </row>
    <row r="68" spans="2:11">
      <c r="B68" s="8" t="s">
        <v>69</v>
      </c>
      <c r="C68" s="9">
        <v>220</v>
      </c>
      <c r="D68" s="9">
        <v>924</v>
      </c>
      <c r="E68" s="9">
        <v>8</v>
      </c>
      <c r="F68" s="9">
        <v>86</v>
      </c>
      <c r="G68" s="9">
        <v>313</v>
      </c>
      <c r="H68" s="9">
        <v>0</v>
      </c>
      <c r="I68" s="9">
        <v>653</v>
      </c>
      <c r="J68" s="9">
        <v>95</v>
      </c>
      <c r="K68" s="11">
        <f t="shared" si="1"/>
        <v>2299</v>
      </c>
    </row>
    <row r="69" spans="2:11">
      <c r="B69" s="8" t="s">
        <v>70</v>
      </c>
      <c r="C69" s="9">
        <v>1181</v>
      </c>
      <c r="D69" s="9">
        <v>1209</v>
      </c>
      <c r="E69" s="9">
        <v>597</v>
      </c>
      <c r="F69" s="9">
        <v>1014</v>
      </c>
      <c r="G69" s="9">
        <v>535</v>
      </c>
      <c r="H69" s="9">
        <v>707</v>
      </c>
      <c r="I69" s="9">
        <v>1496</v>
      </c>
      <c r="J69" s="9">
        <v>1215</v>
      </c>
      <c r="K69" s="11">
        <f t="shared" si="1"/>
        <v>7954</v>
      </c>
    </row>
    <row r="70" spans="2:11">
      <c r="B70" s="8" t="s">
        <v>71</v>
      </c>
      <c r="C70" s="9">
        <v>84</v>
      </c>
      <c r="D70" s="9">
        <v>2</v>
      </c>
      <c r="E70" s="9">
        <v>402</v>
      </c>
      <c r="F70" s="9">
        <v>63</v>
      </c>
      <c r="G70" s="9">
        <v>360</v>
      </c>
      <c r="H70" s="9">
        <v>90</v>
      </c>
      <c r="I70" s="9">
        <v>324</v>
      </c>
      <c r="J70" s="9">
        <v>61</v>
      </c>
      <c r="K70" s="11">
        <f t="shared" si="1"/>
        <v>1386</v>
      </c>
    </row>
    <row r="71" spans="2:11">
      <c r="B71" s="8" t="s">
        <v>72</v>
      </c>
      <c r="C71" s="9">
        <v>12884</v>
      </c>
      <c r="D71" s="9">
        <v>26552</v>
      </c>
      <c r="E71" s="9">
        <v>15808</v>
      </c>
      <c r="F71" s="9">
        <v>19819</v>
      </c>
      <c r="G71" s="9">
        <v>10376</v>
      </c>
      <c r="H71" s="9">
        <v>12192</v>
      </c>
      <c r="I71" s="9">
        <v>32082</v>
      </c>
      <c r="J71" s="9">
        <v>36517</v>
      </c>
      <c r="K71" s="11">
        <f t="shared" si="1"/>
        <v>166230</v>
      </c>
    </row>
    <row r="72" spans="2:11">
      <c r="B72" s="12" t="s">
        <v>73</v>
      </c>
      <c r="C72" s="13">
        <v>3632</v>
      </c>
      <c r="D72" s="13">
        <v>10246</v>
      </c>
      <c r="E72" s="13">
        <v>1496</v>
      </c>
      <c r="F72" s="13">
        <v>2212</v>
      </c>
      <c r="G72" s="13">
        <v>2352</v>
      </c>
      <c r="H72" s="13">
        <v>830</v>
      </c>
      <c r="I72" s="13">
        <v>20348</v>
      </c>
      <c r="J72" s="13">
        <v>8308</v>
      </c>
      <c r="K72" s="14">
        <f t="shared" si="1"/>
        <v>49424</v>
      </c>
    </row>
    <row r="73" spans="2:11">
      <c r="B73" s="15"/>
      <c r="C73" s="16">
        <f t="shared" ref="C73:K73" si="2">SUM(C13:C73)</f>
        <v>45263</v>
      </c>
      <c r="D73" s="16">
        <f t="shared" si="2"/>
        <v>75007</v>
      </c>
      <c r="E73" s="16">
        <f t="shared" si="2"/>
        <v>51654</v>
      </c>
      <c r="F73" s="16">
        <f t="shared" si="2"/>
        <v>62907</v>
      </c>
      <c r="G73" s="16">
        <f t="shared" si="2"/>
        <v>35573</v>
      </c>
      <c r="H73" s="16">
        <f t="shared" si="2"/>
        <v>43174</v>
      </c>
      <c r="I73" s="16">
        <f t="shared" si="2"/>
        <v>118204</v>
      </c>
      <c r="J73" s="16">
        <f t="shared" si="2"/>
        <v>104896</v>
      </c>
      <c r="K73" s="16">
        <f t="shared" si="2"/>
        <v>536678</v>
      </c>
    </row>
    <row r="74" spans="2:11">
      <c r="B74" s="15"/>
      <c r="C74" s="17">
        <f t="shared" ref="C74:K74" si="3">C73/$K$73</f>
        <v>8.4339212712277997E-2</v>
      </c>
      <c r="D74" s="17">
        <f t="shared" si="3"/>
        <v>0.13976164478514</v>
      </c>
      <c r="E74" s="17">
        <f t="shared" si="3"/>
        <v>9.6247656881779997E-2</v>
      </c>
      <c r="F74" s="17">
        <f t="shared" si="3"/>
        <v>0.11721553706319</v>
      </c>
      <c r="G74" s="17">
        <f t="shared" si="3"/>
        <v>6.6283693387841E-2</v>
      </c>
      <c r="H74" s="17">
        <f t="shared" si="3"/>
        <v>8.0446748329538006E-2</v>
      </c>
      <c r="I74" s="17">
        <f t="shared" si="3"/>
        <v>0.22025124935250001</v>
      </c>
      <c r="J74" s="17">
        <f t="shared" si="3"/>
        <v>0.19545425748772999</v>
      </c>
      <c r="K74" s="17">
        <f t="shared" si="3"/>
        <v>1</v>
      </c>
    </row>
    <row r="75" spans="2:11">
      <c r="B75" s="18" t="s">
        <v>74</v>
      </c>
    </row>
  </sheetData>
  <mergeCells count="1">
    <mergeCell ref="B6:G6"/>
  </mergeCells>
  <pageMargins left="0" right="0" top="0" bottom="0" header="0" footer="0"/>
  <pageSetup scale="6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74"/>
  <sheetViews>
    <sheetView showGridLines="0" view="pageBreakPreview" zoomScale="142" zoomScaleNormal="100" zoomScaleSheetLayoutView="142" workbookViewId="0">
      <selection activeCell="A4" sqref="A4:XFD4"/>
    </sheetView>
  </sheetViews>
  <sheetFormatPr baseColWidth="10" defaultColWidth="9.140625" defaultRowHeight="15"/>
  <cols>
    <col min="1" max="1" width="4.85546875" customWidth="1"/>
    <col min="2" max="2" width="58.85546875" style="58" customWidth="1"/>
    <col min="3" max="3" width="17.28515625" customWidth="1"/>
    <col min="4" max="4" width="14.42578125" customWidth="1"/>
    <col min="5" max="5" width="17.28515625" customWidth="1"/>
    <col min="6" max="6" width="12.7109375" customWidth="1"/>
    <col min="7" max="7" width="14.85546875" customWidth="1"/>
    <col min="8" max="8" width="12.28515625" customWidth="1"/>
  </cols>
  <sheetData>
    <row r="2" spans="2:12" ht="27">
      <c r="B2" s="49"/>
    </row>
    <row r="3" spans="2:12" ht="16.5">
      <c r="B3" s="50"/>
    </row>
    <row r="4" spans="2:12" ht="16.5">
      <c r="B4" s="50"/>
    </row>
    <row r="6" spans="2:12" ht="30" customHeight="1">
      <c r="B6" s="103" t="s">
        <v>1</v>
      </c>
      <c r="C6" s="103"/>
      <c r="D6" s="103"/>
    </row>
    <row r="7" spans="2:12">
      <c r="B7" s="86" t="s">
        <v>105</v>
      </c>
    </row>
    <row r="8" spans="2:12" ht="6" customHeight="1">
      <c r="B8" s="51"/>
      <c r="C8" s="4"/>
      <c r="D8" s="4"/>
      <c r="E8" s="4"/>
      <c r="F8" s="4"/>
      <c r="G8" s="4"/>
      <c r="H8" s="4"/>
      <c r="I8" s="4"/>
      <c r="J8" s="4"/>
      <c r="K8" s="4"/>
    </row>
    <row r="10" spans="2:12" ht="30" customHeight="1">
      <c r="B10" s="104" t="s">
        <v>77</v>
      </c>
      <c r="C10" s="104"/>
      <c r="D10" s="104"/>
      <c r="E10" s="104"/>
      <c r="F10" s="104"/>
      <c r="G10" s="104"/>
      <c r="I10" s="87"/>
      <c r="J10" s="87"/>
      <c r="K10" s="87"/>
      <c r="L10" s="87"/>
    </row>
    <row r="11" spans="2:12">
      <c r="B11" s="52" t="s">
        <v>3</v>
      </c>
      <c r="I11" s="87"/>
      <c r="J11" s="87"/>
      <c r="K11" s="87"/>
      <c r="L11" s="87"/>
    </row>
    <row r="12" spans="2:12" ht="39.950000000000003" customHeight="1">
      <c r="B12" s="53" t="s">
        <v>4</v>
      </c>
      <c r="C12" s="42" t="s">
        <v>78</v>
      </c>
      <c r="D12" s="42" t="s">
        <v>79</v>
      </c>
      <c r="E12" s="42" t="s">
        <v>80</v>
      </c>
      <c r="F12" s="42" t="s">
        <v>79</v>
      </c>
      <c r="G12" s="42" t="s">
        <v>81</v>
      </c>
      <c r="H12" s="42" t="s">
        <v>79</v>
      </c>
      <c r="I12" s="90"/>
      <c r="J12" s="90"/>
      <c r="K12" s="90"/>
      <c r="L12" s="87"/>
    </row>
    <row r="13" spans="2:12">
      <c r="B13" s="54" t="s">
        <v>72</v>
      </c>
      <c r="C13" s="43">
        <v>153683</v>
      </c>
      <c r="D13" s="44">
        <v>0.92449999999999999</v>
      </c>
      <c r="E13" s="43">
        <v>12547</v>
      </c>
      <c r="F13" s="44">
        <v>7.5499999999999998E-2</v>
      </c>
      <c r="G13" s="43">
        <v>166230</v>
      </c>
      <c r="H13" s="44">
        <v>0.30969999999999998</v>
      </c>
      <c r="I13" s="88"/>
      <c r="J13" s="89"/>
      <c r="K13" s="89"/>
      <c r="L13" s="87"/>
    </row>
    <row r="14" spans="2:12">
      <c r="B14" s="54" t="s">
        <v>24</v>
      </c>
      <c r="C14" s="43">
        <v>87197</v>
      </c>
      <c r="D14" s="44">
        <v>0.99129999999999996</v>
      </c>
      <c r="E14" s="43">
        <v>766</v>
      </c>
      <c r="F14" s="44">
        <v>8.6999999999999994E-3</v>
      </c>
      <c r="G14" s="43">
        <v>87963</v>
      </c>
      <c r="H14" s="44">
        <v>0.16389999999999999</v>
      </c>
      <c r="I14" s="88"/>
      <c r="J14" s="89"/>
      <c r="K14" s="89"/>
      <c r="L14" s="87"/>
    </row>
    <row r="15" spans="2:12">
      <c r="B15" s="54" t="s">
        <v>73</v>
      </c>
      <c r="C15" s="43">
        <v>36296</v>
      </c>
      <c r="D15" s="44">
        <v>0.73440000000000005</v>
      </c>
      <c r="E15" s="43">
        <v>13128</v>
      </c>
      <c r="F15" s="44">
        <v>0.2656</v>
      </c>
      <c r="G15" s="43">
        <v>49424</v>
      </c>
      <c r="H15" s="44">
        <v>9.2100000000000001E-2</v>
      </c>
      <c r="I15" s="88"/>
      <c r="J15" s="89"/>
      <c r="K15" s="89"/>
      <c r="L15" s="87"/>
    </row>
    <row r="16" spans="2:12">
      <c r="B16" s="54" t="s">
        <v>49</v>
      </c>
      <c r="C16" s="43">
        <v>19609</v>
      </c>
      <c r="D16" s="44">
        <v>0.62990000000000002</v>
      </c>
      <c r="E16" s="43">
        <v>11520</v>
      </c>
      <c r="F16" s="44">
        <v>0.37009999999999998</v>
      </c>
      <c r="G16" s="43">
        <v>31129</v>
      </c>
      <c r="H16" s="44">
        <v>5.8000000000000003E-2</v>
      </c>
      <c r="I16" s="10"/>
      <c r="J16" s="6"/>
      <c r="K16" s="6"/>
    </row>
    <row r="17" spans="2:11">
      <c r="B17" s="55" t="s">
        <v>19</v>
      </c>
      <c r="C17" s="45">
        <v>20653</v>
      </c>
      <c r="D17" s="46">
        <v>0.66520000000000001</v>
      </c>
      <c r="E17" s="45">
        <v>10396</v>
      </c>
      <c r="F17" s="46">
        <v>0.33479999999999999</v>
      </c>
      <c r="G17" s="45">
        <v>31049</v>
      </c>
      <c r="H17" s="46">
        <v>5.79E-2</v>
      </c>
      <c r="I17" s="10"/>
      <c r="J17" s="6"/>
      <c r="K17" s="6"/>
    </row>
    <row r="18" spans="2:11">
      <c r="B18" s="54" t="s">
        <v>16</v>
      </c>
      <c r="C18" s="43">
        <v>5819</v>
      </c>
      <c r="D18" s="44">
        <v>0.56110000000000004</v>
      </c>
      <c r="E18" s="43">
        <v>4552</v>
      </c>
      <c r="F18" s="44">
        <v>0.43890000000000001</v>
      </c>
      <c r="G18" s="43">
        <v>10371</v>
      </c>
      <c r="H18" s="44">
        <v>1.9300000000000001E-2</v>
      </c>
      <c r="I18" s="10"/>
      <c r="J18" s="6"/>
      <c r="K18" s="6"/>
    </row>
    <row r="19" spans="2:11">
      <c r="B19" s="54" t="s">
        <v>25</v>
      </c>
      <c r="C19" s="43">
        <v>9430</v>
      </c>
      <c r="D19" s="44">
        <v>0.9345</v>
      </c>
      <c r="E19" s="43">
        <v>661</v>
      </c>
      <c r="F19" s="44">
        <v>6.5500000000000003E-2</v>
      </c>
      <c r="G19" s="43">
        <v>10091</v>
      </c>
      <c r="H19" s="44">
        <v>1.8800000000000001E-2</v>
      </c>
      <c r="I19" s="10"/>
      <c r="J19" s="6"/>
      <c r="K19" s="6"/>
    </row>
    <row r="20" spans="2:11">
      <c r="B20" s="54" t="s">
        <v>62</v>
      </c>
      <c r="C20" s="43">
        <v>6925</v>
      </c>
      <c r="D20" s="44">
        <v>0.69010000000000005</v>
      </c>
      <c r="E20" s="43">
        <v>3110</v>
      </c>
      <c r="F20" s="44">
        <v>0.30990000000000001</v>
      </c>
      <c r="G20" s="43">
        <v>10035</v>
      </c>
      <c r="H20" s="44">
        <v>1.8700000000000001E-2</v>
      </c>
      <c r="I20" s="10"/>
      <c r="J20" s="6"/>
      <c r="K20" s="6"/>
    </row>
    <row r="21" spans="2:11">
      <c r="B21" s="54" t="s">
        <v>52</v>
      </c>
      <c r="C21" s="43">
        <v>5618</v>
      </c>
      <c r="D21" s="44">
        <v>0.5635</v>
      </c>
      <c r="E21" s="43">
        <v>4352</v>
      </c>
      <c r="F21" s="44">
        <v>0.4365</v>
      </c>
      <c r="G21" s="43">
        <v>9970</v>
      </c>
      <c r="H21" s="44">
        <v>1.8599999999999998E-2</v>
      </c>
      <c r="I21" s="10"/>
      <c r="J21" s="6"/>
      <c r="K21" s="6"/>
    </row>
    <row r="22" spans="2:11">
      <c r="B22" s="55" t="s">
        <v>20</v>
      </c>
      <c r="C22" s="45">
        <v>5621</v>
      </c>
      <c r="D22" s="46">
        <v>0.6089</v>
      </c>
      <c r="E22" s="45">
        <v>3610</v>
      </c>
      <c r="F22" s="46">
        <v>0.3911</v>
      </c>
      <c r="G22" s="45">
        <v>9231</v>
      </c>
      <c r="H22" s="46">
        <v>1.72E-2</v>
      </c>
      <c r="I22" s="10"/>
      <c r="J22" s="6"/>
      <c r="K22" s="6"/>
    </row>
    <row r="23" spans="2:11">
      <c r="B23" s="54" t="s">
        <v>53</v>
      </c>
      <c r="C23" s="43">
        <v>5963</v>
      </c>
      <c r="D23" s="44">
        <v>0.67889999999999995</v>
      </c>
      <c r="E23" s="43">
        <v>2820</v>
      </c>
      <c r="F23" s="44">
        <v>0.3211</v>
      </c>
      <c r="G23" s="43">
        <v>8783</v>
      </c>
      <c r="H23" s="44">
        <v>1.6400000000000001E-2</v>
      </c>
      <c r="I23" s="10"/>
      <c r="J23" s="6"/>
      <c r="K23" s="6"/>
    </row>
    <row r="24" spans="2:11">
      <c r="B24" s="54" t="s">
        <v>46</v>
      </c>
      <c r="C24" s="43">
        <v>5975</v>
      </c>
      <c r="D24" s="44">
        <v>0.69750000000000001</v>
      </c>
      <c r="E24" s="43">
        <v>2591</v>
      </c>
      <c r="F24" s="44">
        <v>0.30249999999999999</v>
      </c>
      <c r="G24" s="43">
        <v>8566</v>
      </c>
      <c r="H24" s="44">
        <v>1.6E-2</v>
      </c>
      <c r="I24" s="10"/>
      <c r="J24" s="6"/>
      <c r="K24" s="6"/>
    </row>
    <row r="25" spans="2:11">
      <c r="B25" s="54" t="s">
        <v>70</v>
      </c>
      <c r="C25" s="43">
        <v>2632</v>
      </c>
      <c r="D25" s="44">
        <v>0.33090000000000003</v>
      </c>
      <c r="E25" s="43">
        <v>5322</v>
      </c>
      <c r="F25" s="44">
        <v>0.66910000000000003</v>
      </c>
      <c r="G25" s="43">
        <v>7954</v>
      </c>
      <c r="H25" s="44">
        <v>1.4800000000000001E-2</v>
      </c>
      <c r="I25" s="10"/>
      <c r="J25" s="6"/>
      <c r="K25" s="6"/>
    </row>
    <row r="26" spans="2:11">
      <c r="B26" s="54" t="s">
        <v>55</v>
      </c>
      <c r="C26" s="43">
        <v>7414</v>
      </c>
      <c r="D26" s="44">
        <v>0.96299999999999997</v>
      </c>
      <c r="E26" s="43">
        <v>285</v>
      </c>
      <c r="F26" s="44">
        <v>3.6999999999999998E-2</v>
      </c>
      <c r="G26" s="43">
        <v>7699</v>
      </c>
      <c r="H26" s="44">
        <v>1.43E-2</v>
      </c>
      <c r="I26" s="10"/>
      <c r="J26" s="6"/>
      <c r="K26" s="6"/>
    </row>
    <row r="27" spans="2:11">
      <c r="B27" s="55" t="s">
        <v>41</v>
      </c>
      <c r="C27" s="45">
        <v>329</v>
      </c>
      <c r="D27" s="46">
        <v>4.3799999999999999E-2</v>
      </c>
      <c r="E27" s="45">
        <v>7179</v>
      </c>
      <c r="F27" s="46">
        <v>0.95620000000000005</v>
      </c>
      <c r="G27" s="45">
        <v>7508</v>
      </c>
      <c r="H27" s="46">
        <v>1.4E-2</v>
      </c>
      <c r="I27" s="10"/>
      <c r="J27" s="6"/>
      <c r="K27" s="6"/>
    </row>
    <row r="28" spans="2:11">
      <c r="B28" s="54" t="s">
        <v>67</v>
      </c>
      <c r="C28" s="43">
        <v>5804</v>
      </c>
      <c r="D28" s="44">
        <v>0.91890000000000005</v>
      </c>
      <c r="E28" s="43">
        <v>512</v>
      </c>
      <c r="F28" s="44">
        <v>8.1100000000000005E-2</v>
      </c>
      <c r="G28" s="43">
        <v>6316</v>
      </c>
      <c r="H28" s="44">
        <v>1.18E-2</v>
      </c>
      <c r="I28" s="10"/>
      <c r="J28" s="6"/>
      <c r="K28" s="6"/>
    </row>
    <row r="29" spans="2:11">
      <c r="B29" s="54" t="s">
        <v>26</v>
      </c>
      <c r="C29" s="43">
        <v>4730</v>
      </c>
      <c r="D29" s="44">
        <v>0.80549999999999999</v>
      </c>
      <c r="E29" s="43">
        <v>1142</v>
      </c>
      <c r="F29" s="44">
        <v>0.19450000000000001</v>
      </c>
      <c r="G29" s="43">
        <v>5872</v>
      </c>
      <c r="H29" s="44">
        <v>1.09E-2</v>
      </c>
      <c r="I29" s="10"/>
      <c r="J29" s="6"/>
      <c r="K29" s="6"/>
    </row>
    <row r="30" spans="2:11">
      <c r="B30" s="54" t="s">
        <v>42</v>
      </c>
      <c r="C30" s="43">
        <v>2190</v>
      </c>
      <c r="D30" s="44">
        <v>0.37980000000000003</v>
      </c>
      <c r="E30" s="43">
        <v>3576</v>
      </c>
      <c r="F30" s="44">
        <v>0.62019999999999997</v>
      </c>
      <c r="G30" s="43">
        <v>5766</v>
      </c>
      <c r="H30" s="44">
        <v>1.0699999999999999E-2</v>
      </c>
      <c r="I30" s="10"/>
      <c r="J30" s="6"/>
      <c r="K30" s="6"/>
    </row>
    <row r="31" spans="2:11">
      <c r="B31" s="54" t="s">
        <v>63</v>
      </c>
      <c r="C31" s="43">
        <v>3661</v>
      </c>
      <c r="D31" s="44">
        <v>0.73709999999999998</v>
      </c>
      <c r="E31" s="43">
        <v>1306</v>
      </c>
      <c r="F31" s="44">
        <v>0.26290000000000002</v>
      </c>
      <c r="G31" s="43">
        <v>4967</v>
      </c>
      <c r="H31" s="44">
        <v>9.2999999999999992E-3</v>
      </c>
      <c r="I31" s="10"/>
      <c r="J31" s="6"/>
      <c r="K31" s="6"/>
    </row>
    <row r="32" spans="2:11">
      <c r="B32" s="55" t="s">
        <v>45</v>
      </c>
      <c r="C32" s="45">
        <v>3270</v>
      </c>
      <c r="D32" s="46">
        <v>0.75480000000000003</v>
      </c>
      <c r="E32" s="45">
        <v>1062</v>
      </c>
      <c r="F32" s="46">
        <v>0.2452</v>
      </c>
      <c r="G32" s="45">
        <v>4332</v>
      </c>
      <c r="H32" s="46">
        <v>8.0999999999999996E-3</v>
      </c>
      <c r="I32" s="10"/>
      <c r="J32" s="6"/>
      <c r="K32" s="6"/>
    </row>
    <row r="33" spans="2:11">
      <c r="B33" s="54" t="s">
        <v>68</v>
      </c>
      <c r="C33" s="43">
        <v>3191</v>
      </c>
      <c r="D33" s="44">
        <v>0.73809999999999998</v>
      </c>
      <c r="E33" s="43">
        <v>1132</v>
      </c>
      <c r="F33" s="44">
        <v>0.26190000000000002</v>
      </c>
      <c r="G33" s="43">
        <v>4323</v>
      </c>
      <c r="H33" s="44">
        <v>8.0999999999999996E-3</v>
      </c>
      <c r="I33" s="10"/>
      <c r="J33" s="6"/>
      <c r="K33" s="6"/>
    </row>
    <row r="34" spans="2:11">
      <c r="B34" s="54" t="s">
        <v>60</v>
      </c>
      <c r="C34" s="43">
        <v>3518</v>
      </c>
      <c r="D34" s="44">
        <v>0.82640000000000002</v>
      </c>
      <c r="E34" s="43">
        <v>739</v>
      </c>
      <c r="F34" s="44">
        <v>0.1736</v>
      </c>
      <c r="G34" s="43">
        <v>4257</v>
      </c>
      <c r="H34" s="44">
        <v>7.9000000000000008E-3</v>
      </c>
      <c r="I34" s="10"/>
      <c r="J34" s="6"/>
      <c r="K34" s="6"/>
    </row>
    <row r="35" spans="2:11">
      <c r="B35" s="54" t="s">
        <v>40</v>
      </c>
      <c r="C35" s="43">
        <v>3355</v>
      </c>
      <c r="D35" s="44">
        <v>0.90720000000000001</v>
      </c>
      <c r="E35" s="43">
        <v>343</v>
      </c>
      <c r="F35" s="44">
        <v>9.2799999999999994E-2</v>
      </c>
      <c r="G35" s="43">
        <v>3698</v>
      </c>
      <c r="H35" s="44">
        <v>6.8999999999999999E-3</v>
      </c>
      <c r="I35" s="10"/>
      <c r="J35" s="6"/>
      <c r="K35" s="6"/>
    </row>
    <row r="36" spans="2:11">
      <c r="B36" s="54" t="s">
        <v>14</v>
      </c>
      <c r="C36" s="43">
        <v>2666</v>
      </c>
      <c r="D36" s="44">
        <v>0.85229999999999995</v>
      </c>
      <c r="E36" s="43">
        <v>462</v>
      </c>
      <c r="F36" s="44">
        <v>0.1477</v>
      </c>
      <c r="G36" s="43">
        <v>3128</v>
      </c>
      <c r="H36" s="44">
        <v>5.7999999999999996E-3</v>
      </c>
      <c r="I36" s="10"/>
      <c r="J36" s="6"/>
      <c r="K36" s="6"/>
    </row>
    <row r="37" spans="2:11">
      <c r="B37" s="55" t="s">
        <v>15</v>
      </c>
      <c r="C37" s="45">
        <v>2526</v>
      </c>
      <c r="D37" s="46">
        <v>0.92490000000000006</v>
      </c>
      <c r="E37" s="45">
        <v>205</v>
      </c>
      <c r="F37" s="46">
        <v>7.51E-2</v>
      </c>
      <c r="G37" s="45">
        <v>2731</v>
      </c>
      <c r="H37" s="46">
        <v>5.1000000000000004E-3</v>
      </c>
      <c r="I37" s="10"/>
      <c r="J37" s="6"/>
      <c r="K37" s="6"/>
    </row>
    <row r="38" spans="2:11">
      <c r="B38" s="54" t="s">
        <v>54</v>
      </c>
      <c r="C38" s="43">
        <v>944</v>
      </c>
      <c r="D38" s="44">
        <v>0.3538</v>
      </c>
      <c r="E38" s="43">
        <v>1724</v>
      </c>
      <c r="F38" s="44">
        <v>0.6462</v>
      </c>
      <c r="G38" s="43">
        <v>2668</v>
      </c>
      <c r="H38" s="44">
        <v>5.0000000000000001E-3</v>
      </c>
      <c r="I38" s="10"/>
      <c r="J38" s="6"/>
      <c r="K38" s="6"/>
    </row>
    <row r="39" spans="2:11" ht="29.25">
      <c r="B39" s="54" t="s">
        <v>47</v>
      </c>
      <c r="C39" s="43">
        <v>2072</v>
      </c>
      <c r="D39" s="44">
        <v>0.79969999999999997</v>
      </c>
      <c r="E39" s="43">
        <v>519</v>
      </c>
      <c r="F39" s="44">
        <v>0.20030000000000001</v>
      </c>
      <c r="G39" s="43">
        <v>2591</v>
      </c>
      <c r="H39" s="44">
        <v>4.7999999999999996E-3</v>
      </c>
      <c r="I39" s="10"/>
      <c r="J39" s="6"/>
      <c r="K39" s="6"/>
    </row>
    <row r="40" spans="2:11">
      <c r="B40" s="54" t="s">
        <v>69</v>
      </c>
      <c r="C40" s="43">
        <v>1857</v>
      </c>
      <c r="D40" s="44">
        <v>0.80769999999999997</v>
      </c>
      <c r="E40" s="43">
        <v>442</v>
      </c>
      <c r="F40" s="44">
        <v>0.1923</v>
      </c>
      <c r="G40" s="43">
        <v>2299</v>
      </c>
      <c r="H40" s="44">
        <v>4.3E-3</v>
      </c>
      <c r="I40" s="10"/>
      <c r="J40" s="6"/>
      <c r="K40" s="6"/>
    </row>
    <row r="41" spans="2:11">
      <c r="B41" s="54" t="s">
        <v>66</v>
      </c>
      <c r="C41" s="43">
        <v>1616</v>
      </c>
      <c r="D41" s="44">
        <v>0.75660000000000005</v>
      </c>
      <c r="E41" s="43">
        <v>520</v>
      </c>
      <c r="F41" s="44">
        <v>0.24340000000000001</v>
      </c>
      <c r="G41" s="43">
        <v>2136</v>
      </c>
      <c r="H41" s="44">
        <v>4.0000000000000001E-3</v>
      </c>
      <c r="I41" s="10"/>
      <c r="J41" s="6"/>
      <c r="K41" s="6"/>
    </row>
    <row r="42" spans="2:11">
      <c r="B42" s="55" t="s">
        <v>56</v>
      </c>
      <c r="C42" s="45">
        <v>1757</v>
      </c>
      <c r="D42" s="46">
        <v>0.83069999999999999</v>
      </c>
      <c r="E42" s="45">
        <v>358</v>
      </c>
      <c r="F42" s="46">
        <v>0.16930000000000001</v>
      </c>
      <c r="G42" s="45">
        <v>2115</v>
      </c>
      <c r="H42" s="46">
        <v>3.8999999999999998E-3</v>
      </c>
      <c r="I42" s="10"/>
      <c r="J42" s="6"/>
      <c r="K42" s="6"/>
    </row>
    <row r="43" spans="2:11">
      <c r="B43" s="54" t="s">
        <v>59</v>
      </c>
      <c r="C43" s="43">
        <v>1090</v>
      </c>
      <c r="D43" s="44">
        <v>0.56740000000000002</v>
      </c>
      <c r="E43" s="43">
        <v>831</v>
      </c>
      <c r="F43" s="44">
        <v>0.43259999999999998</v>
      </c>
      <c r="G43" s="43">
        <v>1921</v>
      </c>
      <c r="H43" s="44">
        <v>3.5999999999999999E-3</v>
      </c>
      <c r="I43" s="10"/>
      <c r="J43" s="6"/>
      <c r="K43" s="6"/>
    </row>
    <row r="44" spans="2:11">
      <c r="B44" s="54" t="s">
        <v>57</v>
      </c>
      <c r="C44" s="43">
        <v>1194</v>
      </c>
      <c r="D44" s="44">
        <v>0.67190000000000005</v>
      </c>
      <c r="E44" s="43">
        <v>583</v>
      </c>
      <c r="F44" s="44">
        <v>0.3281</v>
      </c>
      <c r="G44" s="43">
        <v>1777</v>
      </c>
      <c r="H44" s="44">
        <v>3.3E-3</v>
      </c>
      <c r="I44" s="10"/>
      <c r="J44" s="6"/>
      <c r="K44" s="6"/>
    </row>
    <row r="45" spans="2:11">
      <c r="B45" s="54" t="s">
        <v>64</v>
      </c>
      <c r="C45" s="43">
        <v>1494</v>
      </c>
      <c r="D45" s="44">
        <v>0.85519999999999996</v>
      </c>
      <c r="E45" s="43">
        <v>253</v>
      </c>
      <c r="F45" s="44">
        <v>0.14480000000000001</v>
      </c>
      <c r="G45" s="43">
        <v>1747</v>
      </c>
      <c r="H45" s="44">
        <v>3.3E-3</v>
      </c>
      <c r="I45" s="10"/>
      <c r="J45" s="6"/>
      <c r="K45" s="6"/>
    </row>
    <row r="46" spans="2:11">
      <c r="B46" s="54" t="s">
        <v>48</v>
      </c>
      <c r="C46" s="43">
        <v>1193</v>
      </c>
      <c r="D46" s="44">
        <v>0.78380000000000005</v>
      </c>
      <c r="E46" s="43">
        <v>329</v>
      </c>
      <c r="F46" s="44">
        <v>0.2162</v>
      </c>
      <c r="G46" s="43">
        <v>1522</v>
      </c>
      <c r="H46" s="44">
        <v>2.8E-3</v>
      </c>
      <c r="I46" s="10"/>
      <c r="J46" s="6"/>
      <c r="K46" s="6"/>
    </row>
    <row r="47" spans="2:11">
      <c r="B47" s="55" t="s">
        <v>44</v>
      </c>
      <c r="C47" s="45">
        <v>778</v>
      </c>
      <c r="D47" s="46">
        <v>0.51590000000000003</v>
      </c>
      <c r="E47" s="45">
        <v>730</v>
      </c>
      <c r="F47" s="46">
        <v>0.48409999999999997</v>
      </c>
      <c r="G47" s="45">
        <v>1508</v>
      </c>
      <c r="H47" s="46">
        <v>2.8E-3</v>
      </c>
      <c r="I47" s="10"/>
      <c r="J47" s="6"/>
      <c r="K47" s="6"/>
    </row>
    <row r="48" spans="2:11">
      <c r="B48" s="54" t="s">
        <v>22</v>
      </c>
      <c r="C48" s="43">
        <v>916</v>
      </c>
      <c r="D48" s="44">
        <v>0.61850000000000005</v>
      </c>
      <c r="E48" s="43">
        <v>565</v>
      </c>
      <c r="F48" s="44">
        <v>0.38150000000000001</v>
      </c>
      <c r="G48" s="43">
        <v>1481</v>
      </c>
      <c r="H48" s="44">
        <v>2.8E-3</v>
      </c>
      <c r="I48" s="10"/>
      <c r="J48" s="6"/>
      <c r="K48" s="6"/>
    </row>
    <row r="49" spans="2:11">
      <c r="B49" s="54" t="s">
        <v>37</v>
      </c>
      <c r="C49" s="43">
        <v>940</v>
      </c>
      <c r="D49" s="44">
        <v>0.66669999999999996</v>
      </c>
      <c r="E49" s="43">
        <v>470</v>
      </c>
      <c r="F49" s="44">
        <v>0.33329999999999999</v>
      </c>
      <c r="G49" s="43">
        <v>1410</v>
      </c>
      <c r="H49" s="44">
        <v>2.5999999999999999E-3</v>
      </c>
      <c r="I49" s="10"/>
      <c r="J49" s="6"/>
      <c r="K49" s="6"/>
    </row>
    <row r="50" spans="2:11">
      <c r="B50" s="54" t="s">
        <v>71</v>
      </c>
      <c r="C50" s="43">
        <v>841</v>
      </c>
      <c r="D50" s="44">
        <v>0.60680000000000001</v>
      </c>
      <c r="E50" s="43">
        <v>545</v>
      </c>
      <c r="F50" s="44">
        <v>0.39319999999999999</v>
      </c>
      <c r="G50" s="43">
        <v>1386</v>
      </c>
      <c r="H50" s="44">
        <v>2.5999999999999999E-3</v>
      </c>
      <c r="I50" s="10"/>
      <c r="J50" s="6"/>
      <c r="K50" s="6"/>
    </row>
    <row r="51" spans="2:11">
      <c r="B51" s="54" t="s">
        <v>38</v>
      </c>
      <c r="C51" s="43">
        <v>800</v>
      </c>
      <c r="D51" s="44">
        <v>0.84119999999999995</v>
      </c>
      <c r="E51" s="43">
        <v>151</v>
      </c>
      <c r="F51" s="44">
        <v>0.1588</v>
      </c>
      <c r="G51" s="43">
        <v>951</v>
      </c>
      <c r="H51" s="44">
        <v>1.8E-3</v>
      </c>
      <c r="I51" s="10"/>
      <c r="J51" s="6"/>
      <c r="K51" s="6"/>
    </row>
    <row r="52" spans="2:11">
      <c r="B52" s="55" t="s">
        <v>31</v>
      </c>
      <c r="C52" s="45">
        <v>571</v>
      </c>
      <c r="D52" s="46">
        <v>0.62890000000000001</v>
      </c>
      <c r="E52" s="45">
        <v>337</v>
      </c>
      <c r="F52" s="46">
        <v>0.37109999999999999</v>
      </c>
      <c r="G52" s="45">
        <v>908</v>
      </c>
      <c r="H52" s="46">
        <v>1.6999999999999999E-3</v>
      </c>
      <c r="I52" s="10"/>
      <c r="J52" s="6"/>
      <c r="K52" s="6"/>
    </row>
    <row r="53" spans="2:11">
      <c r="B53" s="54" t="s">
        <v>17</v>
      </c>
      <c r="C53" s="43">
        <v>792</v>
      </c>
      <c r="D53" s="44">
        <v>0.91879999999999995</v>
      </c>
      <c r="E53" s="43">
        <v>70</v>
      </c>
      <c r="F53" s="44">
        <v>8.1199999999999994E-2</v>
      </c>
      <c r="G53" s="43">
        <v>862</v>
      </c>
      <c r="H53" s="44">
        <v>1.6000000000000001E-3</v>
      </c>
      <c r="I53" s="10"/>
      <c r="J53" s="6"/>
      <c r="K53" s="6"/>
    </row>
    <row r="54" spans="2:11">
      <c r="B54" s="54" t="s">
        <v>50</v>
      </c>
      <c r="C54" s="43">
        <v>810</v>
      </c>
      <c r="D54" s="44">
        <v>0.96889999999999998</v>
      </c>
      <c r="E54" s="43">
        <v>26</v>
      </c>
      <c r="F54" s="44">
        <v>3.1099999999999999E-2</v>
      </c>
      <c r="G54" s="43">
        <v>836</v>
      </c>
      <c r="H54" s="44">
        <v>1.6000000000000001E-3</v>
      </c>
      <c r="I54" s="10"/>
      <c r="J54" s="6"/>
      <c r="K54" s="6"/>
    </row>
    <row r="55" spans="2:11">
      <c r="B55" s="54" t="s">
        <v>30</v>
      </c>
      <c r="C55" s="43">
        <v>765</v>
      </c>
      <c r="D55" s="44">
        <v>0.96350000000000002</v>
      </c>
      <c r="E55" s="43">
        <v>29</v>
      </c>
      <c r="F55" s="44">
        <v>3.6499999999999998E-2</v>
      </c>
      <c r="G55" s="43">
        <v>794</v>
      </c>
      <c r="H55" s="44">
        <v>1.5E-3</v>
      </c>
      <c r="I55" s="10"/>
      <c r="J55" s="6"/>
      <c r="K55" s="6"/>
    </row>
    <row r="56" spans="2:11">
      <c r="B56" s="54" t="s">
        <v>28</v>
      </c>
      <c r="C56" s="43">
        <v>475</v>
      </c>
      <c r="D56" s="44">
        <v>0.63160000000000005</v>
      </c>
      <c r="E56" s="43">
        <v>277</v>
      </c>
      <c r="F56" s="44">
        <v>0.36840000000000001</v>
      </c>
      <c r="G56" s="43">
        <v>752</v>
      </c>
      <c r="H56" s="44">
        <v>1.4E-3</v>
      </c>
      <c r="I56" s="10"/>
      <c r="J56" s="6"/>
      <c r="K56" s="6"/>
    </row>
    <row r="57" spans="2:11">
      <c r="B57" s="55" t="s">
        <v>58</v>
      </c>
      <c r="C57" s="45">
        <v>450</v>
      </c>
      <c r="D57" s="46">
        <v>0.68700000000000006</v>
      </c>
      <c r="E57" s="45">
        <v>205</v>
      </c>
      <c r="F57" s="46">
        <v>0.313</v>
      </c>
      <c r="G57" s="45">
        <v>655</v>
      </c>
      <c r="H57" s="46">
        <v>1.1999999999999999E-3</v>
      </c>
      <c r="I57" s="10"/>
      <c r="J57" s="6"/>
      <c r="K57" s="6"/>
    </row>
    <row r="58" spans="2:11">
      <c r="B58" s="54" t="s">
        <v>27</v>
      </c>
      <c r="C58" s="43">
        <v>596</v>
      </c>
      <c r="D58" s="44">
        <v>0.94450000000000001</v>
      </c>
      <c r="E58" s="43">
        <v>35</v>
      </c>
      <c r="F58" s="44">
        <v>5.5500000000000001E-2</v>
      </c>
      <c r="G58" s="43">
        <v>631</v>
      </c>
      <c r="H58" s="44">
        <v>1.1999999999999999E-3</v>
      </c>
      <c r="I58" s="10"/>
      <c r="J58" s="6"/>
      <c r="K58" s="6"/>
    </row>
    <row r="59" spans="2:11">
      <c r="B59" s="54" t="s">
        <v>43</v>
      </c>
      <c r="C59" s="43">
        <v>347</v>
      </c>
      <c r="D59" s="44">
        <v>0.60660000000000003</v>
      </c>
      <c r="E59" s="43">
        <v>225</v>
      </c>
      <c r="F59" s="44">
        <v>0.39340000000000003</v>
      </c>
      <c r="G59" s="43">
        <v>572</v>
      </c>
      <c r="H59" s="44">
        <v>1.1000000000000001E-3</v>
      </c>
      <c r="I59" s="10"/>
      <c r="J59" s="6"/>
      <c r="K59" s="6"/>
    </row>
    <row r="60" spans="2:11">
      <c r="B60" s="54" t="s">
        <v>23</v>
      </c>
      <c r="C60" s="43">
        <v>451</v>
      </c>
      <c r="D60" s="44">
        <v>0.84299999999999997</v>
      </c>
      <c r="E60" s="43">
        <v>84</v>
      </c>
      <c r="F60" s="44">
        <v>0.157</v>
      </c>
      <c r="G60" s="43">
        <v>535</v>
      </c>
      <c r="H60" s="44">
        <v>1E-3</v>
      </c>
      <c r="I60" s="10"/>
      <c r="J60" s="6"/>
      <c r="K60" s="6"/>
    </row>
    <row r="61" spans="2:11" ht="29.25">
      <c r="B61" s="54" t="s">
        <v>34</v>
      </c>
      <c r="C61" s="43">
        <v>414</v>
      </c>
      <c r="D61" s="44">
        <v>0.77529999999999999</v>
      </c>
      <c r="E61" s="43">
        <v>120</v>
      </c>
      <c r="F61" s="44">
        <v>0.22470000000000001</v>
      </c>
      <c r="G61" s="43">
        <v>534</v>
      </c>
      <c r="H61" s="44">
        <v>1E-3</v>
      </c>
      <c r="I61" s="10"/>
      <c r="J61" s="6"/>
      <c r="K61" s="6"/>
    </row>
    <row r="62" spans="2:11">
      <c r="B62" s="55" t="s">
        <v>21</v>
      </c>
      <c r="C62" s="45">
        <v>396</v>
      </c>
      <c r="D62" s="46">
        <v>0.76300000000000001</v>
      </c>
      <c r="E62" s="45">
        <v>123</v>
      </c>
      <c r="F62" s="46">
        <v>0.23699999999999999</v>
      </c>
      <c r="G62" s="45">
        <v>519</v>
      </c>
      <c r="H62" s="46">
        <v>1E-3</v>
      </c>
      <c r="I62" s="10"/>
      <c r="J62" s="6"/>
      <c r="K62" s="6"/>
    </row>
    <row r="63" spans="2:11">
      <c r="B63" s="54" t="s">
        <v>36</v>
      </c>
      <c r="C63" s="43">
        <v>361</v>
      </c>
      <c r="D63" s="44">
        <v>0.73519999999999996</v>
      </c>
      <c r="E63" s="43">
        <v>130</v>
      </c>
      <c r="F63" s="44">
        <v>0.26479999999999998</v>
      </c>
      <c r="G63" s="43">
        <v>491</v>
      </c>
      <c r="H63" s="44">
        <v>8.9999999999999998E-4</v>
      </c>
      <c r="I63" s="10"/>
      <c r="J63" s="6"/>
      <c r="K63" s="6"/>
    </row>
    <row r="64" spans="2:11">
      <c r="B64" s="54" t="s">
        <v>33</v>
      </c>
      <c r="C64" s="43">
        <v>294</v>
      </c>
      <c r="D64" s="44">
        <v>0.77569999999999995</v>
      </c>
      <c r="E64" s="43">
        <v>85</v>
      </c>
      <c r="F64" s="44">
        <v>0.2243</v>
      </c>
      <c r="G64" s="43">
        <v>379</v>
      </c>
      <c r="H64" s="44">
        <v>6.9999999999999999E-4</v>
      </c>
      <c r="I64" s="10"/>
      <c r="J64" s="6"/>
      <c r="K64" s="6"/>
    </row>
    <row r="65" spans="2:11">
      <c r="B65" s="54" t="s">
        <v>39</v>
      </c>
      <c r="C65" s="43">
        <v>229</v>
      </c>
      <c r="D65" s="44">
        <v>0.75329999999999997</v>
      </c>
      <c r="E65" s="43">
        <v>75</v>
      </c>
      <c r="F65" s="44">
        <v>0.2467</v>
      </c>
      <c r="G65" s="43">
        <v>304</v>
      </c>
      <c r="H65" s="44">
        <v>5.9999999999999995E-4</v>
      </c>
      <c r="I65" s="10"/>
      <c r="J65" s="6"/>
      <c r="K65" s="6"/>
    </row>
    <row r="66" spans="2:11">
      <c r="B66" s="54" t="s">
        <v>35</v>
      </c>
      <c r="C66" s="43">
        <v>193</v>
      </c>
      <c r="D66" s="44">
        <v>0.87329999999999997</v>
      </c>
      <c r="E66" s="43">
        <v>28</v>
      </c>
      <c r="F66" s="44">
        <v>0.12670000000000001</v>
      </c>
      <c r="G66" s="43">
        <v>221</v>
      </c>
      <c r="H66" s="44">
        <v>4.0000000000000002E-4</v>
      </c>
      <c r="I66" s="10"/>
      <c r="J66" s="6"/>
      <c r="K66" s="6"/>
    </row>
    <row r="67" spans="2:11" ht="29.25">
      <c r="B67" s="55" t="s">
        <v>29</v>
      </c>
      <c r="C67" s="45">
        <v>164</v>
      </c>
      <c r="D67" s="46">
        <v>0.79610000000000003</v>
      </c>
      <c r="E67" s="45">
        <v>42</v>
      </c>
      <c r="F67" s="46">
        <v>0.2039</v>
      </c>
      <c r="G67" s="45">
        <v>206</v>
      </c>
      <c r="H67" s="46">
        <v>4.0000000000000002E-4</v>
      </c>
      <c r="I67" s="10"/>
      <c r="J67" s="6"/>
      <c r="K67" s="6"/>
    </row>
    <row r="68" spans="2:11">
      <c r="B68" s="54" t="s">
        <v>61</v>
      </c>
      <c r="C68" s="43">
        <v>138</v>
      </c>
      <c r="D68" s="44">
        <v>0.84150000000000003</v>
      </c>
      <c r="E68" s="43">
        <v>26</v>
      </c>
      <c r="F68" s="44">
        <v>0.1585</v>
      </c>
      <c r="G68" s="43">
        <v>164</v>
      </c>
      <c r="H68" s="44">
        <v>2.9999999999999997E-4</v>
      </c>
      <c r="I68" s="10"/>
      <c r="J68" s="6"/>
      <c r="K68" s="6"/>
    </row>
    <row r="69" spans="2:11">
      <c r="B69" s="54" t="s">
        <v>65</v>
      </c>
      <c r="C69" s="43">
        <v>134</v>
      </c>
      <c r="D69" s="44">
        <v>0.93710000000000004</v>
      </c>
      <c r="E69" s="43">
        <v>9</v>
      </c>
      <c r="F69" s="44">
        <v>6.2899999999999998E-2</v>
      </c>
      <c r="G69" s="43">
        <v>143</v>
      </c>
      <c r="H69" s="44">
        <v>2.9999999999999997E-4</v>
      </c>
      <c r="I69" s="10"/>
      <c r="J69" s="6"/>
      <c r="K69" s="6"/>
    </row>
    <row r="70" spans="2:11">
      <c r="B70" s="54" t="s">
        <v>18</v>
      </c>
      <c r="C70" s="43">
        <v>118</v>
      </c>
      <c r="D70" s="44">
        <v>0.84889999999999999</v>
      </c>
      <c r="E70" s="43">
        <v>21</v>
      </c>
      <c r="F70" s="44">
        <v>0.15110000000000001</v>
      </c>
      <c r="G70" s="43">
        <v>139</v>
      </c>
      <c r="H70" s="44">
        <v>2.9999999999999997E-4</v>
      </c>
      <c r="I70" s="10"/>
      <c r="J70" s="6"/>
      <c r="K70" s="6"/>
    </row>
    <row r="71" spans="2:11" ht="29.25">
      <c r="B71" s="54" t="s">
        <v>32</v>
      </c>
      <c r="C71" s="43">
        <v>50</v>
      </c>
      <c r="D71" s="44">
        <v>0.73529999999999995</v>
      </c>
      <c r="E71" s="43">
        <v>18</v>
      </c>
      <c r="F71" s="44">
        <v>0.26469999999999999</v>
      </c>
      <c r="G71" s="43">
        <v>68</v>
      </c>
      <c r="H71" s="44">
        <v>1E-4</v>
      </c>
      <c r="I71" s="10"/>
      <c r="J71" s="6"/>
      <c r="K71" s="6"/>
    </row>
    <row r="72" spans="2:11">
      <c r="B72" s="55" t="s">
        <v>51</v>
      </c>
      <c r="C72" s="45">
        <v>56</v>
      </c>
      <c r="D72" s="46">
        <v>0.93330000000000002</v>
      </c>
      <c r="E72" s="45">
        <v>4</v>
      </c>
      <c r="F72" s="46">
        <v>6.6699999999999995E-2</v>
      </c>
      <c r="G72" s="45">
        <v>60</v>
      </c>
      <c r="H72" s="46">
        <v>1E-4</v>
      </c>
      <c r="I72" s="10"/>
      <c r="J72" s="6"/>
      <c r="K72" s="6"/>
    </row>
    <row r="73" spans="2:11">
      <c r="B73" s="56"/>
      <c r="C73" s="47">
        <f>SUM(C13:C73)</f>
        <v>433371</v>
      </c>
      <c r="D73" s="48">
        <f>C73/G73</f>
        <v>0.80750654955112999</v>
      </c>
      <c r="E73" s="47">
        <f>SUM(E13:E73)</f>
        <v>103307</v>
      </c>
      <c r="F73" s="48">
        <f>E73/G73</f>
        <v>0.19249345044887001</v>
      </c>
      <c r="G73" s="47">
        <f>SUM(G13:G73)</f>
        <v>536678</v>
      </c>
      <c r="H73" s="48">
        <f>G73/G73</f>
        <v>1</v>
      </c>
      <c r="I73" s="6"/>
      <c r="J73" s="6"/>
      <c r="K73" s="6"/>
    </row>
    <row r="74" spans="2:11">
      <c r="B74" s="57" t="s">
        <v>74</v>
      </c>
    </row>
  </sheetData>
  <mergeCells count="2">
    <mergeCell ref="B6:D6"/>
    <mergeCell ref="B10:G10"/>
  </mergeCells>
  <pageMargins left="0" right="0" top="0" bottom="0" header="0" footer="0"/>
  <pageSetup scale="6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75"/>
  <sheetViews>
    <sheetView showGridLines="0" zoomScaleNormal="100" workbookViewId="0">
      <selection activeCell="A4" sqref="A4:XFD4"/>
    </sheetView>
  </sheetViews>
  <sheetFormatPr baseColWidth="10" defaultColWidth="9.140625" defaultRowHeight="15"/>
  <cols>
    <col min="1" max="1" width="4.85546875" customWidth="1"/>
    <col min="2" max="2" width="75.7109375" customWidth="1"/>
    <col min="3" max="3" width="16.7109375" customWidth="1"/>
    <col min="4" max="4" width="13.85546875" customWidth="1"/>
    <col min="5" max="5" width="20" customWidth="1"/>
    <col min="6" max="6" width="14.42578125" customWidth="1"/>
    <col min="7" max="7" width="18.28515625" customWidth="1"/>
    <col min="8" max="8" width="13" customWidth="1"/>
    <col min="9" max="9" width="20" customWidth="1"/>
    <col min="10" max="10" width="15.28515625" customWidth="1"/>
    <col min="11" max="11" width="12.7109375" customWidth="1"/>
    <col min="12" max="12" width="4.5703125" customWidth="1"/>
  </cols>
  <sheetData>
    <row r="2" spans="2:12" ht="27">
      <c r="B2" s="2"/>
    </row>
    <row r="3" spans="2:12" ht="16.5">
      <c r="B3" s="3"/>
    </row>
    <row r="4" spans="2:12" ht="16.5">
      <c r="B4" s="3"/>
    </row>
    <row r="6" spans="2:12">
      <c r="B6" s="103" t="s">
        <v>1</v>
      </c>
      <c r="C6" s="103"/>
      <c r="D6" s="103"/>
    </row>
    <row r="7" spans="2:12">
      <c r="B7" s="86" t="s">
        <v>105</v>
      </c>
    </row>
    <row r="8" spans="2:12" ht="6" customHeight="1">
      <c r="B8" s="4"/>
      <c r="C8" s="4"/>
      <c r="D8" s="4"/>
      <c r="E8" s="4"/>
      <c r="F8" s="4"/>
      <c r="G8" s="4"/>
      <c r="H8" s="4"/>
      <c r="I8" s="4"/>
      <c r="J8" s="4"/>
      <c r="K8" s="4"/>
    </row>
    <row r="10" spans="2:12">
      <c r="B10" s="1" t="s">
        <v>82</v>
      </c>
    </row>
    <row r="11" spans="2:12">
      <c r="B11" s="5" t="s">
        <v>3</v>
      </c>
    </row>
    <row r="12" spans="2:12" ht="39.950000000000003" customHeight="1">
      <c r="B12" s="59" t="s">
        <v>4</v>
      </c>
      <c r="C12" s="59" t="s">
        <v>83</v>
      </c>
      <c r="D12" s="59" t="s">
        <v>84</v>
      </c>
      <c r="E12" s="59" t="s">
        <v>85</v>
      </c>
      <c r="F12" s="59" t="s">
        <v>86</v>
      </c>
      <c r="G12" s="59" t="s">
        <v>87</v>
      </c>
      <c r="H12" s="59" t="s">
        <v>88</v>
      </c>
      <c r="I12" s="59" t="s">
        <v>89</v>
      </c>
      <c r="J12" s="59" t="s">
        <v>90</v>
      </c>
      <c r="K12" s="59" t="s">
        <v>88</v>
      </c>
    </row>
    <row r="13" spans="2:12" ht="27" customHeight="1">
      <c r="B13" s="60" t="s">
        <v>14</v>
      </c>
      <c r="C13" s="61">
        <v>2664</v>
      </c>
      <c r="D13" s="61">
        <v>2666</v>
      </c>
      <c r="E13" s="62">
        <f t="shared" ref="E13:E44" si="0">(D13-C13)/C13</f>
        <v>7.5075075075074999E-4</v>
      </c>
      <c r="F13" s="61">
        <v>496</v>
      </c>
      <c r="G13" s="61">
        <v>462</v>
      </c>
      <c r="H13" s="62">
        <f t="shared" ref="H13:H44" si="1">(G13-F13)/F13</f>
        <v>-6.8548387096773994E-2</v>
      </c>
      <c r="I13" s="63">
        <v>3160</v>
      </c>
      <c r="J13" s="63">
        <v>3128</v>
      </c>
      <c r="K13" s="64">
        <f t="shared" ref="K13:K44" si="2">(J13-I13)/I13</f>
        <v>-1.0126582278481001E-2</v>
      </c>
      <c r="L13" s="22"/>
    </row>
    <row r="14" spans="2:12" ht="27" customHeight="1">
      <c r="B14" s="60" t="s">
        <v>15</v>
      </c>
      <c r="C14" s="61">
        <v>2084</v>
      </c>
      <c r="D14" s="61">
        <v>2526</v>
      </c>
      <c r="E14" s="62">
        <f t="shared" si="0"/>
        <v>0.21209213051823</v>
      </c>
      <c r="F14" s="61">
        <v>165</v>
      </c>
      <c r="G14" s="61">
        <v>205</v>
      </c>
      <c r="H14" s="62">
        <f t="shared" si="1"/>
        <v>0.24242424242423999</v>
      </c>
      <c r="I14" s="63">
        <v>2249</v>
      </c>
      <c r="J14" s="63">
        <v>2731</v>
      </c>
      <c r="K14" s="64">
        <f t="shared" si="2"/>
        <v>0.21431747443308</v>
      </c>
      <c r="L14" s="22"/>
    </row>
    <row r="15" spans="2:12" ht="27" customHeight="1">
      <c r="B15" s="60" t="s">
        <v>16</v>
      </c>
      <c r="C15" s="61">
        <v>5819</v>
      </c>
      <c r="D15" s="61">
        <v>5819</v>
      </c>
      <c r="E15" s="62">
        <f t="shared" si="0"/>
        <v>0</v>
      </c>
      <c r="F15" s="61">
        <v>4552</v>
      </c>
      <c r="G15" s="61">
        <v>4552</v>
      </c>
      <c r="H15" s="62">
        <f t="shared" si="1"/>
        <v>0</v>
      </c>
      <c r="I15" s="63">
        <v>10371</v>
      </c>
      <c r="J15" s="63">
        <v>10371</v>
      </c>
      <c r="K15" s="64">
        <f t="shared" si="2"/>
        <v>0</v>
      </c>
      <c r="L15" s="22"/>
    </row>
    <row r="16" spans="2:12" ht="27" customHeight="1">
      <c r="B16" s="60" t="s">
        <v>17</v>
      </c>
      <c r="C16" s="61">
        <v>771</v>
      </c>
      <c r="D16" s="61">
        <v>792</v>
      </c>
      <c r="E16" s="62">
        <f t="shared" si="0"/>
        <v>2.7237354085602999E-2</v>
      </c>
      <c r="F16" s="61">
        <v>57</v>
      </c>
      <c r="G16" s="61">
        <v>70</v>
      </c>
      <c r="H16" s="62">
        <f t="shared" si="1"/>
        <v>0.2280701754386</v>
      </c>
      <c r="I16" s="63">
        <v>828</v>
      </c>
      <c r="J16" s="63">
        <v>862</v>
      </c>
      <c r="K16" s="64">
        <f t="shared" si="2"/>
        <v>4.1062801932366999E-2</v>
      </c>
      <c r="L16" s="22"/>
    </row>
    <row r="17" spans="2:12" ht="27" customHeight="1">
      <c r="B17" s="65" t="s">
        <v>18</v>
      </c>
      <c r="C17" s="66">
        <v>340</v>
      </c>
      <c r="D17" s="66">
        <v>118</v>
      </c>
      <c r="E17" s="67">
        <f t="shared" si="0"/>
        <v>-0.65294117647059002</v>
      </c>
      <c r="F17" s="66">
        <v>77</v>
      </c>
      <c r="G17" s="66">
        <v>21</v>
      </c>
      <c r="H17" s="67">
        <f t="shared" si="1"/>
        <v>-0.72727272727272996</v>
      </c>
      <c r="I17" s="68">
        <v>417</v>
      </c>
      <c r="J17" s="68">
        <v>139</v>
      </c>
      <c r="K17" s="69">
        <f t="shared" si="2"/>
        <v>-0.66666666666666996</v>
      </c>
      <c r="L17" s="22"/>
    </row>
    <row r="18" spans="2:12" ht="27" customHeight="1">
      <c r="B18" s="60" t="s">
        <v>19</v>
      </c>
      <c r="C18" s="61">
        <v>18424</v>
      </c>
      <c r="D18" s="61">
        <v>20653</v>
      </c>
      <c r="E18" s="62">
        <f t="shared" si="0"/>
        <v>0.12098349978289</v>
      </c>
      <c r="F18" s="61">
        <v>7755</v>
      </c>
      <c r="G18" s="61">
        <v>10396</v>
      </c>
      <c r="H18" s="62">
        <f t="shared" si="1"/>
        <v>0.34055448098001001</v>
      </c>
      <c r="I18" s="63">
        <v>26179</v>
      </c>
      <c r="J18" s="63">
        <v>31049</v>
      </c>
      <c r="K18" s="64">
        <f t="shared" si="2"/>
        <v>0.18602696818059999</v>
      </c>
      <c r="L18" s="22"/>
    </row>
    <row r="19" spans="2:12" ht="27" customHeight="1">
      <c r="B19" s="60" t="s">
        <v>20</v>
      </c>
      <c r="C19" s="61">
        <v>4333</v>
      </c>
      <c r="D19" s="61">
        <v>5621</v>
      </c>
      <c r="E19" s="62">
        <f t="shared" si="0"/>
        <v>0.29725363489499002</v>
      </c>
      <c r="F19" s="61">
        <v>2635</v>
      </c>
      <c r="G19" s="61">
        <v>3610</v>
      </c>
      <c r="H19" s="62">
        <f t="shared" si="1"/>
        <v>0.37001897533207001</v>
      </c>
      <c r="I19" s="63">
        <v>6968</v>
      </c>
      <c r="J19" s="63">
        <v>9231</v>
      </c>
      <c r="K19" s="64">
        <f t="shared" si="2"/>
        <v>0.32477037887485999</v>
      </c>
      <c r="L19" s="22"/>
    </row>
    <row r="20" spans="2:12" ht="27" customHeight="1">
      <c r="B20" s="60" t="s">
        <v>21</v>
      </c>
      <c r="C20" s="61">
        <v>353</v>
      </c>
      <c r="D20" s="61">
        <v>396</v>
      </c>
      <c r="E20" s="62">
        <f t="shared" si="0"/>
        <v>0.12181303116147001</v>
      </c>
      <c r="F20" s="61">
        <v>24</v>
      </c>
      <c r="G20" s="61">
        <v>123</v>
      </c>
      <c r="H20" s="62">
        <f t="shared" si="1"/>
        <v>4.125</v>
      </c>
      <c r="I20" s="63">
        <v>377</v>
      </c>
      <c r="J20" s="63">
        <v>519</v>
      </c>
      <c r="K20" s="64">
        <f t="shared" si="2"/>
        <v>0.37665782493368999</v>
      </c>
      <c r="L20" s="22"/>
    </row>
    <row r="21" spans="2:12" ht="27" customHeight="1">
      <c r="B21" s="60" t="s">
        <v>22</v>
      </c>
      <c r="C21" s="61">
        <v>826</v>
      </c>
      <c r="D21" s="61">
        <v>916</v>
      </c>
      <c r="E21" s="62">
        <f t="shared" si="0"/>
        <v>0.10895883777239999</v>
      </c>
      <c r="F21" s="61">
        <v>460</v>
      </c>
      <c r="G21" s="61">
        <v>565</v>
      </c>
      <c r="H21" s="62">
        <f t="shared" si="1"/>
        <v>0.22826086956521999</v>
      </c>
      <c r="I21" s="63">
        <v>1286</v>
      </c>
      <c r="J21" s="63">
        <v>1481</v>
      </c>
      <c r="K21" s="64">
        <f t="shared" si="2"/>
        <v>0.15163297045101001</v>
      </c>
      <c r="L21" s="22"/>
    </row>
    <row r="22" spans="2:12" ht="27" customHeight="1">
      <c r="B22" s="65" t="s">
        <v>23</v>
      </c>
      <c r="C22" s="66">
        <v>443</v>
      </c>
      <c r="D22" s="66">
        <v>451</v>
      </c>
      <c r="E22" s="67">
        <f t="shared" si="0"/>
        <v>1.8058690744920999E-2</v>
      </c>
      <c r="F22" s="66">
        <v>64</v>
      </c>
      <c r="G22" s="66">
        <v>84</v>
      </c>
      <c r="H22" s="67">
        <f t="shared" si="1"/>
        <v>0.3125</v>
      </c>
      <c r="I22" s="68">
        <v>507</v>
      </c>
      <c r="J22" s="68">
        <v>535</v>
      </c>
      <c r="K22" s="69">
        <f t="shared" si="2"/>
        <v>5.5226824457593998E-2</v>
      </c>
      <c r="L22" s="22"/>
    </row>
    <row r="23" spans="2:12" ht="27" customHeight="1">
      <c r="B23" s="60" t="s">
        <v>24</v>
      </c>
      <c r="C23" s="61">
        <v>86421</v>
      </c>
      <c r="D23" s="61">
        <v>87197</v>
      </c>
      <c r="E23" s="62">
        <f t="shared" si="0"/>
        <v>8.9792990129713996E-3</v>
      </c>
      <c r="F23" s="61">
        <v>804</v>
      </c>
      <c r="G23" s="61">
        <v>766</v>
      </c>
      <c r="H23" s="62">
        <f t="shared" si="1"/>
        <v>-4.7263681592040002E-2</v>
      </c>
      <c r="I23" s="63">
        <v>87225</v>
      </c>
      <c r="J23" s="63">
        <v>87963</v>
      </c>
      <c r="K23" s="64">
        <f t="shared" si="2"/>
        <v>8.4608770421324003E-3</v>
      </c>
      <c r="L23" s="22"/>
    </row>
    <row r="24" spans="2:12" ht="27" customHeight="1">
      <c r="B24" s="60" t="s">
        <v>25</v>
      </c>
      <c r="C24" s="61">
        <v>9982</v>
      </c>
      <c r="D24" s="61">
        <v>9430</v>
      </c>
      <c r="E24" s="62">
        <f t="shared" si="0"/>
        <v>-5.5299539170506999E-2</v>
      </c>
      <c r="F24" s="61">
        <v>658</v>
      </c>
      <c r="G24" s="61">
        <v>661</v>
      </c>
      <c r="H24" s="62">
        <f t="shared" si="1"/>
        <v>4.5592705167172998E-3</v>
      </c>
      <c r="I24" s="63">
        <v>10640</v>
      </c>
      <c r="J24" s="63">
        <v>10091</v>
      </c>
      <c r="K24" s="64">
        <f t="shared" si="2"/>
        <v>-5.1597744360901997E-2</v>
      </c>
      <c r="L24" s="22"/>
    </row>
    <row r="25" spans="2:12" ht="27" customHeight="1">
      <c r="B25" s="60" t="s">
        <v>26</v>
      </c>
      <c r="C25" s="61">
        <v>4577</v>
      </c>
      <c r="D25" s="61">
        <v>4730</v>
      </c>
      <c r="E25" s="62">
        <f t="shared" si="0"/>
        <v>3.3428009613284002E-2</v>
      </c>
      <c r="F25" s="61">
        <v>1146</v>
      </c>
      <c r="G25" s="61">
        <v>1142</v>
      </c>
      <c r="H25" s="62">
        <f t="shared" si="1"/>
        <v>-3.4904013961606002E-3</v>
      </c>
      <c r="I25" s="63">
        <v>5723</v>
      </c>
      <c r="J25" s="63">
        <v>5872</v>
      </c>
      <c r="K25" s="64">
        <f t="shared" si="2"/>
        <v>2.6035296173336001E-2</v>
      </c>
      <c r="L25" s="22"/>
    </row>
    <row r="26" spans="2:12" ht="27" customHeight="1">
      <c r="B26" s="60" t="s">
        <v>27</v>
      </c>
      <c r="C26" s="61">
        <v>593</v>
      </c>
      <c r="D26" s="61">
        <v>596</v>
      </c>
      <c r="E26" s="62">
        <f t="shared" si="0"/>
        <v>5.0590219224282999E-3</v>
      </c>
      <c r="F26" s="61">
        <v>34</v>
      </c>
      <c r="G26" s="61">
        <v>35</v>
      </c>
      <c r="H26" s="62">
        <f t="shared" si="1"/>
        <v>2.9411764705881999E-2</v>
      </c>
      <c r="I26" s="63">
        <v>627</v>
      </c>
      <c r="J26" s="63">
        <v>631</v>
      </c>
      <c r="K26" s="64">
        <f t="shared" si="2"/>
        <v>6.3795853269537003E-3</v>
      </c>
      <c r="L26" s="22"/>
    </row>
    <row r="27" spans="2:12" ht="27" customHeight="1">
      <c r="B27" s="65" t="s">
        <v>28</v>
      </c>
      <c r="C27" s="66">
        <v>471</v>
      </c>
      <c r="D27" s="66">
        <v>475</v>
      </c>
      <c r="E27" s="67">
        <f t="shared" si="0"/>
        <v>8.4925690021231005E-3</v>
      </c>
      <c r="F27" s="66">
        <v>286</v>
      </c>
      <c r="G27" s="66">
        <v>277</v>
      </c>
      <c r="H27" s="67">
        <f t="shared" si="1"/>
        <v>-3.1468531468531E-2</v>
      </c>
      <c r="I27" s="68">
        <v>757</v>
      </c>
      <c r="J27" s="68">
        <v>752</v>
      </c>
      <c r="K27" s="69">
        <f t="shared" si="2"/>
        <v>-6.6050198150594003E-3</v>
      </c>
      <c r="L27" s="22"/>
    </row>
    <row r="28" spans="2:12" ht="27" customHeight="1">
      <c r="B28" s="60" t="s">
        <v>29</v>
      </c>
      <c r="C28" s="61">
        <v>158</v>
      </c>
      <c r="D28" s="61">
        <v>164</v>
      </c>
      <c r="E28" s="62">
        <f t="shared" si="0"/>
        <v>3.7974683544304E-2</v>
      </c>
      <c r="F28" s="61">
        <v>33</v>
      </c>
      <c r="G28" s="61">
        <v>42</v>
      </c>
      <c r="H28" s="62">
        <f t="shared" si="1"/>
        <v>0.27272727272726999</v>
      </c>
      <c r="I28" s="63">
        <v>191</v>
      </c>
      <c r="J28" s="63">
        <v>206</v>
      </c>
      <c r="K28" s="64">
        <f t="shared" si="2"/>
        <v>7.8534031413612995E-2</v>
      </c>
      <c r="L28" s="22"/>
    </row>
    <row r="29" spans="2:12" ht="27" customHeight="1">
      <c r="B29" s="60" t="s">
        <v>30</v>
      </c>
      <c r="C29" s="61">
        <v>909</v>
      </c>
      <c r="D29" s="61">
        <v>765</v>
      </c>
      <c r="E29" s="62">
        <f t="shared" si="0"/>
        <v>-0.15841584158416</v>
      </c>
      <c r="F29" s="61">
        <v>22</v>
      </c>
      <c r="G29" s="61">
        <v>29</v>
      </c>
      <c r="H29" s="62">
        <f t="shared" si="1"/>
        <v>0.31818181818182001</v>
      </c>
      <c r="I29" s="63">
        <v>931</v>
      </c>
      <c r="J29" s="63">
        <v>794</v>
      </c>
      <c r="K29" s="64">
        <f t="shared" si="2"/>
        <v>-0.14715359828141999</v>
      </c>
      <c r="L29" s="22"/>
    </row>
    <row r="30" spans="2:12" ht="27" customHeight="1">
      <c r="B30" s="60" t="s">
        <v>31</v>
      </c>
      <c r="C30" s="61">
        <v>688</v>
      </c>
      <c r="D30" s="61">
        <v>571</v>
      </c>
      <c r="E30" s="62">
        <f t="shared" si="0"/>
        <v>-0.17005813953488</v>
      </c>
      <c r="F30" s="61">
        <v>439</v>
      </c>
      <c r="G30" s="61">
        <v>337</v>
      </c>
      <c r="H30" s="62">
        <f t="shared" si="1"/>
        <v>-0.23234624145786001</v>
      </c>
      <c r="I30" s="63">
        <v>1127</v>
      </c>
      <c r="J30" s="63">
        <v>908</v>
      </c>
      <c r="K30" s="64">
        <f t="shared" si="2"/>
        <v>-0.19432120674357001</v>
      </c>
      <c r="L30" s="22"/>
    </row>
    <row r="31" spans="2:12" ht="27" customHeight="1">
      <c r="B31" s="60" t="s">
        <v>32</v>
      </c>
      <c r="C31" s="61">
        <v>48</v>
      </c>
      <c r="D31" s="61">
        <v>50</v>
      </c>
      <c r="E31" s="62">
        <f t="shared" si="0"/>
        <v>4.1666666666666997E-2</v>
      </c>
      <c r="F31" s="61">
        <v>9</v>
      </c>
      <c r="G31" s="61">
        <v>18</v>
      </c>
      <c r="H31" s="62">
        <f t="shared" si="1"/>
        <v>1</v>
      </c>
      <c r="I31" s="63">
        <v>57</v>
      </c>
      <c r="J31" s="63">
        <v>68</v>
      </c>
      <c r="K31" s="64">
        <f t="shared" si="2"/>
        <v>0.19298245614035001</v>
      </c>
      <c r="L31" s="22"/>
    </row>
    <row r="32" spans="2:12" ht="27" customHeight="1">
      <c r="B32" s="65" t="s">
        <v>33</v>
      </c>
      <c r="C32" s="66">
        <v>226</v>
      </c>
      <c r="D32" s="66">
        <v>294</v>
      </c>
      <c r="E32" s="67">
        <f t="shared" si="0"/>
        <v>0.30088495575221003</v>
      </c>
      <c r="F32" s="66">
        <v>61</v>
      </c>
      <c r="G32" s="66">
        <v>85</v>
      </c>
      <c r="H32" s="67">
        <f t="shared" si="1"/>
        <v>0.39344262295082</v>
      </c>
      <c r="I32" s="68">
        <v>287</v>
      </c>
      <c r="J32" s="68">
        <v>379</v>
      </c>
      <c r="K32" s="69">
        <f t="shared" si="2"/>
        <v>0.32055749128920002</v>
      </c>
      <c r="L32" s="22"/>
    </row>
    <row r="33" spans="2:12" ht="27" customHeight="1">
      <c r="B33" s="60" t="s">
        <v>34</v>
      </c>
      <c r="C33" s="61">
        <v>411</v>
      </c>
      <c r="D33" s="61">
        <v>414</v>
      </c>
      <c r="E33" s="62">
        <f t="shared" si="0"/>
        <v>7.2992700729926996E-3</v>
      </c>
      <c r="F33" s="61">
        <v>163</v>
      </c>
      <c r="G33" s="61">
        <v>120</v>
      </c>
      <c r="H33" s="62">
        <f t="shared" si="1"/>
        <v>-0.26380368098160001</v>
      </c>
      <c r="I33" s="63">
        <v>574</v>
      </c>
      <c r="J33" s="63">
        <v>534</v>
      </c>
      <c r="K33" s="64">
        <f t="shared" si="2"/>
        <v>-6.9686411149826002E-2</v>
      </c>
      <c r="L33" s="22"/>
    </row>
    <row r="34" spans="2:12" ht="27" customHeight="1">
      <c r="B34" s="60" t="s">
        <v>35</v>
      </c>
      <c r="C34" s="61">
        <v>224</v>
      </c>
      <c r="D34" s="61">
        <v>193</v>
      </c>
      <c r="E34" s="62">
        <f t="shared" si="0"/>
        <v>-0.13839285714286001</v>
      </c>
      <c r="F34" s="61">
        <v>22</v>
      </c>
      <c r="G34" s="61">
        <v>28</v>
      </c>
      <c r="H34" s="62">
        <f t="shared" si="1"/>
        <v>0.27272727272726999</v>
      </c>
      <c r="I34" s="63">
        <v>246</v>
      </c>
      <c r="J34" s="63">
        <v>221</v>
      </c>
      <c r="K34" s="64">
        <f t="shared" si="2"/>
        <v>-0.10162601626016</v>
      </c>
      <c r="L34" s="22"/>
    </row>
    <row r="35" spans="2:12" ht="27" customHeight="1">
      <c r="B35" s="60" t="s">
        <v>36</v>
      </c>
      <c r="C35" s="61">
        <v>339</v>
      </c>
      <c r="D35" s="61">
        <v>361</v>
      </c>
      <c r="E35" s="62">
        <f t="shared" si="0"/>
        <v>6.4896755162241998E-2</v>
      </c>
      <c r="F35" s="61">
        <v>97</v>
      </c>
      <c r="G35" s="61">
        <v>130</v>
      </c>
      <c r="H35" s="62">
        <f t="shared" si="1"/>
        <v>0.34020618556700999</v>
      </c>
      <c r="I35" s="63">
        <v>436</v>
      </c>
      <c r="J35" s="63">
        <v>491</v>
      </c>
      <c r="K35" s="64">
        <f t="shared" si="2"/>
        <v>0.12614678899083001</v>
      </c>
      <c r="L35" s="22"/>
    </row>
    <row r="36" spans="2:12" ht="27" customHeight="1">
      <c r="B36" s="60" t="s">
        <v>37</v>
      </c>
      <c r="C36" s="61">
        <v>796</v>
      </c>
      <c r="D36" s="61">
        <v>940</v>
      </c>
      <c r="E36" s="62">
        <f t="shared" si="0"/>
        <v>0.18090452261307</v>
      </c>
      <c r="F36" s="61">
        <v>413</v>
      </c>
      <c r="G36" s="61">
        <v>470</v>
      </c>
      <c r="H36" s="62">
        <f t="shared" si="1"/>
        <v>0.13801452784504001</v>
      </c>
      <c r="I36" s="63">
        <v>1209</v>
      </c>
      <c r="J36" s="63">
        <v>1410</v>
      </c>
      <c r="K36" s="64">
        <f t="shared" si="2"/>
        <v>0.16625310173697</v>
      </c>
      <c r="L36" s="22"/>
    </row>
    <row r="37" spans="2:12" ht="27" customHeight="1">
      <c r="B37" s="65" t="s">
        <v>38</v>
      </c>
      <c r="C37" s="66">
        <v>570</v>
      </c>
      <c r="D37" s="66">
        <v>800</v>
      </c>
      <c r="E37" s="67">
        <f t="shared" si="0"/>
        <v>0.40350877192981999</v>
      </c>
      <c r="F37" s="66">
        <v>79</v>
      </c>
      <c r="G37" s="66">
        <v>151</v>
      </c>
      <c r="H37" s="67">
        <f t="shared" si="1"/>
        <v>0.91139240506329</v>
      </c>
      <c r="I37" s="68">
        <v>649</v>
      </c>
      <c r="J37" s="68">
        <v>951</v>
      </c>
      <c r="K37" s="69">
        <f t="shared" si="2"/>
        <v>0.4653312788906</v>
      </c>
      <c r="L37" s="22"/>
    </row>
    <row r="38" spans="2:12" ht="27" customHeight="1">
      <c r="B38" s="60" t="s">
        <v>39</v>
      </c>
      <c r="C38" s="61">
        <v>220</v>
      </c>
      <c r="D38" s="61">
        <v>229</v>
      </c>
      <c r="E38" s="62">
        <f t="shared" si="0"/>
        <v>4.0909090909090999E-2</v>
      </c>
      <c r="F38" s="61">
        <v>59</v>
      </c>
      <c r="G38" s="61">
        <v>75</v>
      </c>
      <c r="H38" s="62">
        <f t="shared" si="1"/>
        <v>0.27118644067796999</v>
      </c>
      <c r="I38" s="63">
        <v>279</v>
      </c>
      <c r="J38" s="63">
        <v>304</v>
      </c>
      <c r="K38" s="64">
        <f t="shared" si="2"/>
        <v>8.9605734767025005E-2</v>
      </c>
      <c r="L38" s="22"/>
    </row>
    <row r="39" spans="2:12" ht="27" customHeight="1">
      <c r="B39" s="60" t="s">
        <v>40</v>
      </c>
      <c r="C39" s="61">
        <v>3417</v>
      </c>
      <c r="D39" s="61">
        <v>3355</v>
      </c>
      <c r="E39" s="62">
        <f t="shared" si="0"/>
        <v>-1.814457126134E-2</v>
      </c>
      <c r="F39" s="61">
        <v>304</v>
      </c>
      <c r="G39" s="61">
        <v>343</v>
      </c>
      <c r="H39" s="62">
        <f t="shared" si="1"/>
        <v>0.12828947368421001</v>
      </c>
      <c r="I39" s="63">
        <v>3721</v>
      </c>
      <c r="J39" s="63">
        <v>3698</v>
      </c>
      <c r="K39" s="64">
        <f t="shared" si="2"/>
        <v>-6.1811341037356004E-3</v>
      </c>
      <c r="L39" s="22"/>
    </row>
    <row r="40" spans="2:12" ht="27" customHeight="1">
      <c r="B40" s="60" t="s">
        <v>41</v>
      </c>
      <c r="C40" s="61">
        <v>460</v>
      </c>
      <c r="D40" s="61">
        <v>329</v>
      </c>
      <c r="E40" s="62">
        <f t="shared" si="0"/>
        <v>-0.28478260869564997</v>
      </c>
      <c r="F40" s="61">
        <v>6878</v>
      </c>
      <c r="G40" s="61">
        <v>7179</v>
      </c>
      <c r="H40" s="62">
        <f t="shared" si="1"/>
        <v>4.3762721721431003E-2</v>
      </c>
      <c r="I40" s="63">
        <v>7338</v>
      </c>
      <c r="J40" s="63">
        <v>7508</v>
      </c>
      <c r="K40" s="64">
        <f t="shared" si="2"/>
        <v>2.3167075497411E-2</v>
      </c>
      <c r="L40" s="22"/>
    </row>
    <row r="41" spans="2:12" ht="27" customHeight="1">
      <c r="B41" s="60" t="s">
        <v>42</v>
      </c>
      <c r="C41" s="61">
        <v>3081</v>
      </c>
      <c r="D41" s="61">
        <v>2190</v>
      </c>
      <c r="E41" s="62">
        <f t="shared" si="0"/>
        <v>-0.28919182083738998</v>
      </c>
      <c r="F41" s="61">
        <v>4744</v>
      </c>
      <c r="G41" s="61">
        <v>3576</v>
      </c>
      <c r="H41" s="62">
        <f t="shared" si="1"/>
        <v>-0.24620573355818001</v>
      </c>
      <c r="I41" s="63">
        <v>7825</v>
      </c>
      <c r="J41" s="63">
        <v>5766</v>
      </c>
      <c r="K41" s="64">
        <f t="shared" si="2"/>
        <v>-0.26313099041533999</v>
      </c>
      <c r="L41" s="22"/>
    </row>
    <row r="42" spans="2:12" ht="27" customHeight="1">
      <c r="B42" s="65" t="s">
        <v>43</v>
      </c>
      <c r="C42" s="66">
        <v>1377</v>
      </c>
      <c r="D42" s="66">
        <v>347</v>
      </c>
      <c r="E42" s="67">
        <f t="shared" si="0"/>
        <v>-0.74800290486565002</v>
      </c>
      <c r="F42" s="66">
        <v>949</v>
      </c>
      <c r="G42" s="66">
        <v>225</v>
      </c>
      <c r="H42" s="67">
        <f t="shared" si="1"/>
        <v>-0.76290832455215996</v>
      </c>
      <c r="I42" s="68">
        <v>2326</v>
      </c>
      <c r="J42" s="68">
        <v>572</v>
      </c>
      <c r="K42" s="69">
        <f t="shared" si="2"/>
        <v>-0.75408426483233004</v>
      </c>
      <c r="L42" s="22"/>
    </row>
    <row r="43" spans="2:12" ht="27" customHeight="1">
      <c r="B43" s="60" t="s">
        <v>44</v>
      </c>
      <c r="C43" s="61">
        <v>703</v>
      </c>
      <c r="D43" s="61">
        <v>778</v>
      </c>
      <c r="E43" s="62">
        <f t="shared" si="0"/>
        <v>0.10668563300142</v>
      </c>
      <c r="F43" s="61">
        <v>602</v>
      </c>
      <c r="G43" s="61">
        <v>730</v>
      </c>
      <c r="H43" s="62">
        <f t="shared" si="1"/>
        <v>0.21262458471761</v>
      </c>
      <c r="I43" s="63">
        <v>1305</v>
      </c>
      <c r="J43" s="63">
        <v>1508</v>
      </c>
      <c r="K43" s="64">
        <f t="shared" si="2"/>
        <v>0.15555555555556</v>
      </c>
      <c r="L43" s="22"/>
    </row>
    <row r="44" spans="2:12" ht="27" customHeight="1">
      <c r="B44" s="60" t="s">
        <v>45</v>
      </c>
      <c r="C44" s="61">
        <v>1780</v>
      </c>
      <c r="D44" s="61">
        <v>3270</v>
      </c>
      <c r="E44" s="62">
        <f t="shared" si="0"/>
        <v>0.83707865168538997</v>
      </c>
      <c r="F44" s="61">
        <v>519</v>
      </c>
      <c r="G44" s="61">
        <v>1062</v>
      </c>
      <c r="H44" s="62">
        <f t="shared" si="1"/>
        <v>1.0462427745664999</v>
      </c>
      <c r="I44" s="63">
        <v>2299</v>
      </c>
      <c r="J44" s="63">
        <v>4332</v>
      </c>
      <c r="K44" s="64">
        <f t="shared" si="2"/>
        <v>0.88429752066115996</v>
      </c>
      <c r="L44" s="22"/>
    </row>
    <row r="45" spans="2:12" ht="27" customHeight="1">
      <c r="B45" s="60" t="s">
        <v>46</v>
      </c>
      <c r="C45" s="61">
        <v>4374</v>
      </c>
      <c r="D45" s="61">
        <v>5975</v>
      </c>
      <c r="E45" s="62">
        <f t="shared" ref="E45:E72" si="3">(D45-C45)/C45</f>
        <v>0.36602652034750999</v>
      </c>
      <c r="F45" s="61">
        <v>1806</v>
      </c>
      <c r="G45" s="61">
        <v>2591</v>
      </c>
      <c r="H45" s="62">
        <f t="shared" ref="H45:H72" si="4">(G45-F45)/F45</f>
        <v>0.43466223698782003</v>
      </c>
      <c r="I45" s="63">
        <v>6180</v>
      </c>
      <c r="J45" s="63">
        <v>8566</v>
      </c>
      <c r="K45" s="64">
        <f t="shared" ref="K45:K72" si="5">(J45-I45)/I45</f>
        <v>0.38608414239481997</v>
      </c>
      <c r="L45" s="22"/>
    </row>
    <row r="46" spans="2:12" ht="27" customHeight="1">
      <c r="B46" s="60" t="s">
        <v>47</v>
      </c>
      <c r="C46" s="61">
        <v>2314</v>
      </c>
      <c r="D46" s="61">
        <v>2072</v>
      </c>
      <c r="E46" s="62">
        <f t="shared" si="3"/>
        <v>-0.10458081244598</v>
      </c>
      <c r="F46" s="61">
        <v>538</v>
      </c>
      <c r="G46" s="61">
        <v>519</v>
      </c>
      <c r="H46" s="62">
        <f t="shared" si="4"/>
        <v>-3.5315985130111999E-2</v>
      </c>
      <c r="I46" s="63">
        <v>2852</v>
      </c>
      <c r="J46" s="63">
        <v>2591</v>
      </c>
      <c r="K46" s="64">
        <f t="shared" si="5"/>
        <v>-9.1514726507714E-2</v>
      </c>
      <c r="L46" s="22"/>
    </row>
    <row r="47" spans="2:12" ht="27" customHeight="1">
      <c r="B47" s="65" t="s">
        <v>48</v>
      </c>
      <c r="C47" s="66">
        <v>1498</v>
      </c>
      <c r="D47" s="66">
        <v>1193</v>
      </c>
      <c r="E47" s="67">
        <f t="shared" si="3"/>
        <v>-0.20360480640854001</v>
      </c>
      <c r="F47" s="66">
        <v>359</v>
      </c>
      <c r="G47" s="66">
        <v>329</v>
      </c>
      <c r="H47" s="67">
        <f t="shared" si="4"/>
        <v>-8.3565459610027995E-2</v>
      </c>
      <c r="I47" s="68">
        <v>1857</v>
      </c>
      <c r="J47" s="68">
        <v>1522</v>
      </c>
      <c r="K47" s="69">
        <f t="shared" si="5"/>
        <v>-0.18039849219171</v>
      </c>
      <c r="L47" s="22"/>
    </row>
    <row r="48" spans="2:12" ht="27" customHeight="1">
      <c r="B48" s="60" t="s">
        <v>49</v>
      </c>
      <c r="C48" s="61">
        <v>19850</v>
      </c>
      <c r="D48" s="61">
        <v>19609</v>
      </c>
      <c r="E48" s="62">
        <f t="shared" si="3"/>
        <v>-1.2141057934509E-2</v>
      </c>
      <c r="F48" s="61">
        <v>10529</v>
      </c>
      <c r="G48" s="61">
        <v>11520</v>
      </c>
      <c r="H48" s="62">
        <f t="shared" si="4"/>
        <v>9.4120999145218001E-2</v>
      </c>
      <c r="I48" s="63">
        <v>30379</v>
      </c>
      <c r="J48" s="63">
        <v>31129</v>
      </c>
      <c r="K48" s="64">
        <f t="shared" si="5"/>
        <v>2.4688106915961999E-2</v>
      </c>
      <c r="L48" s="22"/>
    </row>
    <row r="49" spans="2:12" ht="27" customHeight="1">
      <c r="B49" s="60" t="s">
        <v>50</v>
      </c>
      <c r="C49" s="61">
        <v>841</v>
      </c>
      <c r="D49" s="61">
        <v>810</v>
      </c>
      <c r="E49" s="62">
        <f t="shared" si="3"/>
        <v>-3.6860879904875E-2</v>
      </c>
      <c r="F49" s="61">
        <v>21</v>
      </c>
      <c r="G49" s="61">
        <v>26</v>
      </c>
      <c r="H49" s="62">
        <f t="shared" si="4"/>
        <v>0.23809523809524</v>
      </c>
      <c r="I49" s="63">
        <v>862</v>
      </c>
      <c r="J49" s="63">
        <v>836</v>
      </c>
      <c r="K49" s="64">
        <f t="shared" si="5"/>
        <v>-3.0162412993039001E-2</v>
      </c>
      <c r="L49" s="22"/>
    </row>
    <row r="50" spans="2:12" ht="27" customHeight="1">
      <c r="B50" s="60" t="s">
        <v>51</v>
      </c>
      <c r="C50" s="61">
        <v>75</v>
      </c>
      <c r="D50" s="61">
        <v>56</v>
      </c>
      <c r="E50" s="62">
        <f t="shared" si="3"/>
        <v>-0.25333333333333002</v>
      </c>
      <c r="F50" s="61">
        <v>2</v>
      </c>
      <c r="G50" s="61">
        <v>4</v>
      </c>
      <c r="H50" s="62">
        <f t="shared" si="4"/>
        <v>1</v>
      </c>
      <c r="I50" s="63">
        <v>77</v>
      </c>
      <c r="J50" s="63">
        <v>60</v>
      </c>
      <c r="K50" s="64">
        <f t="shared" si="5"/>
        <v>-0.22077922077921999</v>
      </c>
      <c r="L50" s="22"/>
    </row>
    <row r="51" spans="2:12" ht="27" customHeight="1">
      <c r="B51" s="60" t="s">
        <v>52</v>
      </c>
      <c r="C51" s="61">
        <v>4378</v>
      </c>
      <c r="D51" s="61">
        <v>5618</v>
      </c>
      <c r="E51" s="62">
        <f t="shared" si="3"/>
        <v>0.28323435358610999</v>
      </c>
      <c r="F51" s="61">
        <v>3252</v>
      </c>
      <c r="G51" s="61">
        <v>4352</v>
      </c>
      <c r="H51" s="62">
        <f t="shared" si="4"/>
        <v>0.33825338253383003</v>
      </c>
      <c r="I51" s="63">
        <v>7630</v>
      </c>
      <c r="J51" s="63">
        <v>9970</v>
      </c>
      <c r="K51" s="64">
        <f t="shared" si="5"/>
        <v>0.30668414154653001</v>
      </c>
      <c r="L51" s="22"/>
    </row>
    <row r="52" spans="2:12" ht="27" customHeight="1">
      <c r="B52" s="65" t="s">
        <v>53</v>
      </c>
      <c r="C52" s="66">
        <v>9390</v>
      </c>
      <c r="D52" s="66">
        <v>5963</v>
      </c>
      <c r="E52" s="67">
        <f t="shared" si="3"/>
        <v>-0.36496272630457999</v>
      </c>
      <c r="F52" s="66">
        <v>3198</v>
      </c>
      <c r="G52" s="66">
        <v>2820</v>
      </c>
      <c r="H52" s="67">
        <f t="shared" si="4"/>
        <v>-0.11819887429644001</v>
      </c>
      <c r="I52" s="68">
        <v>12588</v>
      </c>
      <c r="J52" s="68">
        <v>8783</v>
      </c>
      <c r="K52" s="69">
        <f t="shared" si="5"/>
        <v>-0.30227200508420998</v>
      </c>
      <c r="L52" s="22"/>
    </row>
    <row r="53" spans="2:12" ht="27" customHeight="1">
      <c r="B53" s="60" t="s">
        <v>54</v>
      </c>
      <c r="C53" s="61">
        <v>827</v>
      </c>
      <c r="D53" s="61">
        <v>944</v>
      </c>
      <c r="E53" s="62">
        <f t="shared" si="3"/>
        <v>0.14147521160821999</v>
      </c>
      <c r="F53" s="61">
        <v>1623</v>
      </c>
      <c r="G53" s="61">
        <v>1724</v>
      </c>
      <c r="H53" s="62">
        <f t="shared" si="4"/>
        <v>6.2230437461490998E-2</v>
      </c>
      <c r="I53" s="63">
        <v>2450</v>
      </c>
      <c r="J53" s="63">
        <v>2668</v>
      </c>
      <c r="K53" s="64">
        <f t="shared" si="5"/>
        <v>8.8979591836734998E-2</v>
      </c>
      <c r="L53" s="22"/>
    </row>
    <row r="54" spans="2:12" ht="27" customHeight="1">
      <c r="B54" s="60" t="s">
        <v>55</v>
      </c>
      <c r="C54" s="61">
        <v>7600</v>
      </c>
      <c r="D54" s="61">
        <v>7414</v>
      </c>
      <c r="E54" s="62">
        <f t="shared" si="3"/>
        <v>-2.4473684210525998E-2</v>
      </c>
      <c r="F54" s="61">
        <v>282</v>
      </c>
      <c r="G54" s="61">
        <v>285</v>
      </c>
      <c r="H54" s="62">
        <f t="shared" si="4"/>
        <v>1.063829787234E-2</v>
      </c>
      <c r="I54" s="63">
        <v>7882</v>
      </c>
      <c r="J54" s="63">
        <v>7699</v>
      </c>
      <c r="K54" s="64">
        <f t="shared" si="5"/>
        <v>-2.3217457498097002E-2</v>
      </c>
      <c r="L54" s="22"/>
    </row>
    <row r="55" spans="2:12" ht="27" customHeight="1">
      <c r="B55" s="60" t="s">
        <v>56</v>
      </c>
      <c r="C55" s="61">
        <v>1635</v>
      </c>
      <c r="D55" s="61">
        <v>1757</v>
      </c>
      <c r="E55" s="62">
        <f t="shared" si="3"/>
        <v>7.4617737003058002E-2</v>
      </c>
      <c r="F55" s="61">
        <v>329</v>
      </c>
      <c r="G55" s="61">
        <v>358</v>
      </c>
      <c r="H55" s="62">
        <f t="shared" si="4"/>
        <v>8.8145896656534994E-2</v>
      </c>
      <c r="I55" s="63">
        <v>1964</v>
      </c>
      <c r="J55" s="63">
        <v>2115</v>
      </c>
      <c r="K55" s="64">
        <f t="shared" si="5"/>
        <v>7.6883910386965001E-2</v>
      </c>
      <c r="L55" s="22"/>
    </row>
    <row r="56" spans="2:12" ht="27" customHeight="1">
      <c r="B56" s="60" t="s">
        <v>57</v>
      </c>
      <c r="C56" s="61">
        <v>1258</v>
      </c>
      <c r="D56" s="61">
        <v>1194</v>
      </c>
      <c r="E56" s="62">
        <f t="shared" si="3"/>
        <v>-5.0874403815579998E-2</v>
      </c>
      <c r="F56" s="61">
        <v>537</v>
      </c>
      <c r="G56" s="61">
        <v>583</v>
      </c>
      <c r="H56" s="62">
        <f t="shared" si="4"/>
        <v>8.5661080074488E-2</v>
      </c>
      <c r="I56" s="63">
        <v>1795</v>
      </c>
      <c r="J56" s="63">
        <v>1777</v>
      </c>
      <c r="K56" s="64">
        <f t="shared" si="5"/>
        <v>-1.0027855153202999E-2</v>
      </c>
      <c r="L56" s="22"/>
    </row>
    <row r="57" spans="2:12" ht="27" customHeight="1">
      <c r="B57" s="65" t="s">
        <v>58</v>
      </c>
      <c r="C57" s="66">
        <v>462</v>
      </c>
      <c r="D57" s="66">
        <v>450</v>
      </c>
      <c r="E57" s="67">
        <f t="shared" si="3"/>
        <v>-2.5974025974026E-2</v>
      </c>
      <c r="F57" s="66">
        <v>182</v>
      </c>
      <c r="G57" s="66">
        <v>205</v>
      </c>
      <c r="H57" s="67">
        <f t="shared" si="4"/>
        <v>0.12637362637363</v>
      </c>
      <c r="I57" s="68">
        <v>644</v>
      </c>
      <c r="J57" s="68">
        <v>655</v>
      </c>
      <c r="K57" s="69">
        <f t="shared" si="5"/>
        <v>1.7080745341615002E-2</v>
      </c>
      <c r="L57" s="22"/>
    </row>
    <row r="58" spans="2:12" ht="27" customHeight="1">
      <c r="B58" s="60" t="s">
        <v>59</v>
      </c>
      <c r="C58" s="61">
        <v>1107</v>
      </c>
      <c r="D58" s="61">
        <v>1090</v>
      </c>
      <c r="E58" s="62">
        <f t="shared" si="3"/>
        <v>-1.5356820234868999E-2</v>
      </c>
      <c r="F58" s="61">
        <v>642</v>
      </c>
      <c r="G58" s="61">
        <v>831</v>
      </c>
      <c r="H58" s="62">
        <f t="shared" si="4"/>
        <v>0.29439252336449001</v>
      </c>
      <c r="I58" s="63">
        <v>1749</v>
      </c>
      <c r="J58" s="63">
        <v>1921</v>
      </c>
      <c r="K58" s="64">
        <f t="shared" si="5"/>
        <v>9.8341909662663998E-2</v>
      </c>
      <c r="L58" s="22"/>
    </row>
    <row r="59" spans="2:12" ht="27" customHeight="1">
      <c r="B59" s="60" t="s">
        <v>60</v>
      </c>
      <c r="C59" s="61">
        <v>4426</v>
      </c>
      <c r="D59" s="61">
        <v>3518</v>
      </c>
      <c r="E59" s="62">
        <f t="shared" si="3"/>
        <v>-0.20515137821960999</v>
      </c>
      <c r="F59" s="61">
        <v>903</v>
      </c>
      <c r="G59" s="61">
        <v>739</v>
      </c>
      <c r="H59" s="62">
        <f t="shared" si="4"/>
        <v>-0.18161683277962001</v>
      </c>
      <c r="I59" s="63">
        <v>5329</v>
      </c>
      <c r="J59" s="63">
        <v>4257</v>
      </c>
      <c r="K59" s="64">
        <f t="shared" si="5"/>
        <v>-0.20116344529930999</v>
      </c>
      <c r="L59" s="22"/>
    </row>
    <row r="60" spans="2:12" ht="27" customHeight="1">
      <c r="B60" s="60" t="s">
        <v>61</v>
      </c>
      <c r="C60" s="61">
        <v>244</v>
      </c>
      <c r="D60" s="61">
        <v>138</v>
      </c>
      <c r="E60" s="62">
        <f t="shared" si="3"/>
        <v>-0.43442622950819998</v>
      </c>
      <c r="F60" s="61">
        <v>35</v>
      </c>
      <c r="G60" s="61">
        <v>26</v>
      </c>
      <c r="H60" s="62">
        <f t="shared" si="4"/>
        <v>-0.25714285714286</v>
      </c>
      <c r="I60" s="63">
        <v>279</v>
      </c>
      <c r="J60" s="63">
        <v>164</v>
      </c>
      <c r="K60" s="64">
        <f t="shared" si="5"/>
        <v>-0.41218637992832002</v>
      </c>
      <c r="L60" s="22"/>
    </row>
    <row r="61" spans="2:12" ht="27" customHeight="1">
      <c r="B61" s="60" t="s">
        <v>62</v>
      </c>
      <c r="C61" s="61">
        <v>5258</v>
      </c>
      <c r="D61" s="61">
        <v>6925</v>
      </c>
      <c r="E61" s="62">
        <f t="shared" si="3"/>
        <v>0.31704069988589001</v>
      </c>
      <c r="F61" s="61">
        <v>2255</v>
      </c>
      <c r="G61" s="61">
        <v>3110</v>
      </c>
      <c r="H61" s="62">
        <f t="shared" si="4"/>
        <v>0.37915742793792001</v>
      </c>
      <c r="I61" s="63">
        <v>7513</v>
      </c>
      <c r="J61" s="63">
        <v>10035</v>
      </c>
      <c r="K61" s="64">
        <f t="shared" si="5"/>
        <v>0.33568481299081998</v>
      </c>
      <c r="L61" s="22"/>
    </row>
    <row r="62" spans="2:12" ht="27" customHeight="1">
      <c r="B62" s="65" t="s">
        <v>63</v>
      </c>
      <c r="C62" s="66">
        <v>4684</v>
      </c>
      <c r="D62" s="66">
        <v>3661</v>
      </c>
      <c r="E62" s="67">
        <f t="shared" si="3"/>
        <v>-0.21840307429547001</v>
      </c>
      <c r="F62" s="66">
        <v>1640</v>
      </c>
      <c r="G62" s="66">
        <v>1306</v>
      </c>
      <c r="H62" s="67">
        <f t="shared" si="4"/>
        <v>-0.20365853658537</v>
      </c>
      <c r="I62" s="68">
        <v>6324</v>
      </c>
      <c r="J62" s="68">
        <v>4967</v>
      </c>
      <c r="K62" s="69">
        <f t="shared" si="5"/>
        <v>-0.21457938013915001</v>
      </c>
      <c r="L62" s="22"/>
    </row>
    <row r="63" spans="2:12" ht="27" customHeight="1">
      <c r="B63" s="60" t="s">
        <v>64</v>
      </c>
      <c r="C63" s="61">
        <v>1437</v>
      </c>
      <c r="D63" s="61">
        <v>1494</v>
      </c>
      <c r="E63" s="62">
        <f t="shared" si="3"/>
        <v>3.9665970772443E-2</v>
      </c>
      <c r="F63" s="61">
        <v>248</v>
      </c>
      <c r="G63" s="61">
        <v>253</v>
      </c>
      <c r="H63" s="62">
        <f t="shared" si="4"/>
        <v>2.0161290322580998E-2</v>
      </c>
      <c r="I63" s="63">
        <v>1685</v>
      </c>
      <c r="J63" s="63">
        <v>1747</v>
      </c>
      <c r="K63" s="64">
        <f t="shared" si="5"/>
        <v>3.6795252225519E-2</v>
      </c>
      <c r="L63" s="22"/>
    </row>
    <row r="64" spans="2:12" ht="27" customHeight="1">
      <c r="B64" s="60" t="s">
        <v>65</v>
      </c>
      <c r="C64" s="61">
        <v>136</v>
      </c>
      <c r="D64" s="61">
        <v>134</v>
      </c>
      <c r="E64" s="62">
        <f t="shared" si="3"/>
        <v>-1.4705882352940999E-2</v>
      </c>
      <c r="F64" s="61">
        <v>21</v>
      </c>
      <c r="G64" s="61">
        <v>9</v>
      </c>
      <c r="H64" s="62">
        <f t="shared" si="4"/>
        <v>-0.57142857142856995</v>
      </c>
      <c r="I64" s="63">
        <v>157</v>
      </c>
      <c r="J64" s="63">
        <v>143</v>
      </c>
      <c r="K64" s="64">
        <f t="shared" si="5"/>
        <v>-8.9171974522293002E-2</v>
      </c>
      <c r="L64" s="22"/>
    </row>
    <row r="65" spans="2:12" ht="27" customHeight="1">
      <c r="B65" s="60" t="s">
        <v>66</v>
      </c>
      <c r="C65" s="61">
        <v>1630</v>
      </c>
      <c r="D65" s="61">
        <v>1616</v>
      </c>
      <c r="E65" s="62">
        <f t="shared" si="3"/>
        <v>-8.5889570552147004E-3</v>
      </c>
      <c r="F65" s="61">
        <v>551</v>
      </c>
      <c r="G65" s="61">
        <v>520</v>
      </c>
      <c r="H65" s="62">
        <f t="shared" si="4"/>
        <v>-5.6261343012704003E-2</v>
      </c>
      <c r="I65" s="63">
        <v>2181</v>
      </c>
      <c r="J65" s="63">
        <v>2136</v>
      </c>
      <c r="K65" s="64">
        <f t="shared" si="5"/>
        <v>-2.0632737276479001E-2</v>
      </c>
      <c r="L65" s="22"/>
    </row>
    <row r="66" spans="2:12" ht="27" customHeight="1">
      <c r="B66" s="60" t="s">
        <v>67</v>
      </c>
      <c r="C66" s="61">
        <v>5435</v>
      </c>
      <c r="D66" s="61">
        <v>5804</v>
      </c>
      <c r="E66" s="62">
        <f t="shared" si="3"/>
        <v>6.7893284268629006E-2</v>
      </c>
      <c r="F66" s="61">
        <v>456</v>
      </c>
      <c r="G66" s="61">
        <v>512</v>
      </c>
      <c r="H66" s="62">
        <f t="shared" si="4"/>
        <v>0.12280701754386</v>
      </c>
      <c r="I66" s="63">
        <v>5891</v>
      </c>
      <c r="J66" s="63">
        <v>6316</v>
      </c>
      <c r="K66" s="64">
        <f t="shared" si="5"/>
        <v>7.2143948395857999E-2</v>
      </c>
      <c r="L66" s="22"/>
    </row>
    <row r="67" spans="2:12" ht="27" customHeight="1">
      <c r="B67" s="65" t="s">
        <v>68</v>
      </c>
      <c r="C67" s="66">
        <v>3536</v>
      </c>
      <c r="D67" s="66">
        <v>3191</v>
      </c>
      <c r="E67" s="67">
        <f t="shared" si="3"/>
        <v>-9.7567873303167005E-2</v>
      </c>
      <c r="F67" s="66">
        <v>1147</v>
      </c>
      <c r="G67" s="66">
        <v>1132</v>
      </c>
      <c r="H67" s="67">
        <f t="shared" si="4"/>
        <v>-1.3077593722755E-2</v>
      </c>
      <c r="I67" s="68">
        <v>4683</v>
      </c>
      <c r="J67" s="68">
        <v>4323</v>
      </c>
      <c r="K67" s="69">
        <f t="shared" si="5"/>
        <v>-7.6873798846892993E-2</v>
      </c>
      <c r="L67" s="22"/>
    </row>
    <row r="68" spans="2:12" ht="27" customHeight="1">
      <c r="B68" s="60" t="s">
        <v>69</v>
      </c>
      <c r="C68" s="61">
        <v>1457</v>
      </c>
      <c r="D68" s="61">
        <v>1857</v>
      </c>
      <c r="E68" s="62">
        <f t="shared" si="3"/>
        <v>0.27453671928619999</v>
      </c>
      <c r="F68" s="61">
        <v>1116</v>
      </c>
      <c r="G68" s="61">
        <v>442</v>
      </c>
      <c r="H68" s="62">
        <f t="shared" si="4"/>
        <v>-0.60394265232974997</v>
      </c>
      <c r="I68" s="63">
        <v>2573</v>
      </c>
      <c r="J68" s="63">
        <v>2299</v>
      </c>
      <c r="K68" s="64">
        <f t="shared" si="5"/>
        <v>-0.1064904780412</v>
      </c>
      <c r="L68" s="22"/>
    </row>
    <row r="69" spans="2:12" ht="27" customHeight="1">
      <c r="B69" s="60" t="s">
        <v>70</v>
      </c>
      <c r="C69" s="61">
        <v>1565</v>
      </c>
      <c r="D69" s="61">
        <v>2632</v>
      </c>
      <c r="E69" s="62">
        <f t="shared" si="3"/>
        <v>0.68178913738018998</v>
      </c>
      <c r="F69" s="61">
        <v>3781</v>
      </c>
      <c r="G69" s="61">
        <v>5322</v>
      </c>
      <c r="H69" s="62">
        <f t="shared" si="4"/>
        <v>0.40756413647182999</v>
      </c>
      <c r="I69" s="63">
        <v>5346</v>
      </c>
      <c r="J69" s="63">
        <v>7954</v>
      </c>
      <c r="K69" s="64">
        <f t="shared" si="5"/>
        <v>0.48784137673027</v>
      </c>
      <c r="L69" s="22"/>
    </row>
    <row r="70" spans="2:12" ht="27" customHeight="1">
      <c r="B70" s="60" t="s">
        <v>71</v>
      </c>
      <c r="C70" s="61">
        <v>592</v>
      </c>
      <c r="D70" s="61">
        <v>841</v>
      </c>
      <c r="E70" s="62">
        <f t="shared" si="3"/>
        <v>0.42060810810811</v>
      </c>
      <c r="F70" s="61">
        <v>345</v>
      </c>
      <c r="G70" s="61">
        <v>545</v>
      </c>
      <c r="H70" s="62">
        <f t="shared" si="4"/>
        <v>0.57971014492754003</v>
      </c>
      <c r="I70" s="63">
        <v>937</v>
      </c>
      <c r="J70" s="63">
        <v>1386</v>
      </c>
      <c r="K70" s="64">
        <f t="shared" si="5"/>
        <v>0.47918890074706999</v>
      </c>
      <c r="L70" s="22"/>
    </row>
    <row r="71" spans="2:12" ht="27" customHeight="1">
      <c r="B71" s="60" t="s">
        <v>72</v>
      </c>
      <c r="C71" s="61">
        <v>140096</v>
      </c>
      <c r="D71" s="61">
        <v>153683</v>
      </c>
      <c r="E71" s="62">
        <f t="shared" si="3"/>
        <v>9.6983497030608004E-2</v>
      </c>
      <c r="F71" s="61">
        <v>9592</v>
      </c>
      <c r="G71" s="61">
        <v>12547</v>
      </c>
      <c r="H71" s="62">
        <f t="shared" si="4"/>
        <v>0.30806922435362999</v>
      </c>
      <c r="I71" s="63">
        <v>149688</v>
      </c>
      <c r="J71" s="63">
        <v>166230</v>
      </c>
      <c r="K71" s="64">
        <f t="shared" si="5"/>
        <v>0.11050986050986</v>
      </c>
      <c r="L71" s="22"/>
    </row>
    <row r="72" spans="2:12" ht="27" customHeight="1">
      <c r="B72" s="65" t="s">
        <v>73</v>
      </c>
      <c r="C72" s="66">
        <v>34674</v>
      </c>
      <c r="D72" s="66">
        <v>36296</v>
      </c>
      <c r="E72" s="67">
        <f t="shared" si="3"/>
        <v>4.6778566072561999E-2</v>
      </c>
      <c r="F72" s="66">
        <v>12709</v>
      </c>
      <c r="G72" s="66">
        <v>13128</v>
      </c>
      <c r="H72" s="67">
        <f t="shared" si="4"/>
        <v>3.2968762294437001E-2</v>
      </c>
      <c r="I72" s="68">
        <v>47383</v>
      </c>
      <c r="J72" s="68">
        <v>49424</v>
      </c>
      <c r="K72" s="69">
        <f t="shared" si="5"/>
        <v>4.3074520397610998E-2</v>
      </c>
      <c r="L72" s="22"/>
    </row>
    <row r="73" spans="2:12" ht="27" customHeight="1">
      <c r="B73" s="70"/>
      <c r="C73" s="71">
        <f>SUM(C13:C72)</f>
        <v>414287</v>
      </c>
      <c r="D73" s="71">
        <f>SUM(D13:D72)</f>
        <v>433371</v>
      </c>
      <c r="E73" s="72">
        <f>(D72-C72)/C72</f>
        <v>4.6778566072561999E-2</v>
      </c>
      <c r="F73" s="71">
        <f>SUM(F13:F72)</f>
        <v>92705</v>
      </c>
      <c r="G73" s="71">
        <f>SUM(G13:G72)</f>
        <v>103307</v>
      </c>
      <c r="H73" s="72">
        <f>(G72-F72)/F72</f>
        <v>3.2968762294437001E-2</v>
      </c>
      <c r="I73" s="71">
        <f>SUM(I13:I72)</f>
        <v>506992</v>
      </c>
      <c r="J73" s="71">
        <f>SUM(J13:J72)</f>
        <v>536678</v>
      </c>
      <c r="K73" s="72">
        <f>(J72-I72)/I72</f>
        <v>4.3074520397610998E-2</v>
      </c>
    </row>
    <row r="74" spans="2:12" ht="27" customHeight="1">
      <c r="B74" s="18" t="s">
        <v>74</v>
      </c>
    </row>
    <row r="75" spans="2:12" ht="27" customHeight="1"/>
  </sheetData>
  <mergeCells count="1">
    <mergeCell ref="B6:D6"/>
  </mergeCells>
  <pageMargins left="0" right="0" top="0" bottom="0" header="0" footer="0"/>
  <pageSetup scale="42" orientation="portrait" r:id="rId1"/>
  <rowBreaks count="1" manualBreakCount="1">
    <brk id="1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74"/>
  <sheetViews>
    <sheetView showGridLines="0" zoomScaleNormal="100" zoomScaleSheetLayoutView="80" workbookViewId="0">
      <selection activeCell="N20" sqref="N20"/>
    </sheetView>
  </sheetViews>
  <sheetFormatPr baseColWidth="10" defaultColWidth="9.140625" defaultRowHeight="15"/>
  <cols>
    <col min="1" max="1" width="4.85546875" customWidth="1"/>
    <col min="2" max="2" width="63.85546875" customWidth="1"/>
    <col min="3" max="3" width="13" customWidth="1"/>
    <col min="4" max="4" width="11" customWidth="1"/>
    <col min="5" max="5" width="12.85546875" customWidth="1"/>
    <col min="6" max="6" width="10.28515625" customWidth="1"/>
    <col min="7" max="7" width="9.85546875" customWidth="1"/>
    <col min="8" max="8" width="9.140625" customWidth="1"/>
    <col min="9" max="9" width="8" customWidth="1"/>
  </cols>
  <sheetData>
    <row r="2" spans="2:12" ht="27">
      <c r="B2" s="2"/>
    </row>
    <row r="3" spans="2:12" ht="16.5">
      <c r="B3" s="3"/>
    </row>
    <row r="4" spans="2:12" ht="16.5">
      <c r="B4" s="3"/>
    </row>
    <row r="6" spans="2:12">
      <c r="B6" s="103" t="s">
        <v>1</v>
      </c>
      <c r="C6" s="103"/>
      <c r="D6" s="103"/>
    </row>
    <row r="7" spans="2:12">
      <c r="B7" s="86" t="s">
        <v>105</v>
      </c>
    </row>
    <row r="8" spans="2:12" ht="6" customHeight="1">
      <c r="B8" s="4"/>
      <c r="C8" s="4"/>
      <c r="D8" s="4"/>
      <c r="E8" s="4"/>
      <c r="F8" s="4"/>
      <c r="G8" s="4"/>
      <c r="H8" s="4"/>
      <c r="I8" s="4"/>
    </row>
    <row r="9" spans="2:12">
      <c r="J9" s="87"/>
      <c r="K9" s="87"/>
      <c r="L9" s="87"/>
    </row>
    <row r="10" spans="2:12">
      <c r="B10" s="1" t="s">
        <v>91</v>
      </c>
      <c r="J10" s="87"/>
      <c r="K10" s="87"/>
      <c r="L10" s="87"/>
    </row>
    <row r="11" spans="2:12">
      <c r="B11" s="5" t="s">
        <v>3</v>
      </c>
      <c r="J11" s="87"/>
      <c r="K11" s="87"/>
      <c r="L11" s="87"/>
    </row>
    <row r="12" spans="2:12" ht="39.950000000000003" customHeight="1">
      <c r="B12" s="21" t="s">
        <v>4</v>
      </c>
      <c r="C12" s="21" t="s">
        <v>92</v>
      </c>
      <c r="D12" s="21" t="s">
        <v>79</v>
      </c>
      <c r="E12" s="21" t="s">
        <v>93</v>
      </c>
      <c r="F12" s="21" t="s">
        <v>79</v>
      </c>
      <c r="G12" s="21" t="s">
        <v>94</v>
      </c>
      <c r="H12" s="21" t="s">
        <v>79</v>
      </c>
      <c r="I12" s="21" t="s">
        <v>81</v>
      </c>
      <c r="J12" s="90"/>
      <c r="K12" s="90"/>
      <c r="L12" s="87"/>
    </row>
    <row r="13" spans="2:12">
      <c r="B13" s="8" t="s">
        <v>14</v>
      </c>
      <c r="C13" s="9">
        <v>3128</v>
      </c>
      <c r="D13" s="19">
        <v>0.91679999999999995</v>
      </c>
      <c r="E13" s="9">
        <v>265</v>
      </c>
      <c r="F13" s="19">
        <v>7.7700000000000005E-2</v>
      </c>
      <c r="G13" s="9">
        <v>19</v>
      </c>
      <c r="H13" s="19">
        <v>5.5999999999999999E-3</v>
      </c>
      <c r="I13" s="11">
        <v>3412</v>
      </c>
      <c r="J13" s="88"/>
      <c r="K13" s="89"/>
      <c r="L13" s="87"/>
    </row>
    <row r="14" spans="2:12">
      <c r="B14" s="8" t="s">
        <v>15</v>
      </c>
      <c r="C14" s="9">
        <v>2731</v>
      </c>
      <c r="D14" s="19">
        <v>0.90790000000000004</v>
      </c>
      <c r="E14" s="9">
        <v>117</v>
      </c>
      <c r="F14" s="19">
        <v>3.8899999999999997E-2</v>
      </c>
      <c r="G14" s="9">
        <v>160</v>
      </c>
      <c r="H14" s="19">
        <v>5.3199999999999997E-2</v>
      </c>
      <c r="I14" s="11">
        <v>3008</v>
      </c>
      <c r="J14" s="88"/>
      <c r="K14" s="89"/>
      <c r="L14" s="87"/>
    </row>
    <row r="15" spans="2:12">
      <c r="B15" s="8" t="s">
        <v>16</v>
      </c>
      <c r="C15" s="9">
        <v>10371</v>
      </c>
      <c r="D15" s="19">
        <v>0.93969999999999998</v>
      </c>
      <c r="E15" s="9">
        <v>256</v>
      </c>
      <c r="F15" s="19">
        <v>2.3199999999999998E-2</v>
      </c>
      <c r="G15" s="9">
        <v>409</v>
      </c>
      <c r="H15" s="19">
        <v>3.7100000000000001E-2</v>
      </c>
      <c r="I15" s="11">
        <v>11036</v>
      </c>
      <c r="J15" s="88"/>
      <c r="K15" s="89"/>
      <c r="L15" s="87"/>
    </row>
    <row r="16" spans="2:12">
      <c r="B16" s="8" t="s">
        <v>17</v>
      </c>
      <c r="C16" s="9">
        <v>862</v>
      </c>
      <c r="D16" s="19">
        <v>0.4304</v>
      </c>
      <c r="E16" s="9">
        <v>0</v>
      </c>
      <c r="F16" s="19">
        <v>0</v>
      </c>
      <c r="G16" s="9">
        <v>1141</v>
      </c>
      <c r="H16" s="19">
        <v>0.5696</v>
      </c>
      <c r="I16" s="11">
        <v>2003</v>
      </c>
      <c r="J16" s="88"/>
      <c r="K16" s="89"/>
      <c r="L16" s="87"/>
    </row>
    <row r="17" spans="2:12">
      <c r="B17" s="12" t="s">
        <v>18</v>
      </c>
      <c r="C17" s="13">
        <v>139</v>
      </c>
      <c r="D17" s="20">
        <v>0.92049999999999998</v>
      </c>
      <c r="E17" s="13">
        <v>0</v>
      </c>
      <c r="F17" s="20">
        <v>0</v>
      </c>
      <c r="G17" s="13">
        <v>12</v>
      </c>
      <c r="H17" s="20">
        <v>7.9500000000000001E-2</v>
      </c>
      <c r="I17" s="14">
        <v>151</v>
      </c>
      <c r="J17" s="88"/>
      <c r="K17" s="89"/>
      <c r="L17" s="87"/>
    </row>
    <row r="18" spans="2:12">
      <c r="B18" s="8" t="s">
        <v>19</v>
      </c>
      <c r="C18" s="9">
        <v>31049</v>
      </c>
      <c r="D18" s="19">
        <v>0.81520000000000004</v>
      </c>
      <c r="E18" s="9">
        <v>5192</v>
      </c>
      <c r="F18" s="19">
        <v>0.1363</v>
      </c>
      <c r="G18" s="9">
        <v>1847</v>
      </c>
      <c r="H18" s="19">
        <v>4.8500000000000001E-2</v>
      </c>
      <c r="I18" s="11">
        <v>38088</v>
      </c>
      <c r="J18" s="10"/>
      <c r="K18" s="6"/>
    </row>
    <row r="19" spans="2:12">
      <c r="B19" s="8" t="s">
        <v>20</v>
      </c>
      <c r="C19" s="9">
        <v>9231</v>
      </c>
      <c r="D19" s="19">
        <v>0.87150000000000005</v>
      </c>
      <c r="E19" s="9">
        <v>926</v>
      </c>
      <c r="F19" s="19">
        <v>8.7400000000000005E-2</v>
      </c>
      <c r="G19" s="9">
        <v>435</v>
      </c>
      <c r="H19" s="19">
        <v>4.1099999999999998E-2</v>
      </c>
      <c r="I19" s="11">
        <v>10592</v>
      </c>
      <c r="J19" s="10"/>
      <c r="K19" s="6"/>
    </row>
    <row r="20" spans="2:12">
      <c r="B20" s="8" t="s">
        <v>21</v>
      </c>
      <c r="C20" s="9">
        <v>519</v>
      </c>
      <c r="D20" s="19">
        <v>0.70609999999999995</v>
      </c>
      <c r="E20" s="9">
        <v>132</v>
      </c>
      <c r="F20" s="19">
        <v>0.17960000000000001</v>
      </c>
      <c r="G20" s="9">
        <v>84</v>
      </c>
      <c r="H20" s="19">
        <v>0.1143</v>
      </c>
      <c r="I20" s="11">
        <v>735</v>
      </c>
      <c r="J20" s="10"/>
      <c r="K20" s="6"/>
    </row>
    <row r="21" spans="2:12">
      <c r="B21" s="8" t="s">
        <v>22</v>
      </c>
      <c r="C21" s="9">
        <v>1481</v>
      </c>
      <c r="D21" s="19">
        <v>0.98799999999999999</v>
      </c>
      <c r="E21" s="9">
        <v>15</v>
      </c>
      <c r="F21" s="19">
        <v>0.01</v>
      </c>
      <c r="G21" s="9">
        <v>3</v>
      </c>
      <c r="H21" s="19">
        <v>2E-3</v>
      </c>
      <c r="I21" s="11">
        <v>1499</v>
      </c>
      <c r="J21" s="10"/>
      <c r="K21" s="6"/>
    </row>
    <row r="22" spans="2:12">
      <c r="B22" s="12" t="s">
        <v>23</v>
      </c>
      <c r="C22" s="13">
        <v>535</v>
      </c>
      <c r="D22" s="20">
        <v>0.83860000000000001</v>
      </c>
      <c r="E22" s="13">
        <v>76</v>
      </c>
      <c r="F22" s="20">
        <v>0.1191</v>
      </c>
      <c r="G22" s="13">
        <v>27</v>
      </c>
      <c r="H22" s="20">
        <v>4.2299999999999997E-2</v>
      </c>
      <c r="I22" s="14">
        <v>638</v>
      </c>
      <c r="J22" s="10"/>
      <c r="K22" s="6"/>
    </row>
    <row r="23" spans="2:12">
      <c r="B23" s="8" t="s">
        <v>24</v>
      </c>
      <c r="C23" s="9">
        <v>87963</v>
      </c>
      <c r="D23" s="19">
        <v>0.99750000000000005</v>
      </c>
      <c r="E23" s="9">
        <v>0</v>
      </c>
      <c r="F23" s="19">
        <v>0</v>
      </c>
      <c r="G23" s="9">
        <v>217</v>
      </c>
      <c r="H23" s="19">
        <v>2.5000000000000001E-3</v>
      </c>
      <c r="I23" s="11">
        <v>88180</v>
      </c>
      <c r="J23" s="10"/>
      <c r="K23" s="6"/>
    </row>
    <row r="24" spans="2:12">
      <c r="B24" s="8" t="s">
        <v>25</v>
      </c>
      <c r="C24" s="9">
        <v>10091</v>
      </c>
      <c r="D24" s="19">
        <v>0.9778</v>
      </c>
      <c r="E24" s="9">
        <v>97</v>
      </c>
      <c r="F24" s="19">
        <v>9.4000000000000004E-3</v>
      </c>
      <c r="G24" s="9">
        <v>132</v>
      </c>
      <c r="H24" s="19">
        <v>1.2800000000000001E-2</v>
      </c>
      <c r="I24" s="11">
        <v>10320</v>
      </c>
      <c r="J24" s="10"/>
      <c r="K24" s="6"/>
    </row>
    <row r="25" spans="2:12">
      <c r="B25" s="8" t="s">
        <v>26</v>
      </c>
      <c r="C25" s="9">
        <v>5872</v>
      </c>
      <c r="D25" s="19">
        <v>0.96279999999999999</v>
      </c>
      <c r="E25" s="9">
        <v>17</v>
      </c>
      <c r="F25" s="19">
        <v>2.8E-3</v>
      </c>
      <c r="G25" s="9">
        <v>210</v>
      </c>
      <c r="H25" s="19">
        <v>3.44E-2</v>
      </c>
      <c r="I25" s="11">
        <v>6099</v>
      </c>
      <c r="J25" s="10"/>
      <c r="K25" s="6"/>
    </row>
    <row r="26" spans="2:12">
      <c r="B26" s="8" t="s">
        <v>27</v>
      </c>
      <c r="C26" s="9">
        <v>631</v>
      </c>
      <c r="D26" s="19">
        <v>0.96930000000000005</v>
      </c>
      <c r="E26" s="9">
        <v>0</v>
      </c>
      <c r="F26" s="19">
        <v>0</v>
      </c>
      <c r="G26" s="9">
        <v>20</v>
      </c>
      <c r="H26" s="19">
        <v>3.0700000000000002E-2</v>
      </c>
      <c r="I26" s="11">
        <v>651</v>
      </c>
      <c r="J26" s="10"/>
      <c r="K26" s="6"/>
    </row>
    <row r="27" spans="2:12">
      <c r="B27" s="12" t="s">
        <v>28</v>
      </c>
      <c r="C27" s="13">
        <v>752</v>
      </c>
      <c r="D27" s="20">
        <v>0.98429999999999995</v>
      </c>
      <c r="E27" s="13">
        <v>2</v>
      </c>
      <c r="F27" s="20">
        <v>2.5999999999999999E-3</v>
      </c>
      <c r="G27" s="13">
        <v>10</v>
      </c>
      <c r="H27" s="20">
        <v>1.3100000000000001E-2</v>
      </c>
      <c r="I27" s="14">
        <v>764</v>
      </c>
      <c r="J27" s="10"/>
      <c r="K27" s="6"/>
    </row>
    <row r="28" spans="2:12">
      <c r="B28" s="8" t="s">
        <v>29</v>
      </c>
      <c r="C28" s="9">
        <v>206</v>
      </c>
      <c r="D28" s="19">
        <v>0.67320000000000002</v>
      </c>
      <c r="E28" s="9">
        <v>55</v>
      </c>
      <c r="F28" s="19">
        <v>0.1797</v>
      </c>
      <c r="G28" s="9">
        <v>45</v>
      </c>
      <c r="H28" s="19">
        <v>0.14710000000000001</v>
      </c>
      <c r="I28" s="11">
        <v>306</v>
      </c>
      <c r="J28" s="10"/>
      <c r="K28" s="6"/>
    </row>
    <row r="29" spans="2:12">
      <c r="B29" s="8" t="s">
        <v>30</v>
      </c>
      <c r="C29" s="9">
        <v>794</v>
      </c>
      <c r="D29" s="19">
        <v>0.75329999999999997</v>
      </c>
      <c r="E29" s="9">
        <v>178</v>
      </c>
      <c r="F29" s="19">
        <v>0.16889999999999999</v>
      </c>
      <c r="G29" s="9">
        <v>82</v>
      </c>
      <c r="H29" s="19">
        <v>7.7799999999999994E-2</v>
      </c>
      <c r="I29" s="11">
        <v>1054</v>
      </c>
      <c r="J29" s="10"/>
      <c r="K29" s="6"/>
    </row>
    <row r="30" spans="2:12">
      <c r="B30" s="8" t="s">
        <v>31</v>
      </c>
      <c r="C30" s="9">
        <v>908</v>
      </c>
      <c r="D30" s="19">
        <v>0.91159999999999997</v>
      </c>
      <c r="E30" s="9">
        <v>60</v>
      </c>
      <c r="F30" s="19">
        <v>6.0199999999999997E-2</v>
      </c>
      <c r="G30" s="9">
        <v>28</v>
      </c>
      <c r="H30" s="19">
        <v>2.81E-2</v>
      </c>
      <c r="I30" s="11">
        <v>996</v>
      </c>
      <c r="J30" s="10"/>
      <c r="K30" s="6"/>
    </row>
    <row r="31" spans="2:12">
      <c r="B31" s="8" t="s">
        <v>32</v>
      </c>
      <c r="C31" s="9">
        <v>68</v>
      </c>
      <c r="D31" s="19">
        <v>0.46899999999999997</v>
      </c>
      <c r="E31" s="9">
        <v>51</v>
      </c>
      <c r="F31" s="19">
        <v>0.35170000000000001</v>
      </c>
      <c r="G31" s="9">
        <v>26</v>
      </c>
      <c r="H31" s="19">
        <v>0.17929999999999999</v>
      </c>
      <c r="I31" s="11">
        <v>145</v>
      </c>
      <c r="J31" s="10"/>
      <c r="K31" s="6"/>
    </row>
    <row r="32" spans="2:12">
      <c r="B32" s="12" t="s">
        <v>33</v>
      </c>
      <c r="C32" s="13">
        <v>379</v>
      </c>
      <c r="D32" s="20">
        <v>0.89810000000000001</v>
      </c>
      <c r="E32" s="13">
        <v>32</v>
      </c>
      <c r="F32" s="20">
        <v>7.5800000000000006E-2</v>
      </c>
      <c r="G32" s="13">
        <v>11</v>
      </c>
      <c r="H32" s="20">
        <v>2.6100000000000002E-2</v>
      </c>
      <c r="I32" s="14">
        <v>422</v>
      </c>
      <c r="J32" s="10"/>
      <c r="K32" s="6"/>
    </row>
    <row r="33" spans="2:11">
      <c r="B33" s="8" t="s">
        <v>34</v>
      </c>
      <c r="C33" s="9">
        <v>534</v>
      </c>
      <c r="D33" s="19">
        <v>0.78069999999999995</v>
      </c>
      <c r="E33" s="9">
        <v>150</v>
      </c>
      <c r="F33" s="19">
        <v>0.21929999999999999</v>
      </c>
      <c r="G33" s="9">
        <v>0</v>
      </c>
      <c r="H33" s="19">
        <v>0</v>
      </c>
      <c r="I33" s="11">
        <v>684</v>
      </c>
      <c r="J33" s="10"/>
      <c r="K33" s="6"/>
    </row>
    <row r="34" spans="2:11">
      <c r="B34" s="8" t="s">
        <v>35</v>
      </c>
      <c r="C34" s="9">
        <v>221</v>
      </c>
      <c r="D34" s="19">
        <v>0.9526</v>
      </c>
      <c r="E34" s="9">
        <v>5</v>
      </c>
      <c r="F34" s="19">
        <v>2.1600000000000001E-2</v>
      </c>
      <c r="G34" s="9">
        <v>6</v>
      </c>
      <c r="H34" s="19">
        <v>2.5899999999999999E-2</v>
      </c>
      <c r="I34" s="11">
        <v>232</v>
      </c>
      <c r="J34" s="10"/>
      <c r="K34" s="6"/>
    </row>
    <row r="35" spans="2:11">
      <c r="B35" s="8" t="s">
        <v>36</v>
      </c>
      <c r="C35" s="9">
        <v>491</v>
      </c>
      <c r="D35" s="19">
        <v>0.93700000000000006</v>
      </c>
      <c r="E35" s="9">
        <v>16</v>
      </c>
      <c r="F35" s="19">
        <v>3.0499999999999999E-2</v>
      </c>
      <c r="G35" s="9">
        <v>17</v>
      </c>
      <c r="H35" s="19">
        <v>3.2399999999999998E-2</v>
      </c>
      <c r="I35" s="11">
        <v>524</v>
      </c>
      <c r="J35" s="10"/>
      <c r="K35" s="6"/>
    </row>
    <row r="36" spans="2:11">
      <c r="B36" s="8" t="s">
        <v>37</v>
      </c>
      <c r="C36" s="9">
        <v>1410</v>
      </c>
      <c r="D36" s="19">
        <v>0.92159999999999997</v>
      </c>
      <c r="E36" s="9">
        <v>91</v>
      </c>
      <c r="F36" s="19">
        <v>5.9499999999999997E-2</v>
      </c>
      <c r="G36" s="9">
        <v>29</v>
      </c>
      <c r="H36" s="19">
        <v>1.9E-2</v>
      </c>
      <c r="I36" s="11">
        <v>1530</v>
      </c>
      <c r="J36" s="10"/>
      <c r="K36" s="6"/>
    </row>
    <row r="37" spans="2:11">
      <c r="B37" s="12" t="s">
        <v>38</v>
      </c>
      <c r="C37" s="13">
        <v>951</v>
      </c>
      <c r="D37" s="20">
        <v>0.87250000000000005</v>
      </c>
      <c r="E37" s="13">
        <v>101</v>
      </c>
      <c r="F37" s="20">
        <v>9.2700000000000005E-2</v>
      </c>
      <c r="G37" s="13">
        <v>38</v>
      </c>
      <c r="H37" s="20">
        <v>3.49E-2</v>
      </c>
      <c r="I37" s="14">
        <v>1090</v>
      </c>
      <c r="J37" s="10"/>
      <c r="K37" s="6"/>
    </row>
    <row r="38" spans="2:11">
      <c r="B38" s="8" t="s">
        <v>39</v>
      </c>
      <c r="C38" s="9">
        <v>304</v>
      </c>
      <c r="D38" s="19">
        <v>0.92679999999999996</v>
      </c>
      <c r="E38" s="9">
        <v>9</v>
      </c>
      <c r="F38" s="19">
        <v>2.7400000000000001E-2</v>
      </c>
      <c r="G38" s="9">
        <v>15</v>
      </c>
      <c r="H38" s="19">
        <v>4.5699999999999998E-2</v>
      </c>
      <c r="I38" s="11">
        <v>328</v>
      </c>
      <c r="J38" s="10"/>
      <c r="K38" s="6"/>
    </row>
    <row r="39" spans="2:11">
      <c r="B39" s="8" t="s">
        <v>40</v>
      </c>
      <c r="C39" s="9">
        <v>3698</v>
      </c>
      <c r="D39" s="19">
        <v>0.8881</v>
      </c>
      <c r="E39" s="9">
        <v>175</v>
      </c>
      <c r="F39" s="19">
        <v>4.2000000000000003E-2</v>
      </c>
      <c r="G39" s="9">
        <v>291</v>
      </c>
      <c r="H39" s="19">
        <v>6.9900000000000004E-2</v>
      </c>
      <c r="I39" s="11">
        <v>4164</v>
      </c>
      <c r="J39" s="10"/>
      <c r="K39" s="6"/>
    </row>
    <row r="40" spans="2:11">
      <c r="B40" s="8" t="s">
        <v>41</v>
      </c>
      <c r="C40" s="9">
        <v>7508</v>
      </c>
      <c r="D40" s="19">
        <v>0.93279999999999996</v>
      </c>
      <c r="E40" s="9">
        <v>497</v>
      </c>
      <c r="F40" s="19">
        <v>6.1699999999999998E-2</v>
      </c>
      <c r="G40" s="9">
        <v>44</v>
      </c>
      <c r="H40" s="19">
        <v>5.4999999999999997E-3</v>
      </c>
      <c r="I40" s="11">
        <v>8049</v>
      </c>
      <c r="J40" s="10"/>
      <c r="K40" s="6"/>
    </row>
    <row r="41" spans="2:11">
      <c r="B41" s="8" t="s">
        <v>42</v>
      </c>
      <c r="C41" s="9">
        <v>5766</v>
      </c>
      <c r="D41" s="19">
        <v>0.94820000000000004</v>
      </c>
      <c r="E41" s="9">
        <v>165</v>
      </c>
      <c r="F41" s="19">
        <v>2.7099999999999999E-2</v>
      </c>
      <c r="G41" s="9">
        <v>150</v>
      </c>
      <c r="H41" s="19">
        <v>2.47E-2</v>
      </c>
      <c r="I41" s="11">
        <v>6081</v>
      </c>
      <c r="J41" s="10"/>
      <c r="K41" s="6"/>
    </row>
    <row r="42" spans="2:11">
      <c r="B42" s="12" t="s">
        <v>43</v>
      </c>
      <c r="C42" s="13">
        <v>572</v>
      </c>
      <c r="D42" s="20">
        <v>0.8266</v>
      </c>
      <c r="E42" s="13">
        <v>24</v>
      </c>
      <c r="F42" s="20">
        <v>3.4700000000000002E-2</v>
      </c>
      <c r="G42" s="13">
        <v>96</v>
      </c>
      <c r="H42" s="20">
        <v>0.13869999999999999</v>
      </c>
      <c r="I42" s="14">
        <v>692</v>
      </c>
      <c r="J42" s="10"/>
      <c r="K42" s="6"/>
    </row>
    <row r="43" spans="2:11">
      <c r="B43" s="8" t="s">
        <v>44</v>
      </c>
      <c r="C43" s="9">
        <v>1508</v>
      </c>
      <c r="D43" s="19">
        <v>0.90300000000000002</v>
      </c>
      <c r="E43" s="9">
        <v>99</v>
      </c>
      <c r="F43" s="19">
        <v>5.9299999999999999E-2</v>
      </c>
      <c r="G43" s="9">
        <v>63</v>
      </c>
      <c r="H43" s="19">
        <v>3.7699999999999997E-2</v>
      </c>
      <c r="I43" s="11">
        <v>1670</v>
      </c>
      <c r="J43" s="10"/>
      <c r="K43" s="6"/>
    </row>
    <row r="44" spans="2:11">
      <c r="B44" s="8" t="s">
        <v>45</v>
      </c>
      <c r="C44" s="9">
        <v>4332</v>
      </c>
      <c r="D44" s="19">
        <v>0.96870000000000001</v>
      </c>
      <c r="E44" s="9">
        <v>117</v>
      </c>
      <c r="F44" s="19">
        <v>2.6200000000000001E-2</v>
      </c>
      <c r="G44" s="9">
        <v>23</v>
      </c>
      <c r="H44" s="19">
        <v>5.1000000000000004E-3</v>
      </c>
      <c r="I44" s="11">
        <v>4472</v>
      </c>
      <c r="J44" s="10"/>
      <c r="K44" s="6"/>
    </row>
    <row r="45" spans="2:11">
      <c r="B45" s="8" t="s">
        <v>46</v>
      </c>
      <c r="C45" s="9">
        <v>8566</v>
      </c>
      <c r="D45" s="19">
        <v>0.90459999999999996</v>
      </c>
      <c r="E45" s="9">
        <v>524</v>
      </c>
      <c r="F45" s="19">
        <v>5.5300000000000002E-2</v>
      </c>
      <c r="G45" s="9">
        <v>379</v>
      </c>
      <c r="H45" s="19">
        <v>0.04</v>
      </c>
      <c r="I45" s="11">
        <v>9469</v>
      </c>
      <c r="J45" s="10"/>
      <c r="K45" s="6"/>
    </row>
    <row r="46" spans="2:11">
      <c r="B46" s="8" t="s">
        <v>47</v>
      </c>
      <c r="C46" s="9">
        <v>2591</v>
      </c>
      <c r="D46" s="19">
        <v>0.86829999999999996</v>
      </c>
      <c r="E46" s="9">
        <v>192</v>
      </c>
      <c r="F46" s="19">
        <v>6.4299999999999996E-2</v>
      </c>
      <c r="G46" s="9">
        <v>201</v>
      </c>
      <c r="H46" s="19">
        <v>6.7400000000000002E-2</v>
      </c>
      <c r="I46" s="11">
        <v>2984</v>
      </c>
      <c r="J46" s="10"/>
      <c r="K46" s="6"/>
    </row>
    <row r="47" spans="2:11">
      <c r="B47" s="12" t="s">
        <v>48</v>
      </c>
      <c r="C47" s="13">
        <v>1522</v>
      </c>
      <c r="D47" s="20">
        <v>0.94069999999999998</v>
      </c>
      <c r="E47" s="13">
        <v>81</v>
      </c>
      <c r="F47" s="20">
        <v>5.0099999999999999E-2</v>
      </c>
      <c r="G47" s="13">
        <v>15</v>
      </c>
      <c r="H47" s="20">
        <v>9.2999999999999992E-3</v>
      </c>
      <c r="I47" s="14">
        <v>1618</v>
      </c>
      <c r="J47" s="10"/>
      <c r="K47" s="6"/>
    </row>
    <row r="48" spans="2:11">
      <c r="B48" s="8" t="s">
        <v>49</v>
      </c>
      <c r="C48" s="9">
        <v>31129</v>
      </c>
      <c r="D48" s="19">
        <v>0.98380000000000001</v>
      </c>
      <c r="E48" s="9">
        <v>413</v>
      </c>
      <c r="F48" s="19">
        <v>1.3100000000000001E-2</v>
      </c>
      <c r="G48" s="9">
        <v>101</v>
      </c>
      <c r="H48" s="19">
        <v>3.2000000000000002E-3</v>
      </c>
      <c r="I48" s="11">
        <v>31643</v>
      </c>
      <c r="J48" s="10"/>
      <c r="K48" s="6"/>
    </row>
    <row r="49" spans="2:11">
      <c r="B49" s="8" t="s">
        <v>50</v>
      </c>
      <c r="C49" s="9">
        <v>836</v>
      </c>
      <c r="D49" s="19">
        <v>0.93510000000000004</v>
      </c>
      <c r="E49" s="9">
        <v>0</v>
      </c>
      <c r="F49" s="19">
        <v>0</v>
      </c>
      <c r="G49" s="9">
        <v>58</v>
      </c>
      <c r="H49" s="19">
        <v>6.4899999999999999E-2</v>
      </c>
      <c r="I49" s="11">
        <v>894</v>
      </c>
      <c r="J49" s="10"/>
      <c r="K49" s="6"/>
    </row>
    <row r="50" spans="2:11">
      <c r="B50" s="8" t="s">
        <v>51</v>
      </c>
      <c r="C50" s="9">
        <v>60</v>
      </c>
      <c r="D50" s="19">
        <v>0.74070000000000003</v>
      </c>
      <c r="E50" s="9">
        <v>0</v>
      </c>
      <c r="F50" s="19">
        <v>0</v>
      </c>
      <c r="G50" s="9">
        <v>21</v>
      </c>
      <c r="H50" s="19">
        <v>0.25929999999999997</v>
      </c>
      <c r="I50" s="11">
        <v>81</v>
      </c>
      <c r="J50" s="10"/>
      <c r="K50" s="6"/>
    </row>
    <row r="51" spans="2:11">
      <c r="B51" s="8" t="s">
        <v>52</v>
      </c>
      <c r="C51" s="9">
        <v>9970</v>
      </c>
      <c r="D51" s="19">
        <v>0.92449999999999999</v>
      </c>
      <c r="E51" s="9">
        <v>233</v>
      </c>
      <c r="F51" s="19">
        <v>2.1600000000000001E-2</v>
      </c>
      <c r="G51" s="9">
        <v>581</v>
      </c>
      <c r="H51" s="19">
        <v>5.3900000000000003E-2</v>
      </c>
      <c r="I51" s="11">
        <v>10784</v>
      </c>
      <c r="J51" s="10"/>
      <c r="K51" s="6"/>
    </row>
    <row r="52" spans="2:11">
      <c r="B52" s="12" t="s">
        <v>53</v>
      </c>
      <c r="C52" s="13">
        <v>8783</v>
      </c>
      <c r="D52" s="20">
        <v>0.97709999999999997</v>
      </c>
      <c r="E52" s="13">
        <v>151</v>
      </c>
      <c r="F52" s="20">
        <v>1.6799999999999999E-2</v>
      </c>
      <c r="G52" s="13">
        <v>55</v>
      </c>
      <c r="H52" s="20">
        <v>6.1000000000000004E-3</v>
      </c>
      <c r="I52" s="14">
        <v>8989</v>
      </c>
      <c r="J52" s="10"/>
      <c r="K52" s="6"/>
    </row>
    <row r="53" spans="2:11">
      <c r="B53" s="8" t="s">
        <v>54</v>
      </c>
      <c r="C53" s="9">
        <v>2668</v>
      </c>
      <c r="D53" s="19">
        <v>0.94179999999999997</v>
      </c>
      <c r="E53" s="9">
        <v>64</v>
      </c>
      <c r="F53" s="19">
        <v>2.2599999999999999E-2</v>
      </c>
      <c r="G53" s="9">
        <v>101</v>
      </c>
      <c r="H53" s="19">
        <v>3.5700000000000003E-2</v>
      </c>
      <c r="I53" s="11">
        <v>2833</v>
      </c>
      <c r="J53" s="10"/>
      <c r="K53" s="6"/>
    </row>
    <row r="54" spans="2:11">
      <c r="B54" s="8" t="s">
        <v>55</v>
      </c>
      <c r="C54" s="9">
        <v>7699</v>
      </c>
      <c r="D54" s="19">
        <v>0.98670000000000002</v>
      </c>
      <c r="E54" s="9">
        <v>8</v>
      </c>
      <c r="F54" s="19">
        <v>1E-3</v>
      </c>
      <c r="G54" s="9">
        <v>96</v>
      </c>
      <c r="H54" s="19">
        <v>1.23E-2</v>
      </c>
      <c r="I54" s="11">
        <v>7803</v>
      </c>
      <c r="J54" s="10"/>
      <c r="K54" s="6"/>
    </row>
    <row r="55" spans="2:11">
      <c r="B55" s="8" t="s">
        <v>56</v>
      </c>
      <c r="C55" s="9">
        <v>2115</v>
      </c>
      <c r="D55" s="19">
        <v>0.97599999999999998</v>
      </c>
      <c r="E55" s="9">
        <v>24</v>
      </c>
      <c r="F55" s="19">
        <v>1.11E-2</v>
      </c>
      <c r="G55" s="9">
        <v>28</v>
      </c>
      <c r="H55" s="19">
        <v>1.29E-2</v>
      </c>
      <c r="I55" s="11">
        <v>2167</v>
      </c>
      <c r="J55" s="10"/>
      <c r="K55" s="6"/>
    </row>
    <row r="56" spans="2:11">
      <c r="B56" s="8" t="s">
        <v>57</v>
      </c>
      <c r="C56" s="9">
        <v>1777</v>
      </c>
      <c r="D56" s="19">
        <v>0.92259999999999998</v>
      </c>
      <c r="E56" s="9">
        <v>97</v>
      </c>
      <c r="F56" s="19">
        <v>5.04E-2</v>
      </c>
      <c r="G56" s="9">
        <v>52</v>
      </c>
      <c r="H56" s="19">
        <v>2.7E-2</v>
      </c>
      <c r="I56" s="11">
        <v>1926</v>
      </c>
      <c r="J56" s="10"/>
      <c r="K56" s="6"/>
    </row>
    <row r="57" spans="2:11">
      <c r="B57" s="12" t="s">
        <v>58</v>
      </c>
      <c r="C57" s="13">
        <v>655</v>
      </c>
      <c r="D57" s="20">
        <v>0.99239999999999995</v>
      </c>
      <c r="E57" s="13">
        <v>0</v>
      </c>
      <c r="F57" s="20">
        <v>0</v>
      </c>
      <c r="G57" s="13">
        <v>5</v>
      </c>
      <c r="H57" s="20">
        <v>7.6E-3</v>
      </c>
      <c r="I57" s="14">
        <v>660</v>
      </c>
      <c r="J57" s="10"/>
      <c r="K57" s="6"/>
    </row>
    <row r="58" spans="2:11">
      <c r="B58" s="8" t="s">
        <v>59</v>
      </c>
      <c r="C58" s="9">
        <v>1921</v>
      </c>
      <c r="D58" s="19">
        <v>0.97319999999999995</v>
      </c>
      <c r="E58" s="9">
        <v>30</v>
      </c>
      <c r="F58" s="19">
        <v>1.52E-2</v>
      </c>
      <c r="G58" s="9">
        <v>23</v>
      </c>
      <c r="H58" s="19">
        <v>1.17E-2</v>
      </c>
      <c r="I58" s="11">
        <v>1974</v>
      </c>
      <c r="J58" s="10"/>
      <c r="K58" s="6"/>
    </row>
    <row r="59" spans="2:11">
      <c r="B59" s="8" t="s">
        <v>60</v>
      </c>
      <c r="C59" s="9">
        <v>4257</v>
      </c>
      <c r="D59" s="19">
        <v>0.94220000000000004</v>
      </c>
      <c r="E59" s="9">
        <v>186</v>
      </c>
      <c r="F59" s="19">
        <v>4.1200000000000001E-2</v>
      </c>
      <c r="G59" s="9">
        <v>75</v>
      </c>
      <c r="H59" s="19">
        <v>1.66E-2</v>
      </c>
      <c r="I59" s="11">
        <v>4518</v>
      </c>
      <c r="J59" s="10"/>
      <c r="K59" s="6"/>
    </row>
    <row r="60" spans="2:11">
      <c r="B60" s="8" t="s">
        <v>61</v>
      </c>
      <c r="C60" s="9">
        <v>164</v>
      </c>
      <c r="D60" s="19">
        <v>0.7923</v>
      </c>
      <c r="E60" s="9">
        <v>24</v>
      </c>
      <c r="F60" s="19">
        <v>0.1159</v>
      </c>
      <c r="G60" s="9">
        <v>19</v>
      </c>
      <c r="H60" s="19">
        <v>9.1800000000000007E-2</v>
      </c>
      <c r="I60" s="11">
        <v>207</v>
      </c>
      <c r="J60" s="10"/>
      <c r="K60" s="6"/>
    </row>
    <row r="61" spans="2:11">
      <c r="B61" s="8" t="s">
        <v>62</v>
      </c>
      <c r="C61" s="9">
        <v>10035</v>
      </c>
      <c r="D61" s="19">
        <v>0.94630000000000003</v>
      </c>
      <c r="E61" s="9">
        <v>191</v>
      </c>
      <c r="F61" s="19">
        <v>1.7999999999999999E-2</v>
      </c>
      <c r="G61" s="9">
        <v>378</v>
      </c>
      <c r="H61" s="19">
        <v>3.56E-2</v>
      </c>
      <c r="I61" s="11">
        <v>10604</v>
      </c>
      <c r="J61" s="10"/>
      <c r="K61" s="6"/>
    </row>
    <row r="62" spans="2:11">
      <c r="B62" s="12" t="s">
        <v>63</v>
      </c>
      <c r="C62" s="13">
        <v>4967</v>
      </c>
      <c r="D62" s="20">
        <v>0.92889999999999995</v>
      </c>
      <c r="E62" s="13">
        <v>218</v>
      </c>
      <c r="F62" s="20">
        <v>4.0800000000000003E-2</v>
      </c>
      <c r="G62" s="13">
        <v>162</v>
      </c>
      <c r="H62" s="20">
        <v>3.0300000000000001E-2</v>
      </c>
      <c r="I62" s="14">
        <v>5347</v>
      </c>
      <c r="J62" s="10"/>
      <c r="K62" s="6"/>
    </row>
    <row r="63" spans="2:11">
      <c r="B63" s="8" t="s">
        <v>64</v>
      </c>
      <c r="C63" s="9">
        <v>1747</v>
      </c>
      <c r="D63" s="19">
        <v>0.88500000000000001</v>
      </c>
      <c r="E63" s="9">
        <v>74</v>
      </c>
      <c r="F63" s="19">
        <v>3.7499999999999999E-2</v>
      </c>
      <c r="G63" s="9">
        <v>153</v>
      </c>
      <c r="H63" s="19">
        <v>7.7499999999999999E-2</v>
      </c>
      <c r="I63" s="11">
        <v>1974</v>
      </c>
      <c r="J63" s="10"/>
      <c r="K63" s="6"/>
    </row>
    <row r="64" spans="2:11">
      <c r="B64" s="8" t="s">
        <v>65</v>
      </c>
      <c r="C64" s="9">
        <v>143</v>
      </c>
      <c r="D64" s="19">
        <v>0.89380000000000004</v>
      </c>
      <c r="E64" s="9">
        <v>0</v>
      </c>
      <c r="F64" s="19">
        <v>0</v>
      </c>
      <c r="G64" s="9">
        <v>17</v>
      </c>
      <c r="H64" s="19">
        <v>0.10630000000000001</v>
      </c>
      <c r="I64" s="11">
        <v>160</v>
      </c>
      <c r="J64" s="10"/>
      <c r="K64" s="6"/>
    </row>
    <row r="65" spans="2:11">
      <c r="B65" s="8" t="s">
        <v>66</v>
      </c>
      <c r="C65" s="9">
        <v>2136</v>
      </c>
      <c r="D65" s="19">
        <v>0.93889999999999996</v>
      </c>
      <c r="E65" s="9">
        <v>106</v>
      </c>
      <c r="F65" s="19">
        <v>4.6600000000000003E-2</v>
      </c>
      <c r="G65" s="9">
        <v>33</v>
      </c>
      <c r="H65" s="19">
        <v>1.4500000000000001E-2</v>
      </c>
      <c r="I65" s="11">
        <v>2275</v>
      </c>
      <c r="J65" s="10"/>
      <c r="K65" s="6"/>
    </row>
    <row r="66" spans="2:11">
      <c r="B66" s="8" t="s">
        <v>67</v>
      </c>
      <c r="C66" s="9">
        <v>6316</v>
      </c>
      <c r="D66" s="19">
        <v>0.92190000000000005</v>
      </c>
      <c r="E66" s="9">
        <v>204</v>
      </c>
      <c r="F66" s="19">
        <v>2.98E-2</v>
      </c>
      <c r="G66" s="9">
        <v>331</v>
      </c>
      <c r="H66" s="19">
        <v>4.8300000000000003E-2</v>
      </c>
      <c r="I66" s="11">
        <v>6851</v>
      </c>
      <c r="J66" s="10"/>
      <c r="K66" s="6"/>
    </row>
    <row r="67" spans="2:11">
      <c r="B67" s="12" t="s">
        <v>68</v>
      </c>
      <c r="C67" s="13">
        <v>4323</v>
      </c>
      <c r="D67" s="20">
        <v>0.95240000000000002</v>
      </c>
      <c r="E67" s="13">
        <v>68</v>
      </c>
      <c r="F67" s="20">
        <v>1.4999999999999999E-2</v>
      </c>
      <c r="G67" s="13">
        <v>148</v>
      </c>
      <c r="H67" s="20">
        <v>3.2599999999999997E-2</v>
      </c>
      <c r="I67" s="14">
        <v>4539</v>
      </c>
      <c r="J67" s="10"/>
      <c r="K67" s="6"/>
    </row>
    <row r="68" spans="2:11">
      <c r="B68" s="8" t="s">
        <v>69</v>
      </c>
      <c r="C68" s="9">
        <v>2299</v>
      </c>
      <c r="D68" s="19">
        <v>0.85850000000000004</v>
      </c>
      <c r="E68" s="9">
        <v>316</v>
      </c>
      <c r="F68" s="19">
        <v>0.11799999999999999</v>
      </c>
      <c r="G68" s="9">
        <v>63</v>
      </c>
      <c r="H68" s="19">
        <v>2.35E-2</v>
      </c>
      <c r="I68" s="11">
        <v>2678</v>
      </c>
      <c r="J68" s="10"/>
      <c r="K68" s="6"/>
    </row>
    <row r="69" spans="2:11">
      <c r="B69" s="8" t="s">
        <v>70</v>
      </c>
      <c r="C69" s="9">
        <v>7954</v>
      </c>
      <c r="D69" s="19">
        <v>0.877</v>
      </c>
      <c r="E69" s="9">
        <v>711</v>
      </c>
      <c r="F69" s="19">
        <v>7.8399999999999997E-2</v>
      </c>
      <c r="G69" s="9">
        <v>405</v>
      </c>
      <c r="H69" s="19">
        <v>4.4699999999999997E-2</v>
      </c>
      <c r="I69" s="11">
        <v>9070</v>
      </c>
      <c r="J69" s="10"/>
      <c r="K69" s="6"/>
    </row>
    <row r="70" spans="2:11">
      <c r="B70" s="8" t="s">
        <v>71</v>
      </c>
      <c r="C70" s="9">
        <v>1386</v>
      </c>
      <c r="D70" s="19">
        <v>0.88680000000000003</v>
      </c>
      <c r="E70" s="9">
        <v>124</v>
      </c>
      <c r="F70" s="19">
        <v>7.9299999999999995E-2</v>
      </c>
      <c r="G70" s="9">
        <v>53</v>
      </c>
      <c r="H70" s="19">
        <v>3.39E-2</v>
      </c>
      <c r="I70" s="11">
        <v>1563</v>
      </c>
      <c r="J70" s="10"/>
      <c r="K70" s="6"/>
    </row>
    <row r="71" spans="2:11">
      <c r="B71" s="8" t="s">
        <v>72</v>
      </c>
      <c r="C71" s="9">
        <v>166230</v>
      </c>
      <c r="D71" s="19">
        <v>0.85499999999999998</v>
      </c>
      <c r="E71" s="9">
        <v>25353</v>
      </c>
      <c r="F71" s="19">
        <v>0.13039999999999999</v>
      </c>
      <c r="G71" s="9">
        <v>2845</v>
      </c>
      <c r="H71" s="19">
        <v>1.46E-2</v>
      </c>
      <c r="I71" s="11">
        <v>194428</v>
      </c>
      <c r="J71" s="10"/>
      <c r="K71" s="6"/>
    </row>
    <row r="72" spans="2:11">
      <c r="B72" s="12" t="s">
        <v>73</v>
      </c>
      <c r="C72" s="13">
        <v>49424</v>
      </c>
      <c r="D72" s="20">
        <v>0.99229999999999996</v>
      </c>
      <c r="E72" s="13">
        <v>343</v>
      </c>
      <c r="F72" s="20">
        <v>6.8999999999999999E-3</v>
      </c>
      <c r="G72" s="13">
        <v>42</v>
      </c>
      <c r="H72" s="20">
        <v>8.0000000000000004E-4</v>
      </c>
      <c r="I72" s="14">
        <v>49809</v>
      </c>
      <c r="J72" s="10"/>
      <c r="K72" s="6"/>
    </row>
    <row r="73" spans="2:11">
      <c r="B73" s="23"/>
      <c r="C73" s="24">
        <f>SUM(C13:C73)</f>
        <v>536678</v>
      </c>
      <c r="D73" s="25">
        <f>C73/I73</f>
        <v>0.91355200242398005</v>
      </c>
      <c r="E73" s="24">
        <f>SUM(E13:E73)</f>
        <v>38655</v>
      </c>
      <c r="F73" s="25">
        <f>E73/I73</f>
        <v>6.5799888673839999E-2</v>
      </c>
      <c r="G73" s="24">
        <f>SUM(G13:G73)</f>
        <v>12130</v>
      </c>
      <c r="H73" s="25">
        <f>G73/I73</f>
        <v>2.0648108902178001E-2</v>
      </c>
      <c r="I73" s="24">
        <f>SUM(I13:I73)</f>
        <v>587463</v>
      </c>
      <c r="J73" s="6"/>
      <c r="K73" s="6"/>
    </row>
    <row r="74" spans="2:11">
      <c r="B74" s="18" t="s">
        <v>74</v>
      </c>
    </row>
  </sheetData>
  <mergeCells count="1">
    <mergeCell ref="B6:D6"/>
  </mergeCells>
  <pageMargins left="0" right="0" top="0" bottom="0" header="0" footer="0"/>
  <pageSetup scale="6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73"/>
  <sheetViews>
    <sheetView showGridLines="0" view="pageBreakPreview" zoomScale="87" zoomScaleNormal="100" zoomScaleSheetLayoutView="87" workbookViewId="0">
      <selection sqref="A1:A1048576"/>
    </sheetView>
  </sheetViews>
  <sheetFormatPr baseColWidth="10" defaultColWidth="9.140625" defaultRowHeight="15"/>
  <cols>
    <col min="1" max="1" width="4.85546875" customWidth="1"/>
    <col min="2" max="2" width="37.28515625" customWidth="1"/>
    <col min="3" max="5" width="12.85546875" customWidth="1"/>
    <col min="6" max="6" width="12.5703125" customWidth="1"/>
    <col min="7" max="7" width="13.28515625" customWidth="1"/>
    <col min="8" max="8" width="12.28515625" customWidth="1"/>
    <col min="9" max="9" width="13" customWidth="1"/>
    <col min="10" max="10" width="12" customWidth="1"/>
    <col min="11" max="11" width="12.5703125" customWidth="1"/>
    <col min="12" max="12" width="13" customWidth="1"/>
    <col min="13" max="13" width="5" customWidth="1"/>
  </cols>
  <sheetData>
    <row r="2" spans="2:12" ht="27">
      <c r="B2" s="2"/>
    </row>
    <row r="3" spans="2:12" ht="16.5">
      <c r="B3" s="3"/>
    </row>
    <row r="4" spans="2:12" ht="16.5">
      <c r="B4" s="3"/>
    </row>
    <row r="6" spans="2:12">
      <c r="B6" s="103" t="s">
        <v>1</v>
      </c>
      <c r="C6" s="103"/>
      <c r="D6" s="103"/>
    </row>
    <row r="7" spans="2:12">
      <c r="B7" s="86" t="s">
        <v>105</v>
      </c>
    </row>
    <row r="8" spans="2:12" ht="6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10" spans="2:12">
      <c r="B10" s="1" t="s">
        <v>95</v>
      </c>
    </row>
    <row r="11" spans="2:12">
      <c r="B11" s="5" t="s">
        <v>3</v>
      </c>
    </row>
    <row r="12" spans="2:12" ht="30" customHeight="1">
      <c r="B12" s="30"/>
      <c r="C12" s="30"/>
      <c r="D12" s="31" t="s">
        <v>96</v>
      </c>
      <c r="E12" s="31" t="s">
        <v>97</v>
      </c>
      <c r="F12" s="31" t="s">
        <v>98</v>
      </c>
      <c r="G12" s="31" t="s">
        <v>8</v>
      </c>
      <c r="H12" s="31" t="s">
        <v>9</v>
      </c>
      <c r="I12" s="31" t="s">
        <v>99</v>
      </c>
      <c r="J12" s="31" t="s">
        <v>100</v>
      </c>
      <c r="K12" s="31" t="s">
        <v>12</v>
      </c>
      <c r="L12" s="31" t="s">
        <v>101</v>
      </c>
    </row>
    <row r="13" spans="2:12" ht="30" customHeight="1">
      <c r="B13" s="32" t="s">
        <v>78</v>
      </c>
      <c r="C13" s="33"/>
      <c r="D13" s="33"/>
      <c r="E13" s="33"/>
      <c r="F13" s="33"/>
      <c r="G13" s="33"/>
      <c r="H13" s="33"/>
      <c r="I13" s="33"/>
      <c r="J13" s="33"/>
      <c r="K13" s="33"/>
      <c r="L13" s="34"/>
    </row>
    <row r="14" spans="2:12" ht="30" customHeight="1">
      <c r="B14" s="35"/>
      <c r="C14" s="36" t="s">
        <v>92</v>
      </c>
      <c r="D14" s="37">
        <v>36026</v>
      </c>
      <c r="E14" s="37">
        <v>59972</v>
      </c>
      <c r="F14" s="37">
        <v>43414</v>
      </c>
      <c r="G14" s="37">
        <v>50350</v>
      </c>
      <c r="H14" s="37">
        <v>30088</v>
      </c>
      <c r="I14" s="37">
        <v>37009</v>
      </c>
      <c r="J14" s="37">
        <v>92224</v>
      </c>
      <c r="K14" s="37">
        <v>84288</v>
      </c>
      <c r="L14" s="38">
        <f>SUM(D14:K14)</f>
        <v>433371</v>
      </c>
    </row>
    <row r="15" spans="2:12" ht="30" customHeight="1">
      <c r="B15" s="35"/>
      <c r="C15" s="36" t="s">
        <v>102</v>
      </c>
      <c r="D15" s="37">
        <v>2736</v>
      </c>
      <c r="E15" s="37">
        <v>5143</v>
      </c>
      <c r="F15" s="37">
        <v>3342</v>
      </c>
      <c r="G15" s="37">
        <v>3564</v>
      </c>
      <c r="H15" s="37">
        <v>2270</v>
      </c>
      <c r="I15" s="37">
        <v>2191</v>
      </c>
      <c r="J15" s="37">
        <v>6587</v>
      </c>
      <c r="K15" s="37">
        <v>8502</v>
      </c>
      <c r="L15" s="38">
        <f>SUM(D15:K15)</f>
        <v>34335</v>
      </c>
    </row>
    <row r="16" spans="2:12" ht="30" customHeight="1">
      <c r="B16" s="35"/>
      <c r="C16" s="36" t="s">
        <v>103</v>
      </c>
      <c r="D16" s="37">
        <v>927</v>
      </c>
      <c r="E16" s="37">
        <v>1441</v>
      </c>
      <c r="F16" s="37">
        <v>1079</v>
      </c>
      <c r="G16" s="37">
        <v>1079</v>
      </c>
      <c r="H16" s="37">
        <v>558</v>
      </c>
      <c r="I16" s="37">
        <v>747</v>
      </c>
      <c r="J16" s="37">
        <v>1524</v>
      </c>
      <c r="K16" s="37">
        <v>1983</v>
      </c>
      <c r="L16" s="38">
        <f>SUM(D16:K16)</f>
        <v>9338</v>
      </c>
    </row>
    <row r="17" spans="2:12" ht="30" customHeight="1">
      <c r="B17" s="35"/>
      <c r="C17" s="39"/>
      <c r="D17" s="39"/>
      <c r="E17" s="39"/>
      <c r="F17" s="39"/>
      <c r="G17" s="39"/>
      <c r="H17" s="39"/>
      <c r="I17" s="39"/>
      <c r="J17" s="39"/>
      <c r="K17" s="39"/>
      <c r="L17" s="40"/>
    </row>
    <row r="18" spans="2:12" ht="30" customHeight="1">
      <c r="B18" s="32" t="s">
        <v>80</v>
      </c>
      <c r="C18" s="33"/>
      <c r="D18" s="33"/>
      <c r="E18" s="33"/>
      <c r="F18" s="33"/>
      <c r="G18" s="33"/>
      <c r="H18" s="33"/>
      <c r="I18" s="33"/>
      <c r="J18" s="33"/>
      <c r="K18" s="33"/>
      <c r="L18" s="34"/>
    </row>
    <row r="19" spans="2:12" ht="30" customHeight="1">
      <c r="B19" s="35"/>
      <c r="C19" s="36" t="s">
        <v>92</v>
      </c>
      <c r="D19" s="37">
        <v>9237</v>
      </c>
      <c r="E19" s="37">
        <v>15035</v>
      </c>
      <c r="F19" s="37">
        <v>8240</v>
      </c>
      <c r="G19" s="37">
        <v>12557</v>
      </c>
      <c r="H19" s="37">
        <v>5485</v>
      </c>
      <c r="I19" s="37">
        <v>6165</v>
      </c>
      <c r="J19" s="37">
        <v>25980</v>
      </c>
      <c r="K19" s="37">
        <v>20608</v>
      </c>
      <c r="L19" s="38">
        <f>SUM(D19:K19)</f>
        <v>103307</v>
      </c>
    </row>
    <row r="20" spans="2:12" ht="30" customHeight="1">
      <c r="B20" s="35"/>
      <c r="C20" s="36" t="s">
        <v>102</v>
      </c>
      <c r="D20" s="37">
        <v>416</v>
      </c>
      <c r="E20" s="37">
        <v>642</v>
      </c>
      <c r="F20" s="37">
        <v>293</v>
      </c>
      <c r="G20" s="37">
        <v>628</v>
      </c>
      <c r="H20" s="37">
        <v>288</v>
      </c>
      <c r="I20" s="37">
        <v>252</v>
      </c>
      <c r="J20" s="37">
        <v>887</v>
      </c>
      <c r="K20" s="37">
        <v>914</v>
      </c>
      <c r="L20" s="38">
        <f>SUM(D20:K20)</f>
        <v>4320</v>
      </c>
    </row>
    <row r="21" spans="2:12" ht="30" customHeight="1">
      <c r="B21" s="35"/>
      <c r="C21" s="36" t="s">
        <v>103</v>
      </c>
      <c r="D21" s="37">
        <v>281</v>
      </c>
      <c r="E21" s="37">
        <v>396</v>
      </c>
      <c r="F21" s="37">
        <v>310</v>
      </c>
      <c r="G21" s="37">
        <v>288</v>
      </c>
      <c r="H21" s="37">
        <v>184</v>
      </c>
      <c r="I21" s="37">
        <v>218</v>
      </c>
      <c r="J21" s="37">
        <v>551</v>
      </c>
      <c r="K21" s="37">
        <v>564</v>
      </c>
      <c r="L21" s="38">
        <f>SUM(D21:K21)</f>
        <v>2792</v>
      </c>
    </row>
    <row r="22" spans="2:12" ht="30" customHeight="1">
      <c r="B22" s="35"/>
      <c r="C22" s="39"/>
      <c r="D22" s="39"/>
      <c r="E22" s="39"/>
      <c r="F22" s="39"/>
      <c r="G22" s="39"/>
      <c r="H22" s="39"/>
      <c r="I22" s="39"/>
      <c r="J22" s="39"/>
      <c r="K22" s="39"/>
      <c r="L22" s="40"/>
    </row>
    <row r="23" spans="2:12" ht="30" customHeight="1">
      <c r="B23" s="32" t="s">
        <v>81</v>
      </c>
      <c r="C23" s="33"/>
      <c r="D23" s="33"/>
      <c r="E23" s="33"/>
      <c r="F23" s="33"/>
      <c r="G23" s="33"/>
      <c r="H23" s="33"/>
      <c r="I23" s="33"/>
      <c r="J23" s="33"/>
      <c r="K23" s="33"/>
      <c r="L23" s="34"/>
    </row>
    <row r="24" spans="2:12" ht="30" customHeight="1">
      <c r="B24" s="35"/>
      <c r="C24" s="36" t="s">
        <v>92</v>
      </c>
      <c r="D24" s="41">
        <f t="shared" ref="D24:L24" si="0">D19+D14</f>
        <v>45263</v>
      </c>
      <c r="E24" s="41">
        <f t="shared" si="0"/>
        <v>75007</v>
      </c>
      <c r="F24" s="41">
        <f t="shared" si="0"/>
        <v>51654</v>
      </c>
      <c r="G24" s="41">
        <f t="shared" si="0"/>
        <v>62907</v>
      </c>
      <c r="H24" s="41">
        <f t="shared" si="0"/>
        <v>35573</v>
      </c>
      <c r="I24" s="41">
        <f t="shared" si="0"/>
        <v>43174</v>
      </c>
      <c r="J24" s="41">
        <f t="shared" si="0"/>
        <v>118204</v>
      </c>
      <c r="K24" s="41">
        <f t="shared" si="0"/>
        <v>104896</v>
      </c>
      <c r="L24" s="38">
        <f t="shared" si="0"/>
        <v>536678</v>
      </c>
    </row>
    <row r="25" spans="2:12" ht="30" customHeight="1">
      <c r="B25" s="35"/>
      <c r="C25" s="36" t="s">
        <v>102</v>
      </c>
      <c r="D25" s="41">
        <f t="shared" ref="D25:L25" si="1">D20+D15</f>
        <v>3152</v>
      </c>
      <c r="E25" s="41">
        <f t="shared" si="1"/>
        <v>5785</v>
      </c>
      <c r="F25" s="41">
        <f t="shared" si="1"/>
        <v>3635</v>
      </c>
      <c r="G25" s="41">
        <f t="shared" si="1"/>
        <v>4192</v>
      </c>
      <c r="H25" s="41">
        <f t="shared" si="1"/>
        <v>2558</v>
      </c>
      <c r="I25" s="41">
        <f t="shared" si="1"/>
        <v>2443</v>
      </c>
      <c r="J25" s="41">
        <f t="shared" si="1"/>
        <v>7474</v>
      </c>
      <c r="K25" s="41">
        <f t="shared" si="1"/>
        <v>9416</v>
      </c>
      <c r="L25" s="38">
        <f t="shared" si="1"/>
        <v>38655</v>
      </c>
    </row>
    <row r="26" spans="2:12" ht="30" customHeight="1">
      <c r="B26" s="35"/>
      <c r="C26" s="36" t="s">
        <v>103</v>
      </c>
      <c r="D26" s="41">
        <f t="shared" ref="D26:L26" si="2">D21+D16</f>
        <v>1208</v>
      </c>
      <c r="E26" s="41">
        <f t="shared" si="2"/>
        <v>1837</v>
      </c>
      <c r="F26" s="41">
        <f t="shared" si="2"/>
        <v>1389</v>
      </c>
      <c r="G26" s="41">
        <f t="shared" si="2"/>
        <v>1367</v>
      </c>
      <c r="H26" s="41">
        <f t="shared" si="2"/>
        <v>742</v>
      </c>
      <c r="I26" s="41">
        <f t="shared" si="2"/>
        <v>965</v>
      </c>
      <c r="J26" s="41">
        <f t="shared" si="2"/>
        <v>2075</v>
      </c>
      <c r="K26" s="41">
        <f t="shared" si="2"/>
        <v>2547</v>
      </c>
      <c r="L26" s="38">
        <f t="shared" si="2"/>
        <v>12130</v>
      </c>
    </row>
    <row r="27" spans="2:12" ht="18.75"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40"/>
    </row>
    <row r="28" spans="2:12" ht="18.75">
      <c r="B28" s="18" t="s">
        <v>74</v>
      </c>
      <c r="C28" s="39"/>
      <c r="D28" s="39"/>
      <c r="E28" s="39"/>
      <c r="F28" s="39"/>
      <c r="G28" s="39"/>
      <c r="H28" s="39"/>
      <c r="I28" s="39"/>
      <c r="J28" s="39"/>
      <c r="K28" s="39"/>
      <c r="L28" s="40"/>
    </row>
    <row r="29" spans="2:12" ht="18.75">
      <c r="B29" s="40"/>
      <c r="C29" s="39"/>
      <c r="D29" s="39"/>
      <c r="E29" s="39"/>
      <c r="F29" s="39"/>
      <c r="G29" s="39"/>
      <c r="H29" s="39"/>
      <c r="I29" s="39"/>
      <c r="J29" s="39"/>
      <c r="K29" s="39"/>
      <c r="L29" s="40"/>
    </row>
    <row r="30" spans="2:12" ht="18.75"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40"/>
    </row>
    <row r="31" spans="2:12" ht="18.75">
      <c r="B31" s="40"/>
      <c r="C31" s="39"/>
      <c r="D31" s="39"/>
      <c r="E31" s="39"/>
      <c r="F31" s="39"/>
      <c r="G31" s="39"/>
      <c r="H31" s="39"/>
      <c r="I31" s="39"/>
      <c r="J31" s="39"/>
      <c r="K31" s="39"/>
      <c r="L31" s="40"/>
    </row>
    <row r="32" spans="2:12" ht="18.75">
      <c r="B32" s="40"/>
      <c r="C32" s="39"/>
      <c r="D32" s="39"/>
      <c r="E32" s="39"/>
      <c r="F32" s="39"/>
      <c r="G32" s="39"/>
      <c r="H32" s="39"/>
      <c r="I32" s="39"/>
      <c r="J32" s="39"/>
      <c r="K32" s="39"/>
      <c r="L32" s="40"/>
    </row>
    <row r="33" spans="2:12" ht="18.75">
      <c r="B33" s="40"/>
      <c r="C33" s="39"/>
      <c r="D33" s="39"/>
      <c r="E33" s="39"/>
      <c r="F33" s="39"/>
      <c r="G33" s="39"/>
      <c r="H33" s="39"/>
      <c r="I33" s="39"/>
      <c r="J33" s="39"/>
      <c r="K33" s="39"/>
      <c r="L33" s="40"/>
    </row>
    <row r="34" spans="2:12" ht="18.75"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40"/>
    </row>
    <row r="35" spans="2:12" ht="18.75">
      <c r="B35" s="40"/>
      <c r="C35" s="39"/>
      <c r="D35" s="39"/>
      <c r="E35" s="39"/>
      <c r="F35" s="39"/>
      <c r="G35" s="39"/>
      <c r="H35" s="39"/>
      <c r="I35" s="39"/>
      <c r="J35" s="39"/>
      <c r="K35" s="39"/>
      <c r="L35" s="40"/>
    </row>
    <row r="36" spans="2:12" ht="18.75"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40"/>
    </row>
    <row r="37" spans="2:12" ht="18.75">
      <c r="B37" s="40"/>
      <c r="C37" s="39"/>
      <c r="D37" s="39"/>
      <c r="E37" s="39"/>
      <c r="F37" s="39"/>
      <c r="G37" s="39"/>
      <c r="H37" s="39"/>
      <c r="I37" s="39"/>
      <c r="J37" s="39"/>
      <c r="K37" s="39"/>
      <c r="L37" s="40"/>
    </row>
    <row r="38" spans="2:12" ht="18.75"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40"/>
    </row>
    <row r="39" spans="2:12" ht="18.75">
      <c r="B39" s="40"/>
      <c r="C39" s="39"/>
      <c r="D39" s="39"/>
      <c r="E39" s="39"/>
      <c r="F39" s="39"/>
      <c r="G39" s="39"/>
      <c r="H39" s="39"/>
      <c r="I39" s="39"/>
      <c r="J39" s="39"/>
      <c r="K39" s="39"/>
      <c r="L39" s="40"/>
    </row>
    <row r="40" spans="2:12" ht="18.75"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40"/>
    </row>
    <row r="41" spans="2:12" ht="18.75">
      <c r="B41" s="40"/>
      <c r="C41" s="39"/>
      <c r="D41" s="39"/>
      <c r="E41" s="39"/>
      <c r="F41" s="39"/>
      <c r="G41" s="39"/>
      <c r="H41" s="39"/>
      <c r="I41" s="39"/>
      <c r="J41" s="39"/>
      <c r="K41" s="39"/>
      <c r="L41" s="40"/>
    </row>
    <row r="42" spans="2:12" ht="18.75">
      <c r="B42" s="40"/>
      <c r="C42" s="39"/>
      <c r="D42" s="39"/>
      <c r="E42" s="39"/>
      <c r="F42" s="39"/>
      <c r="G42" s="39"/>
      <c r="H42" s="39"/>
      <c r="I42" s="39"/>
      <c r="J42" s="39"/>
      <c r="K42" s="39"/>
      <c r="L42" s="40"/>
    </row>
    <row r="43" spans="2:12" ht="18.75"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40"/>
    </row>
    <row r="44" spans="2:12" ht="18.75">
      <c r="B44" s="40"/>
      <c r="C44" s="39"/>
      <c r="D44" s="39"/>
      <c r="E44" s="39"/>
      <c r="F44" s="39"/>
      <c r="G44" s="39"/>
      <c r="H44" s="39"/>
      <c r="I44" s="39"/>
      <c r="J44" s="39"/>
      <c r="K44" s="39"/>
      <c r="L44" s="40"/>
    </row>
    <row r="45" spans="2:12" ht="18.75">
      <c r="B45" s="40"/>
      <c r="C45" s="39"/>
      <c r="D45" s="39"/>
      <c r="E45" s="39"/>
      <c r="F45" s="39"/>
      <c r="G45" s="39"/>
      <c r="H45" s="39"/>
      <c r="I45" s="39"/>
      <c r="J45" s="39"/>
      <c r="K45" s="39"/>
      <c r="L45" s="40"/>
    </row>
    <row r="46" spans="2:12" ht="18.75"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40"/>
    </row>
    <row r="47" spans="2:12" ht="18.75">
      <c r="B47" s="40"/>
      <c r="C47" s="39"/>
      <c r="D47" s="39"/>
      <c r="E47" s="39"/>
      <c r="F47" s="39"/>
      <c r="G47" s="39"/>
      <c r="H47" s="39"/>
      <c r="I47" s="39"/>
      <c r="J47" s="39"/>
      <c r="K47" s="39"/>
      <c r="L47" s="40"/>
    </row>
    <row r="48" spans="2:12" ht="18.75"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40"/>
    </row>
    <row r="49" spans="2:12" ht="18.75">
      <c r="B49" s="40"/>
      <c r="C49" s="39"/>
      <c r="D49" s="39"/>
      <c r="E49" s="39"/>
      <c r="F49" s="39"/>
      <c r="G49" s="39"/>
      <c r="H49" s="39"/>
      <c r="I49" s="39"/>
      <c r="J49" s="39"/>
      <c r="K49" s="39"/>
      <c r="L49" s="40"/>
    </row>
    <row r="50" spans="2:12" ht="18.75">
      <c r="B50" s="40"/>
      <c r="C50" s="39"/>
      <c r="D50" s="39"/>
      <c r="E50" s="39"/>
      <c r="F50" s="39"/>
      <c r="G50" s="39"/>
      <c r="H50" s="39"/>
      <c r="I50" s="39"/>
      <c r="J50" s="39"/>
      <c r="K50" s="39"/>
      <c r="L50" s="40"/>
    </row>
    <row r="51" spans="2:12" ht="18.75"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40"/>
    </row>
    <row r="52" spans="2:12" ht="18.75">
      <c r="B52" s="40"/>
      <c r="C52" s="39"/>
      <c r="D52" s="39"/>
      <c r="E52" s="39"/>
      <c r="F52" s="39"/>
      <c r="G52" s="39"/>
      <c r="H52" s="39"/>
      <c r="I52" s="39"/>
      <c r="J52" s="39"/>
      <c r="K52" s="39"/>
      <c r="L52" s="40"/>
    </row>
    <row r="53" spans="2:12" ht="18.75"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40"/>
    </row>
    <row r="54" spans="2:12" ht="18.75">
      <c r="B54" s="40"/>
      <c r="C54" s="39"/>
      <c r="D54" s="39"/>
      <c r="E54" s="39"/>
      <c r="F54" s="39"/>
      <c r="G54" s="39"/>
      <c r="H54" s="39"/>
      <c r="I54" s="39"/>
      <c r="J54" s="39"/>
      <c r="K54" s="39"/>
      <c r="L54" s="40"/>
    </row>
    <row r="55" spans="2:12" ht="18.75"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40"/>
    </row>
    <row r="56" spans="2:12">
      <c r="C56" s="6"/>
      <c r="D56" s="6"/>
      <c r="E56" s="6"/>
      <c r="F56" s="6"/>
      <c r="G56" s="6"/>
      <c r="H56" s="6"/>
      <c r="I56" s="6"/>
      <c r="J56" s="6"/>
      <c r="K56" s="6"/>
    </row>
    <row r="57" spans="2:12">
      <c r="C57" s="6"/>
      <c r="D57" s="6"/>
      <c r="E57" s="6"/>
      <c r="F57" s="6"/>
      <c r="G57" s="6"/>
      <c r="H57" s="6"/>
      <c r="I57" s="6"/>
      <c r="J57" s="6"/>
      <c r="K57" s="6"/>
    </row>
    <row r="58" spans="2:12">
      <c r="C58" s="6"/>
      <c r="D58" s="6"/>
      <c r="E58" s="6"/>
      <c r="F58" s="6"/>
      <c r="G58" s="6"/>
      <c r="H58" s="6"/>
      <c r="I58" s="6"/>
      <c r="J58" s="6"/>
      <c r="K58" s="6"/>
    </row>
    <row r="59" spans="2:12">
      <c r="C59" s="6"/>
      <c r="D59" s="6"/>
      <c r="E59" s="6"/>
      <c r="F59" s="6"/>
      <c r="G59" s="6"/>
      <c r="H59" s="6"/>
      <c r="I59" s="6"/>
      <c r="J59" s="6"/>
      <c r="K59" s="6"/>
    </row>
    <row r="60" spans="2:12">
      <c r="C60" s="6"/>
      <c r="D60" s="6"/>
      <c r="E60" s="6"/>
      <c r="F60" s="6"/>
      <c r="G60" s="6"/>
      <c r="H60" s="6"/>
      <c r="I60" s="6"/>
      <c r="J60" s="6"/>
      <c r="K60" s="6"/>
    </row>
    <row r="61" spans="2:12">
      <c r="C61" s="6"/>
      <c r="D61" s="6"/>
      <c r="E61" s="6"/>
      <c r="F61" s="6"/>
      <c r="G61" s="6"/>
      <c r="H61" s="6"/>
      <c r="I61" s="6"/>
      <c r="J61" s="6"/>
      <c r="K61" s="6"/>
    </row>
    <row r="62" spans="2:12">
      <c r="C62" s="6"/>
      <c r="D62" s="6"/>
      <c r="E62" s="6"/>
      <c r="F62" s="6"/>
      <c r="G62" s="6"/>
      <c r="H62" s="6"/>
      <c r="I62" s="6"/>
      <c r="J62" s="6"/>
      <c r="K62" s="6"/>
    </row>
    <row r="63" spans="2:12">
      <c r="C63" s="6"/>
      <c r="D63" s="6"/>
      <c r="E63" s="6"/>
      <c r="F63" s="6"/>
      <c r="G63" s="6"/>
      <c r="H63" s="6"/>
      <c r="I63" s="6"/>
      <c r="J63" s="6"/>
      <c r="K63" s="6"/>
    </row>
    <row r="64" spans="2:12">
      <c r="C64" s="6"/>
      <c r="D64" s="6"/>
      <c r="E64" s="6"/>
      <c r="F64" s="6"/>
      <c r="G64" s="6"/>
      <c r="H64" s="6"/>
      <c r="I64" s="6"/>
      <c r="J64" s="6"/>
      <c r="K64" s="6"/>
    </row>
    <row r="65" spans="3:11">
      <c r="C65" s="6"/>
      <c r="D65" s="6"/>
      <c r="E65" s="6"/>
      <c r="F65" s="6"/>
      <c r="G65" s="6"/>
      <c r="H65" s="6"/>
      <c r="I65" s="6"/>
      <c r="J65" s="6"/>
      <c r="K65" s="6"/>
    </row>
    <row r="66" spans="3:11">
      <c r="C66" s="6"/>
      <c r="D66" s="6"/>
      <c r="E66" s="6"/>
      <c r="F66" s="6"/>
      <c r="G66" s="6"/>
      <c r="H66" s="6"/>
      <c r="I66" s="6"/>
      <c r="J66" s="6"/>
      <c r="K66" s="6"/>
    </row>
    <row r="67" spans="3:11">
      <c r="C67" s="6"/>
      <c r="D67" s="6"/>
      <c r="E67" s="6"/>
      <c r="F67" s="6"/>
      <c r="G67" s="6"/>
      <c r="H67" s="6"/>
      <c r="I67" s="6"/>
      <c r="J67" s="6"/>
      <c r="K67" s="6"/>
    </row>
    <row r="68" spans="3:11">
      <c r="C68" s="6"/>
      <c r="D68" s="6"/>
      <c r="E68" s="6"/>
      <c r="F68" s="6"/>
      <c r="G68" s="6"/>
      <c r="H68" s="6"/>
      <c r="I68" s="6"/>
      <c r="J68" s="6"/>
      <c r="K68" s="6"/>
    </row>
    <row r="69" spans="3:11">
      <c r="C69" s="6"/>
      <c r="D69" s="6"/>
      <c r="E69" s="6"/>
      <c r="F69" s="6"/>
      <c r="G69" s="6"/>
      <c r="H69" s="6"/>
      <c r="I69" s="6"/>
      <c r="J69" s="6"/>
      <c r="K69" s="6"/>
    </row>
    <row r="70" spans="3:11">
      <c r="C70" s="6"/>
      <c r="D70" s="6"/>
      <c r="E70" s="6"/>
      <c r="F70" s="6"/>
      <c r="G70" s="6"/>
      <c r="H70" s="6"/>
      <c r="I70" s="6"/>
      <c r="J70" s="6"/>
      <c r="K70" s="6"/>
    </row>
    <row r="71" spans="3:11">
      <c r="C71" s="6"/>
      <c r="D71" s="6"/>
      <c r="E71" s="6"/>
      <c r="F71" s="6"/>
      <c r="G71" s="6"/>
      <c r="H71" s="6"/>
      <c r="I71" s="6"/>
      <c r="J71" s="6"/>
      <c r="K71" s="6"/>
    </row>
    <row r="72" spans="3:11">
      <c r="C72" s="6"/>
      <c r="D72" s="6"/>
      <c r="E72" s="6"/>
      <c r="F72" s="6"/>
      <c r="G72" s="6"/>
      <c r="H72" s="6"/>
      <c r="I72" s="6"/>
      <c r="J72" s="6"/>
      <c r="K72" s="6"/>
    </row>
    <row r="73" spans="3:11">
      <c r="C73" s="6"/>
      <c r="D73" s="6"/>
      <c r="E73" s="6"/>
      <c r="F73" s="6"/>
      <c r="G73" s="6"/>
      <c r="H73" s="6"/>
      <c r="I73" s="6"/>
      <c r="J73" s="6"/>
      <c r="K73" s="6"/>
    </row>
  </sheetData>
  <mergeCells count="1">
    <mergeCell ref="B6:D6"/>
  </mergeCells>
  <pageMargins left="0.70866141732283461" right="0.70866141732283461" top="0.74803149606299213" bottom="0.74803149606299213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Portada</vt:lpstr>
      <vt:lpstr>Índice</vt:lpstr>
      <vt:lpstr>T 1</vt:lpstr>
      <vt:lpstr>T 2</vt:lpstr>
      <vt:lpstr>T 3</vt:lpstr>
      <vt:lpstr>T 4</vt:lpstr>
      <vt:lpstr>T 5</vt:lpstr>
      <vt:lpstr>T 6</vt:lpstr>
      <vt:lpstr>T 7</vt:lpstr>
      <vt:lpstr>Índice!Área_de_impresión</vt:lpstr>
      <vt:lpstr>Portada!Área_de_impresión</vt:lpstr>
      <vt:lpstr>'T 1'!Área_de_impresión</vt:lpstr>
      <vt:lpstr>'T 2'!Área_de_impresión</vt:lpstr>
      <vt:lpstr>'T 3'!Área_de_impresión</vt:lpstr>
      <vt:lpstr>'T 4'!Área_de_impresión</vt:lpstr>
      <vt:lpstr>'T 5'!Área_de_impresión</vt:lpstr>
      <vt:lpstr>'T 6'!Área_de_impresión</vt:lpstr>
      <vt:lpstr>'T 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jacordobes</cp:lastModifiedBy>
  <cp:lastPrinted>2023-11-13T08:27:52Z</cp:lastPrinted>
  <dcterms:created xsi:type="dcterms:W3CDTF">2023-10-18T05:55:47Z</dcterms:created>
  <dcterms:modified xsi:type="dcterms:W3CDTF">2023-11-13T08:53:51Z</dcterms:modified>
  <cp:category/>
</cp:coreProperties>
</file>