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300" windowWidth="14880" windowHeight="7815" activeTab="2"/>
  </bookViews>
  <sheets>
    <sheet name="RESUMEN" sheetId="1" r:id="rId1"/>
    <sheet name="BM PRODUCTO" sheetId="2" r:id="rId2"/>
    <sheet name="PROCESO+COMBUSTIBLE" sheetId="3" r:id="rId3"/>
  </sheets>
  <calcPr calcId="125725"/>
</workbook>
</file>

<file path=xl/calcChain.xml><?xml version="1.0" encoding="utf-8"?>
<calcChain xmlns="http://schemas.openxmlformats.org/spreadsheetml/2006/main">
  <c r="B11" i="1"/>
  <c r="D15" i="3"/>
  <c r="C15"/>
  <c r="B15"/>
  <c r="D14"/>
  <c r="C14"/>
  <c r="B14"/>
  <c r="D13"/>
  <c r="C13"/>
  <c r="B13"/>
  <c r="B13" i="2"/>
  <c r="D11" i="3"/>
  <c r="C11"/>
  <c r="B11"/>
  <c r="B11" i="2"/>
  <c r="D9" i="3"/>
  <c r="C9"/>
  <c r="B9"/>
  <c r="B9" i="2"/>
  <c r="D15"/>
  <c r="C15"/>
  <c r="B15"/>
  <c r="D14"/>
  <c r="C14"/>
  <c r="B14"/>
  <c r="D13" l="1"/>
  <c r="C13"/>
  <c r="D11"/>
  <c r="C11"/>
  <c r="D9"/>
  <c r="C9"/>
  <c r="D15" i="1"/>
  <c r="C15"/>
  <c r="B15"/>
  <c r="D11"/>
  <c r="C11"/>
  <c r="D9"/>
  <c r="C9"/>
  <c r="B9"/>
</calcChain>
</file>

<file path=xl/sharedStrings.xml><?xml version="1.0" encoding="utf-8"?>
<sst xmlns="http://schemas.openxmlformats.org/spreadsheetml/2006/main" count="95" uniqueCount="29">
  <si>
    <t>Emisiones verificadas</t>
  </si>
  <si>
    <t>Emisiones de coque</t>
  </si>
  <si>
    <t>Emisiones de propano</t>
  </si>
  <si>
    <t>Emisiones de Proceso</t>
  </si>
  <si>
    <t>Emisiones Totales</t>
  </si>
  <si>
    <t>CUADRO RESUMEN</t>
  </si>
  <si>
    <t>Total Emisiones Combustible</t>
  </si>
  <si>
    <t>Consumo Coque (TJ)</t>
  </si>
  <si>
    <t>Consumo Biomasa (TJ)</t>
  </si>
  <si>
    <t>LADRILLO ORDINARIO (MEZCLA 1)</t>
  </si>
  <si>
    <t>Total Consumo Combustibles (TJ)</t>
  </si>
  <si>
    <t>PRODUCCIÓN (t)</t>
  </si>
  <si>
    <r>
      <t>EMISIONES DE PROCESO (t CO</t>
    </r>
    <r>
      <rPr>
        <sz val="8"/>
        <color theme="1"/>
        <rFont val="Calibri"/>
        <family val="2"/>
        <scheme val="minor"/>
      </rPr>
      <t>2)</t>
    </r>
  </si>
  <si>
    <t>LADRILLO CARA VISTA (MEZCLA 2)</t>
  </si>
  <si>
    <t>BM PRODUCTO</t>
  </si>
  <si>
    <t>SUB-INSTALACIÓN BM PRODUCTO</t>
  </si>
  <si>
    <t>Producción Total (t)</t>
  </si>
  <si>
    <t>Producción Total</t>
  </si>
  <si>
    <t>Producción MEZCLA 2</t>
  </si>
  <si>
    <t>Emisiones totales Coque</t>
  </si>
  <si>
    <t>Emisiones de Coque</t>
  </si>
  <si>
    <t>Consumo de Coque (TJ)</t>
  </si>
  <si>
    <t>Consumo total Coque (TJ)</t>
  </si>
  <si>
    <t>Consumo de Biomasa (TJ)</t>
  </si>
  <si>
    <t>Consumo total Biomasa (TJ)</t>
  </si>
  <si>
    <t>Consumo total de Combustibles (TJ)</t>
  </si>
  <si>
    <t>COMBUSTIBLE + PROCESO</t>
  </si>
  <si>
    <t>SUB-INSTALACIÓN COMBUSTIBLE + PROCESO</t>
  </si>
  <si>
    <t>Producción MEZCLA 1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</si>
</sst>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CC99FF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1" xfId="0" applyBorder="1"/>
    <xf numFmtId="3" fontId="0" fillId="3" borderId="2" xfId="0" applyNumberFormat="1" applyFill="1" applyBorder="1" applyAlignment="1">
      <alignment horizontal="center"/>
    </xf>
    <xf numFmtId="3" fontId="0" fillId="4" borderId="3" xfId="0" applyNumberFormat="1" applyFill="1" applyBorder="1" applyAlignment="1">
      <alignment horizontal="center"/>
    </xf>
    <xf numFmtId="3" fontId="0" fillId="3" borderId="4" xfId="0" applyNumberFormat="1" applyFill="1" applyBorder="1" applyAlignment="1">
      <alignment horizontal="center"/>
    </xf>
    <xf numFmtId="3" fontId="0" fillId="4" borderId="5" xfId="0" applyNumberFormat="1" applyFill="1" applyBorder="1" applyAlignment="1">
      <alignment horizontal="center"/>
    </xf>
    <xf numFmtId="3" fontId="0" fillId="5" borderId="6" xfId="0" applyNumberFormat="1" applyFill="1" applyBorder="1" applyAlignment="1">
      <alignment horizontal="center"/>
    </xf>
    <xf numFmtId="3" fontId="0" fillId="5" borderId="7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7" borderId="0" xfId="0" applyNumberFormat="1" applyFill="1" applyAlignment="1">
      <alignment horizontal="center"/>
    </xf>
    <xf numFmtId="2" fontId="0" fillId="7" borderId="1" xfId="0" applyNumberFormat="1" applyFill="1" applyBorder="1" applyAlignment="1">
      <alignment horizontal="center"/>
    </xf>
    <xf numFmtId="3" fontId="0" fillId="8" borderId="9" xfId="0" applyNumberFormat="1" applyFill="1" applyBorder="1" applyAlignment="1">
      <alignment horizontal="center"/>
    </xf>
    <xf numFmtId="3" fontId="0" fillId="8" borderId="10" xfId="0" applyNumberFormat="1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0" fillId="3" borderId="4" xfId="0" applyFill="1" applyBorder="1" applyAlignment="1">
      <alignment horizontal="right"/>
    </xf>
    <xf numFmtId="0" fontId="0" fillId="4" borderId="5" xfId="0" applyFill="1" applyBorder="1" applyAlignment="1">
      <alignment horizontal="right"/>
    </xf>
    <xf numFmtId="0" fontId="0" fillId="5" borderId="7" xfId="0" applyFill="1" applyBorder="1" applyAlignment="1">
      <alignment horizontal="right"/>
    </xf>
    <xf numFmtId="0" fontId="0" fillId="8" borderId="10" xfId="0" applyFill="1" applyBorder="1" applyAlignment="1">
      <alignment horizontal="right"/>
    </xf>
    <xf numFmtId="0" fontId="0" fillId="7" borderId="5" xfId="0" applyFill="1" applyBorder="1" applyAlignment="1">
      <alignment horizontal="right"/>
    </xf>
    <xf numFmtId="0" fontId="0" fillId="7" borderId="7" xfId="0" applyFill="1" applyBorder="1" applyAlignment="1">
      <alignment horizontal="right"/>
    </xf>
    <xf numFmtId="0" fontId="0" fillId="9" borderId="9" xfId="0" applyFill="1" applyBorder="1"/>
    <xf numFmtId="4" fontId="0" fillId="9" borderId="10" xfId="0" applyNumberFormat="1" applyFill="1" applyBorder="1" applyAlignment="1">
      <alignment horizontal="center"/>
    </xf>
    <xf numFmtId="4" fontId="0" fillId="9" borderId="8" xfId="0" applyNumberFormat="1" applyFill="1" applyBorder="1" applyAlignment="1">
      <alignment horizontal="center"/>
    </xf>
    <xf numFmtId="0" fontId="0" fillId="10" borderId="9" xfId="0" applyFill="1" applyBorder="1" applyAlignment="1">
      <alignment vertical="distributed"/>
    </xf>
    <xf numFmtId="4" fontId="0" fillId="10" borderId="10" xfId="0" applyNumberFormat="1" applyFill="1" applyBorder="1" applyAlignment="1">
      <alignment horizontal="center" vertical="center"/>
    </xf>
    <xf numFmtId="0" fontId="0" fillId="3" borderId="9" xfId="0" applyFill="1" applyBorder="1"/>
    <xf numFmtId="4" fontId="0" fillId="3" borderId="10" xfId="0" applyNumberFormat="1" applyFill="1" applyBorder="1" applyAlignment="1">
      <alignment horizontal="center"/>
    </xf>
    <xf numFmtId="4" fontId="0" fillId="3" borderId="8" xfId="0" applyNumberFormat="1" applyFill="1" applyBorder="1" applyAlignment="1">
      <alignment horizontal="center"/>
    </xf>
    <xf numFmtId="0" fontId="0" fillId="4" borderId="9" xfId="0" applyFill="1" applyBorder="1" applyAlignment="1">
      <alignment vertical="distributed"/>
    </xf>
    <xf numFmtId="4" fontId="0" fillId="4" borderId="10" xfId="0" applyNumberForma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4" borderId="14" xfId="0" applyFill="1" applyBorder="1" applyAlignment="1">
      <alignment horizontal="right"/>
    </xf>
    <xf numFmtId="3" fontId="0" fillId="4" borderId="15" xfId="0" applyNumberFormat="1" applyFill="1" applyBorder="1" applyAlignment="1">
      <alignment horizontal="center"/>
    </xf>
    <xf numFmtId="3" fontId="0" fillId="4" borderId="14" xfId="0" applyNumberFormat="1" applyFill="1" applyBorder="1" applyAlignment="1">
      <alignment horizontal="center"/>
    </xf>
    <xf numFmtId="0" fontId="0" fillId="3" borderId="14" xfId="0" applyFill="1" applyBorder="1" applyAlignment="1">
      <alignment horizontal="right"/>
    </xf>
    <xf numFmtId="3" fontId="0" fillId="3" borderId="15" xfId="0" applyNumberFormat="1" applyFill="1" applyBorder="1" applyAlignment="1">
      <alignment horizontal="center"/>
    </xf>
    <xf numFmtId="3" fontId="0" fillId="3" borderId="14" xfId="0" applyNumberFormat="1" applyFill="1" applyBorder="1" applyAlignment="1">
      <alignment horizontal="center"/>
    </xf>
    <xf numFmtId="0" fontId="0" fillId="3" borderId="16" xfId="0" applyFill="1" applyBorder="1" applyAlignment="1">
      <alignment horizontal="right"/>
    </xf>
    <xf numFmtId="1" fontId="0" fillId="3" borderId="17" xfId="0" applyNumberFormat="1" applyFill="1" applyBorder="1" applyAlignment="1">
      <alignment horizontal="center"/>
    </xf>
    <xf numFmtId="1" fontId="0" fillId="3" borderId="16" xfId="0" applyNumberFormat="1" applyFill="1" applyBorder="1" applyAlignment="1">
      <alignment horizontal="center"/>
    </xf>
    <xf numFmtId="0" fontId="0" fillId="9" borderId="10" xfId="0" applyFill="1" applyBorder="1" applyAlignment="1">
      <alignment horizontal="right"/>
    </xf>
    <xf numFmtId="1" fontId="0" fillId="9" borderId="9" xfId="0" applyNumberFormat="1" applyFill="1" applyBorder="1" applyAlignment="1">
      <alignment horizontal="center"/>
    </xf>
    <xf numFmtId="1" fontId="0" fillId="9" borderId="10" xfId="0" applyNumberFormat="1" applyFill="1" applyBorder="1" applyAlignment="1">
      <alignment horizontal="center"/>
    </xf>
    <xf numFmtId="0" fontId="0" fillId="7" borderId="14" xfId="0" applyFill="1" applyBorder="1" applyAlignment="1">
      <alignment horizontal="right"/>
    </xf>
    <xf numFmtId="0" fontId="0" fillId="7" borderId="14" xfId="0" applyFill="1" applyBorder="1" applyAlignment="1">
      <alignment horizontal="center"/>
    </xf>
    <xf numFmtId="0" fontId="0" fillId="7" borderId="18" xfId="0" applyFill="1" applyBorder="1" applyAlignment="1">
      <alignment horizontal="center"/>
    </xf>
    <xf numFmtId="2" fontId="0" fillId="7" borderId="14" xfId="0" applyNumberFormat="1" applyFill="1" applyBorder="1" applyAlignment="1">
      <alignment horizontal="center"/>
    </xf>
    <xf numFmtId="0" fontId="0" fillId="3" borderId="19" xfId="0" applyFill="1" applyBorder="1" applyAlignment="1">
      <alignment horizontal="right"/>
    </xf>
    <xf numFmtId="3" fontId="0" fillId="3" borderId="20" xfId="0" applyNumberFormat="1" applyFill="1" applyBorder="1" applyAlignment="1">
      <alignment horizontal="center"/>
    </xf>
    <xf numFmtId="3" fontId="0" fillId="3" borderId="19" xfId="0" applyNumberFormat="1" applyFill="1" applyBorder="1" applyAlignment="1">
      <alignment horizontal="center"/>
    </xf>
    <xf numFmtId="1" fontId="0" fillId="4" borderId="15" xfId="0" applyNumberFormat="1" applyFill="1" applyBorder="1" applyAlignment="1">
      <alignment horizontal="center"/>
    </xf>
    <xf numFmtId="1" fontId="0" fillId="4" borderId="14" xfId="0" applyNumberFormat="1" applyFill="1" applyBorder="1" applyAlignment="1">
      <alignment horizontal="center"/>
    </xf>
    <xf numFmtId="0" fontId="0" fillId="6" borderId="21" xfId="0" applyFill="1" applyBorder="1" applyAlignment="1">
      <alignment horizontal="right"/>
    </xf>
    <xf numFmtId="1" fontId="0" fillId="6" borderId="22" xfId="0" applyNumberFormat="1" applyFill="1" applyBorder="1" applyAlignment="1">
      <alignment horizontal="center"/>
    </xf>
    <xf numFmtId="1" fontId="0" fillId="6" borderId="21" xfId="0" applyNumberFormat="1" applyFill="1" applyBorder="1" applyAlignment="1">
      <alignment horizontal="center"/>
    </xf>
    <xf numFmtId="4" fontId="0" fillId="4" borderId="3" xfId="0" applyNumberFormat="1" applyFill="1" applyBorder="1" applyAlignment="1">
      <alignment horizontal="center"/>
    </xf>
    <xf numFmtId="4" fontId="0" fillId="4" borderId="5" xfId="0" applyNumberFormat="1" applyFill="1" applyBorder="1" applyAlignment="1">
      <alignment horizontal="center"/>
    </xf>
    <xf numFmtId="4" fontId="0" fillId="4" borderId="15" xfId="0" applyNumberFormat="1" applyFill="1" applyBorder="1" applyAlignment="1">
      <alignment horizontal="center"/>
    </xf>
    <xf numFmtId="4" fontId="0" fillId="4" borderId="14" xfId="0" applyNumberFormat="1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4" borderId="16" xfId="0" applyFill="1" applyBorder="1" applyAlignment="1">
      <alignment horizontal="right"/>
    </xf>
    <xf numFmtId="4" fontId="0" fillId="4" borderId="17" xfId="0" applyNumberFormat="1" applyFill="1" applyBorder="1" applyAlignment="1">
      <alignment horizontal="center"/>
    </xf>
    <xf numFmtId="4" fontId="0" fillId="4" borderId="16" xfId="0" applyNumberForma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0" borderId="0" xfId="0" applyFill="1" applyBorder="1"/>
    <xf numFmtId="3" fontId="0" fillId="3" borderId="17" xfId="0" applyNumberFormat="1" applyFill="1" applyBorder="1" applyAlignment="1">
      <alignment horizontal="center"/>
    </xf>
    <xf numFmtId="3" fontId="0" fillId="9" borderId="9" xfId="0" applyNumberFormat="1" applyFill="1" applyBorder="1" applyAlignment="1">
      <alignment horizontal="center"/>
    </xf>
    <xf numFmtId="3" fontId="0" fillId="9" borderId="10" xfId="0" applyNumberForma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5" fillId="9" borderId="4" xfId="0" applyFont="1" applyFill="1" applyBorder="1" applyAlignment="1">
      <alignment horizontal="center" vertical="center"/>
    </xf>
    <xf numFmtId="0" fontId="5" fillId="9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  <color rgb="FFFFFFCC"/>
      <color rgb="FFCCFF99"/>
      <color rgb="FF66FFFF"/>
      <color rgb="FFCC9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247651</xdr:colOff>
      <xdr:row>0</xdr:row>
      <xdr:rowOff>9525</xdr:rowOff>
    </xdr:from>
    <xdr:to>
      <xdr:col>0</xdr:col>
      <xdr:colOff>1533525</xdr:colOff>
      <xdr:row>4</xdr:row>
      <xdr:rowOff>161925</xdr:rowOff>
    </xdr:to>
    <xdr:pic>
      <xdr:nvPicPr>
        <xdr:cNvPr id="3" name="2 Imagen" descr="logotipo San Jacinto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7651" y="9525"/>
          <a:ext cx="1285874" cy="914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47625</xdr:rowOff>
    </xdr:from>
    <xdr:to>
      <xdr:col>0</xdr:col>
      <xdr:colOff>1476374</xdr:colOff>
      <xdr:row>5</xdr:row>
      <xdr:rowOff>0</xdr:rowOff>
    </xdr:to>
    <xdr:pic>
      <xdr:nvPicPr>
        <xdr:cNvPr id="2" name="1 Imagen" descr="logotipo San Jacinto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0" y="47625"/>
          <a:ext cx="1285874" cy="914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47625</xdr:rowOff>
    </xdr:from>
    <xdr:to>
      <xdr:col>0</xdr:col>
      <xdr:colOff>1409700</xdr:colOff>
      <xdr:row>4</xdr:row>
      <xdr:rowOff>190500</xdr:rowOff>
    </xdr:to>
    <xdr:pic>
      <xdr:nvPicPr>
        <xdr:cNvPr id="2" name="1 Imagen" descr="logotipo San Jacinto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0" y="47625"/>
          <a:ext cx="1219200" cy="904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4"/>
  <sheetViews>
    <sheetView workbookViewId="0">
      <selection activeCell="I11" sqref="I11"/>
    </sheetView>
  </sheetViews>
  <sheetFormatPr baseColWidth="10" defaultRowHeight="15"/>
  <cols>
    <col min="1" max="1" width="33.85546875" customWidth="1"/>
    <col min="2" max="2" width="16.42578125" customWidth="1"/>
    <col min="3" max="3" width="14.42578125" customWidth="1"/>
    <col min="4" max="4" width="14.140625" customWidth="1"/>
  </cols>
  <sheetData>
    <row r="1" spans="1:4">
      <c r="B1" s="72"/>
      <c r="C1" s="72"/>
    </row>
    <row r="2" spans="1:4">
      <c r="B2" s="72"/>
      <c r="C2" s="72"/>
    </row>
    <row r="3" spans="1:4">
      <c r="B3" s="72" t="s">
        <v>5</v>
      </c>
      <c r="C3" s="72"/>
      <c r="D3" s="72"/>
    </row>
    <row r="5" spans="1:4" ht="15.75" thickBot="1">
      <c r="A5" s="1"/>
      <c r="B5" s="67">
        <v>2021</v>
      </c>
      <c r="C5" s="67">
        <v>2022</v>
      </c>
      <c r="D5" s="67">
        <v>2023</v>
      </c>
    </row>
    <row r="6" spans="1:4">
      <c r="A6" s="49" t="s">
        <v>0</v>
      </c>
      <c r="B6" s="50">
        <v>4083</v>
      </c>
      <c r="C6" s="51">
        <v>4571</v>
      </c>
      <c r="D6" s="51">
        <v>3378</v>
      </c>
    </row>
    <row r="7" spans="1:4">
      <c r="A7" s="17" t="s">
        <v>1</v>
      </c>
      <c r="B7" s="3">
        <v>1148.99</v>
      </c>
      <c r="C7" s="5">
        <v>1818.7</v>
      </c>
      <c r="D7" s="5">
        <v>823.88</v>
      </c>
    </row>
    <row r="8" spans="1:4">
      <c r="A8" s="33" t="s">
        <v>2</v>
      </c>
      <c r="B8" s="52">
        <v>11.85</v>
      </c>
      <c r="C8" s="53">
        <v>9.2899999999999991</v>
      </c>
      <c r="D8" s="53">
        <v>8.4700000000000006</v>
      </c>
    </row>
    <row r="9" spans="1:4">
      <c r="A9" s="54" t="s">
        <v>6</v>
      </c>
      <c r="B9" s="55">
        <f>SUM(B7:B8)</f>
        <v>1160.8399999999999</v>
      </c>
      <c r="C9" s="56">
        <f>SUM(C7:C8)</f>
        <v>1827.99</v>
      </c>
      <c r="D9" s="56">
        <f>SUM(D7:D8)</f>
        <v>832.35</v>
      </c>
    </row>
    <row r="10" spans="1:4">
      <c r="A10" s="33" t="s">
        <v>3</v>
      </c>
      <c r="B10" s="34">
        <v>2922.59</v>
      </c>
      <c r="C10" s="35">
        <v>2742.68</v>
      </c>
      <c r="D10" s="35">
        <v>2545.5700000000002</v>
      </c>
    </row>
    <row r="11" spans="1:4" ht="15.75" thickBot="1">
      <c r="A11" s="18" t="s">
        <v>4</v>
      </c>
      <c r="B11" s="6">
        <f>SUM(B9:B10)</f>
        <v>4083.4300000000003</v>
      </c>
      <c r="C11" s="7">
        <f>SUM(C9:C10)</f>
        <v>4570.67</v>
      </c>
      <c r="D11" s="7">
        <f>SUM(D9:D10)</f>
        <v>3377.92</v>
      </c>
    </row>
    <row r="12" spans="1:4" ht="15.75" thickBot="1">
      <c r="A12" s="19" t="s">
        <v>16</v>
      </c>
      <c r="B12" s="12">
        <v>41063.43</v>
      </c>
      <c r="C12" s="13">
        <v>34690.35</v>
      </c>
      <c r="D12" s="13">
        <v>32425.98</v>
      </c>
    </row>
    <row r="13" spans="1:4">
      <c r="A13" s="20" t="s">
        <v>7</v>
      </c>
      <c r="B13" s="14">
        <v>11.97</v>
      </c>
      <c r="C13" s="10">
        <v>18.8</v>
      </c>
      <c r="D13" s="14">
        <v>8.58</v>
      </c>
    </row>
    <row r="14" spans="1:4">
      <c r="A14" s="45" t="s">
        <v>8</v>
      </c>
      <c r="B14" s="46">
        <v>25.13</v>
      </c>
      <c r="C14" s="47">
        <v>17.25</v>
      </c>
      <c r="D14" s="48">
        <v>13.8</v>
      </c>
    </row>
    <row r="15" spans="1:4" ht="15.75" thickBot="1">
      <c r="A15" s="21" t="s">
        <v>10</v>
      </c>
      <c r="B15" s="15">
        <f>SUM(B13:B14)</f>
        <v>37.1</v>
      </c>
      <c r="C15" s="11">
        <f>SUM(C13:C14)</f>
        <v>36.049999999999997</v>
      </c>
      <c r="D15" s="15">
        <f>SUM(D13:D14)</f>
        <v>22.380000000000003</v>
      </c>
    </row>
    <row r="18" spans="1:5" ht="15.75" thickBot="1">
      <c r="B18" s="1"/>
      <c r="C18" s="67">
        <v>2021</v>
      </c>
      <c r="D18" s="67">
        <v>2022</v>
      </c>
      <c r="E18" s="67">
        <v>2023</v>
      </c>
    </row>
    <row r="19" spans="1:5" ht="15.75" thickBot="1">
      <c r="A19" s="73" t="s">
        <v>9</v>
      </c>
      <c r="B19" s="22" t="s">
        <v>11</v>
      </c>
      <c r="C19" s="23">
        <v>38550.06</v>
      </c>
      <c r="D19" s="24">
        <v>33578.300000000003</v>
      </c>
      <c r="E19" s="23">
        <v>31097.15</v>
      </c>
    </row>
    <row r="20" spans="1:5" ht="30.75" thickBot="1">
      <c r="A20" s="74"/>
      <c r="B20" s="25" t="s">
        <v>12</v>
      </c>
      <c r="C20" s="26">
        <v>2798.73</v>
      </c>
      <c r="D20" s="26">
        <v>2674.18</v>
      </c>
      <c r="E20" s="26">
        <v>2476.58</v>
      </c>
    </row>
    <row r="22" spans="1:5" ht="15.75" thickBot="1">
      <c r="B22" s="1"/>
      <c r="C22" s="67">
        <v>2021</v>
      </c>
      <c r="D22" s="67">
        <v>2022</v>
      </c>
      <c r="E22" s="67">
        <v>2023</v>
      </c>
    </row>
    <row r="23" spans="1:5" ht="15.75" thickBot="1">
      <c r="A23" s="75" t="s">
        <v>13</v>
      </c>
      <c r="B23" s="27" t="s">
        <v>11</v>
      </c>
      <c r="C23" s="28">
        <v>2513.38</v>
      </c>
      <c r="D23" s="29">
        <v>1112.06</v>
      </c>
      <c r="E23" s="28">
        <v>1328.83</v>
      </c>
    </row>
    <row r="24" spans="1:5" ht="30.75" thickBot="1">
      <c r="A24" s="76"/>
      <c r="B24" s="30" t="s">
        <v>12</v>
      </c>
      <c r="C24" s="31">
        <v>123.86</v>
      </c>
      <c r="D24" s="31">
        <v>68.5</v>
      </c>
      <c r="E24" s="31">
        <v>68.989999999999995</v>
      </c>
    </row>
  </sheetData>
  <mergeCells count="5">
    <mergeCell ref="B1:C1"/>
    <mergeCell ref="A19:A20"/>
    <mergeCell ref="A23:A24"/>
    <mergeCell ref="B2:C2"/>
    <mergeCell ref="B3:D3"/>
  </mergeCells>
  <pageMargins left="0.7" right="0.7" top="0.75" bottom="0.75" header="0.3" footer="0.3"/>
  <pageSetup paperSize="9" orientation="portrait" horizontalDpi="200" verticalDpi="200" r:id="rId1"/>
  <ignoredErrors>
    <ignoredError sqref="B9:D9 B15:D15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4:P36"/>
  <sheetViews>
    <sheetView workbookViewId="0">
      <selection activeCell="I14" sqref="I14"/>
    </sheetView>
  </sheetViews>
  <sheetFormatPr baseColWidth="10" defaultRowHeight="15"/>
  <cols>
    <col min="1" max="1" width="35" customWidth="1"/>
    <col min="2" max="2" width="17.85546875" customWidth="1"/>
    <col min="12" max="12" width="13.5703125" customWidth="1"/>
  </cols>
  <sheetData>
    <row r="4" spans="1:16">
      <c r="B4" s="72" t="s">
        <v>14</v>
      </c>
      <c r="C4" s="72"/>
      <c r="D4" s="72"/>
    </row>
    <row r="5" spans="1:16" ht="15.75" thickBot="1"/>
    <row r="6" spans="1:16" ht="15.75" thickBot="1">
      <c r="B6" s="77" t="s">
        <v>15</v>
      </c>
      <c r="C6" s="78"/>
      <c r="D6" s="79"/>
    </row>
    <row r="7" spans="1:16">
      <c r="B7" s="32"/>
      <c r="C7" s="32"/>
      <c r="D7" s="32"/>
    </row>
    <row r="8" spans="1:16" ht="15.75" thickBot="1">
      <c r="A8" s="1"/>
      <c r="B8" s="67">
        <v>2021</v>
      </c>
      <c r="C8" s="67">
        <v>2022</v>
      </c>
      <c r="D8" s="67">
        <v>2023</v>
      </c>
      <c r="K8">
        <v>2021</v>
      </c>
      <c r="N8">
        <v>2021</v>
      </c>
    </row>
    <row r="9" spans="1:16">
      <c r="A9" s="16" t="s">
        <v>20</v>
      </c>
      <c r="B9" s="2">
        <f>(M10*M11)/M9</f>
        <v>70.317244234468987</v>
      </c>
      <c r="C9" s="4">
        <f>(M15*M16)/M14</f>
        <v>58.308676852118765</v>
      </c>
      <c r="D9" s="4">
        <f>(M20*M21)/M19</f>
        <v>33.7721581446987</v>
      </c>
      <c r="K9" t="s">
        <v>17</v>
      </c>
      <c r="M9" s="8">
        <v>41063</v>
      </c>
      <c r="N9" t="s">
        <v>17</v>
      </c>
      <c r="P9" s="8">
        <v>41063</v>
      </c>
    </row>
    <row r="10" spans="1:16">
      <c r="A10" s="36" t="s">
        <v>3</v>
      </c>
      <c r="B10" s="37">
        <v>124</v>
      </c>
      <c r="C10" s="38">
        <v>68.5</v>
      </c>
      <c r="D10" s="38">
        <v>68.989999999999995</v>
      </c>
      <c r="K10" t="s">
        <v>18</v>
      </c>
      <c r="M10" s="8">
        <v>2513</v>
      </c>
      <c r="N10" t="s">
        <v>18</v>
      </c>
      <c r="P10" s="8">
        <v>2513</v>
      </c>
    </row>
    <row r="11" spans="1:16" ht="15.75" thickBot="1">
      <c r="A11" s="39" t="s">
        <v>4</v>
      </c>
      <c r="B11" s="40">
        <f>SUM(B9:B10)</f>
        <v>194.317244234469</v>
      </c>
      <c r="C11" s="41">
        <f>SUM(C9:C10)</f>
        <v>126.80867685211877</v>
      </c>
      <c r="D11" s="41">
        <f>SUM(D9:D10)</f>
        <v>102.7621581446987</v>
      </c>
      <c r="K11" t="s">
        <v>19</v>
      </c>
      <c r="M11" s="8">
        <v>1149</v>
      </c>
      <c r="N11" t="s">
        <v>22</v>
      </c>
      <c r="P11" s="8">
        <v>11.97</v>
      </c>
    </row>
    <row r="12" spans="1:16" ht="15.75" thickBot="1">
      <c r="A12" s="42" t="s">
        <v>11</v>
      </c>
      <c r="B12" s="43">
        <v>2513</v>
      </c>
      <c r="C12" s="44">
        <v>1112</v>
      </c>
      <c r="D12" s="44">
        <v>1329</v>
      </c>
    </row>
    <row r="13" spans="1:16">
      <c r="A13" s="17" t="s">
        <v>21</v>
      </c>
      <c r="B13" s="57">
        <f>(P10*P11)/P9</f>
        <v>0.73254779241653067</v>
      </c>
      <c r="C13" s="58">
        <f>(P15*P16)/P14</f>
        <v>0.60264053041222265</v>
      </c>
      <c r="D13" s="58">
        <f>(P20*P21)/P19</f>
        <v>0.35165669524455684</v>
      </c>
      <c r="K13">
        <v>2022</v>
      </c>
      <c r="N13">
        <v>2022</v>
      </c>
    </row>
    <row r="14" spans="1:16">
      <c r="A14" s="33" t="s">
        <v>23</v>
      </c>
      <c r="B14" s="59">
        <f>(M25*M26)/M24</f>
        <v>1.5379219735528333</v>
      </c>
      <c r="C14" s="60">
        <f>(M30*M31)/M29</f>
        <v>0.55295474200057648</v>
      </c>
      <c r="D14" s="60">
        <f>(M35*M36)/M34</f>
        <v>0.5656016776660705</v>
      </c>
      <c r="K14" t="s">
        <v>17</v>
      </c>
      <c r="M14" s="8">
        <v>34690</v>
      </c>
      <c r="N14" t="s">
        <v>17</v>
      </c>
      <c r="P14" s="8">
        <v>34690</v>
      </c>
    </row>
    <row r="15" spans="1:16" ht="15.75" thickBot="1">
      <c r="A15" s="64" t="s">
        <v>25</v>
      </c>
      <c r="B15" s="65">
        <f>SUM(B13:B14)</f>
        <v>2.2704697659693638</v>
      </c>
      <c r="C15" s="66">
        <f>SUM(C13:C14)</f>
        <v>1.1555952724127991</v>
      </c>
      <c r="D15" s="66">
        <f>SUM(D13:D14)</f>
        <v>0.9172583729106274</v>
      </c>
      <c r="K15" t="s">
        <v>18</v>
      </c>
      <c r="M15" s="8">
        <v>1112</v>
      </c>
      <c r="N15" t="s">
        <v>18</v>
      </c>
      <c r="P15" s="8">
        <v>1112</v>
      </c>
    </row>
    <row r="16" spans="1:16">
      <c r="A16" s="61"/>
      <c r="B16" s="62"/>
      <c r="C16" s="63"/>
      <c r="D16" s="62"/>
      <c r="K16" t="s">
        <v>19</v>
      </c>
      <c r="M16" s="8">
        <v>1819</v>
      </c>
      <c r="N16" t="s">
        <v>22</v>
      </c>
      <c r="P16" s="9">
        <v>18.8</v>
      </c>
    </row>
    <row r="17" spans="1:16">
      <c r="A17" s="61"/>
      <c r="B17" s="62"/>
      <c r="C17" s="62"/>
      <c r="D17" s="63"/>
    </row>
    <row r="18" spans="1:16">
      <c r="A18" s="68"/>
      <c r="B18" s="68"/>
      <c r="C18" s="62"/>
      <c r="D18" s="62"/>
      <c r="E18" s="62"/>
      <c r="K18">
        <v>2023</v>
      </c>
      <c r="M18" s="8"/>
      <c r="N18">
        <v>2023</v>
      </c>
      <c r="P18" s="8"/>
    </row>
    <row r="19" spans="1:16" ht="15.75" thickBot="1">
      <c r="B19" s="1"/>
      <c r="C19" s="67">
        <v>2021</v>
      </c>
      <c r="D19" s="67">
        <v>2022</v>
      </c>
      <c r="E19" s="67">
        <v>2023</v>
      </c>
      <c r="K19" t="s">
        <v>17</v>
      </c>
      <c r="M19" s="8">
        <v>32426</v>
      </c>
      <c r="N19" t="s">
        <v>17</v>
      </c>
      <c r="P19" s="8">
        <v>32426</v>
      </c>
    </row>
    <row r="20" spans="1:16" ht="28.5" customHeight="1" thickBot="1">
      <c r="A20" s="80" t="s">
        <v>13</v>
      </c>
      <c r="B20" s="27" t="s">
        <v>11</v>
      </c>
      <c r="C20" s="28">
        <v>2513.38</v>
      </c>
      <c r="D20" s="29">
        <v>1112.06</v>
      </c>
      <c r="E20" s="28">
        <v>1328.83</v>
      </c>
      <c r="K20" t="s">
        <v>18</v>
      </c>
      <c r="M20" s="8">
        <v>1329</v>
      </c>
      <c r="N20" t="s">
        <v>18</v>
      </c>
      <c r="P20" s="8">
        <v>1329</v>
      </c>
    </row>
    <row r="21" spans="1:16" ht="30.75" thickBot="1">
      <c r="A21" s="81"/>
      <c r="B21" s="30" t="s">
        <v>12</v>
      </c>
      <c r="C21" s="31">
        <v>123.86</v>
      </c>
      <c r="D21" s="31">
        <v>68.5</v>
      </c>
      <c r="E21" s="31">
        <v>68.989999999999995</v>
      </c>
      <c r="K21" t="s">
        <v>19</v>
      </c>
      <c r="M21" s="8">
        <v>824</v>
      </c>
      <c r="N21" t="s">
        <v>22</v>
      </c>
      <c r="P21" s="8">
        <v>8.58</v>
      </c>
    </row>
    <row r="23" spans="1:16">
      <c r="K23">
        <v>2021</v>
      </c>
    </row>
    <row r="24" spans="1:16">
      <c r="K24" t="s">
        <v>17</v>
      </c>
      <c r="M24" s="8">
        <v>41063</v>
      </c>
    </row>
    <row r="25" spans="1:16">
      <c r="K25" t="s">
        <v>18</v>
      </c>
      <c r="M25" s="8">
        <v>2513</v>
      </c>
    </row>
    <row r="26" spans="1:16">
      <c r="K26" t="s">
        <v>24</v>
      </c>
      <c r="M26" s="8">
        <v>25.13</v>
      </c>
    </row>
    <row r="28" spans="1:16">
      <c r="K28">
        <v>2022</v>
      </c>
    </row>
    <row r="29" spans="1:16">
      <c r="K29" t="s">
        <v>17</v>
      </c>
      <c r="M29" s="8">
        <v>34690</v>
      </c>
    </row>
    <row r="30" spans="1:16">
      <c r="K30" t="s">
        <v>18</v>
      </c>
      <c r="M30" s="8">
        <v>1112</v>
      </c>
    </row>
    <row r="31" spans="1:16">
      <c r="K31" t="s">
        <v>24</v>
      </c>
      <c r="M31" s="8">
        <v>17.25</v>
      </c>
    </row>
    <row r="33" spans="11:13">
      <c r="K33">
        <v>2023</v>
      </c>
      <c r="M33" s="8"/>
    </row>
    <row r="34" spans="11:13">
      <c r="K34" t="s">
        <v>17</v>
      </c>
      <c r="M34" s="8">
        <v>32426</v>
      </c>
    </row>
    <row r="35" spans="11:13">
      <c r="K35" t="s">
        <v>18</v>
      </c>
      <c r="M35" s="8">
        <v>1329</v>
      </c>
    </row>
    <row r="36" spans="11:13">
      <c r="K36" t="s">
        <v>24</v>
      </c>
      <c r="M36" s="9">
        <v>13.8</v>
      </c>
    </row>
  </sheetData>
  <mergeCells count="3">
    <mergeCell ref="B4:D4"/>
    <mergeCell ref="B6:D6"/>
    <mergeCell ref="A20:A21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4:O33"/>
  <sheetViews>
    <sheetView tabSelected="1" workbookViewId="0">
      <selection activeCell="H11" sqref="H11"/>
    </sheetView>
  </sheetViews>
  <sheetFormatPr baseColWidth="10" defaultRowHeight="15"/>
  <cols>
    <col min="1" max="1" width="33.140625" customWidth="1"/>
    <col min="2" max="2" width="15.28515625" customWidth="1"/>
    <col min="4" max="4" width="14.140625" customWidth="1"/>
  </cols>
  <sheetData>
    <row r="4" spans="1:15">
      <c r="B4" s="72" t="s">
        <v>26</v>
      </c>
      <c r="C4" s="72"/>
      <c r="D4" s="72"/>
    </row>
    <row r="5" spans="1:15" ht="15.75" thickBot="1">
      <c r="J5">
        <v>2021</v>
      </c>
      <c r="M5">
        <v>2021</v>
      </c>
    </row>
    <row r="6" spans="1:15" ht="15.75" thickBot="1">
      <c r="A6" s="77" t="s">
        <v>27</v>
      </c>
      <c r="B6" s="78"/>
      <c r="C6" s="78"/>
      <c r="D6" s="79"/>
      <c r="J6" t="s">
        <v>17</v>
      </c>
      <c r="L6" s="8">
        <v>41063</v>
      </c>
      <c r="M6" t="s">
        <v>17</v>
      </c>
      <c r="O6" s="8">
        <v>41063</v>
      </c>
    </row>
    <row r="7" spans="1:15">
      <c r="B7" s="32"/>
      <c r="C7" s="32"/>
      <c r="D7" s="32"/>
      <c r="J7" t="s">
        <v>28</v>
      </c>
      <c r="L7" s="8">
        <v>38550</v>
      </c>
      <c r="M7" t="s">
        <v>28</v>
      </c>
      <c r="O7" s="8">
        <v>38550</v>
      </c>
    </row>
    <row r="8" spans="1:15" ht="15.75" thickBot="1">
      <c r="A8" s="1"/>
      <c r="B8" s="67">
        <v>2021</v>
      </c>
      <c r="C8" s="67">
        <v>2022</v>
      </c>
      <c r="D8" s="67">
        <v>2023</v>
      </c>
      <c r="J8" t="s">
        <v>19</v>
      </c>
      <c r="L8" s="8">
        <v>1149</v>
      </c>
      <c r="M8" t="s">
        <v>22</v>
      </c>
      <c r="O8" s="8">
        <v>11.97</v>
      </c>
    </row>
    <row r="9" spans="1:15">
      <c r="A9" s="16" t="s">
        <v>20</v>
      </c>
      <c r="B9" s="2">
        <f>(L7*L8)/L6</f>
        <v>1078.6827557655311</v>
      </c>
      <c r="C9" s="4">
        <f>(L12*L13)/L11</f>
        <v>1760.6913231478811</v>
      </c>
      <c r="D9" s="4">
        <f>(L17*L18)/L16</f>
        <v>790.22784185530134</v>
      </c>
    </row>
    <row r="10" spans="1:15">
      <c r="A10" s="36" t="s">
        <v>3</v>
      </c>
      <c r="B10" s="37">
        <v>2799</v>
      </c>
      <c r="C10" s="38">
        <v>2674</v>
      </c>
      <c r="D10" s="38">
        <v>2477</v>
      </c>
      <c r="J10">
        <v>2022</v>
      </c>
      <c r="M10">
        <v>2022</v>
      </c>
    </row>
    <row r="11" spans="1:15" ht="15.75" thickBot="1">
      <c r="A11" s="39" t="s">
        <v>4</v>
      </c>
      <c r="B11" s="69">
        <f>SUM(B9:B10)</f>
        <v>3877.6827557655311</v>
      </c>
      <c r="C11" s="69">
        <f>SUM(C9:C10)</f>
        <v>4434.6913231478811</v>
      </c>
      <c r="D11" s="69">
        <f>SUM(D9:D10)</f>
        <v>3267.2278418553014</v>
      </c>
      <c r="J11" t="s">
        <v>17</v>
      </c>
      <c r="L11" s="8">
        <v>34690</v>
      </c>
      <c r="M11" t="s">
        <v>17</v>
      </c>
      <c r="O11" s="8">
        <v>34690</v>
      </c>
    </row>
    <row r="12" spans="1:15" ht="15.75" thickBot="1">
      <c r="A12" s="42" t="s">
        <v>11</v>
      </c>
      <c r="B12" s="70">
        <v>38550</v>
      </c>
      <c r="C12" s="71">
        <v>33578</v>
      </c>
      <c r="D12" s="71">
        <v>31097</v>
      </c>
      <c r="J12" t="s">
        <v>28</v>
      </c>
      <c r="L12" s="8">
        <v>33578</v>
      </c>
      <c r="M12" t="s">
        <v>28</v>
      </c>
      <c r="O12" s="8">
        <v>33578</v>
      </c>
    </row>
    <row r="13" spans="1:15">
      <c r="A13" s="17" t="s">
        <v>21</v>
      </c>
      <c r="B13" s="57">
        <f>(O7*O8)/O6</f>
        <v>11.23745220758347</v>
      </c>
      <c r="C13" s="58">
        <f>(O12*O13)/O11</f>
        <v>18.197359469587777</v>
      </c>
      <c r="D13" s="58">
        <f>(O17*O18)/O16</f>
        <v>8.2283433047554428</v>
      </c>
      <c r="J13" t="s">
        <v>19</v>
      </c>
      <c r="L13" s="8">
        <v>1819</v>
      </c>
      <c r="M13" t="s">
        <v>22</v>
      </c>
      <c r="O13" s="9">
        <v>18.8</v>
      </c>
    </row>
    <row r="14" spans="1:15">
      <c r="A14" s="33" t="s">
        <v>23</v>
      </c>
      <c r="B14" s="59">
        <f>(L22*L23)/L21</f>
        <v>23.592078026447165</v>
      </c>
      <c r="C14" s="60">
        <f>(L27*L28)/L26</f>
        <v>16.697045257999424</v>
      </c>
      <c r="D14" s="60">
        <f>(L32*L33)/L31</f>
        <v>13.234398322333931</v>
      </c>
    </row>
    <row r="15" spans="1:15" ht="15.75" thickBot="1">
      <c r="A15" s="64" t="s">
        <v>25</v>
      </c>
      <c r="B15" s="65">
        <f>SUM(B13:B14)</f>
        <v>34.829530234030635</v>
      </c>
      <c r="C15" s="66">
        <f>SUM(C13:C14)</f>
        <v>34.894404727587201</v>
      </c>
      <c r="D15" s="66">
        <f>SUM(D13:D14)</f>
        <v>21.462741627089372</v>
      </c>
      <c r="J15">
        <v>2023</v>
      </c>
      <c r="L15" s="8"/>
      <c r="M15">
        <v>2023</v>
      </c>
      <c r="O15" s="8"/>
    </row>
    <row r="16" spans="1:15">
      <c r="J16" t="s">
        <v>17</v>
      </c>
      <c r="L16" s="8">
        <v>32426</v>
      </c>
      <c r="M16" t="s">
        <v>17</v>
      </c>
      <c r="O16" s="8">
        <v>32426</v>
      </c>
    </row>
    <row r="17" spans="1:15">
      <c r="J17" t="s">
        <v>28</v>
      </c>
      <c r="L17" s="8">
        <v>31097</v>
      </c>
      <c r="M17" t="s">
        <v>28</v>
      </c>
      <c r="O17" s="8">
        <v>31097</v>
      </c>
    </row>
    <row r="18" spans="1:15" ht="15.75" thickBot="1">
      <c r="B18" s="1"/>
      <c r="C18" s="67">
        <v>2021</v>
      </c>
      <c r="D18" s="67">
        <v>2022</v>
      </c>
      <c r="E18" s="67">
        <v>2023</v>
      </c>
      <c r="J18" t="s">
        <v>19</v>
      </c>
      <c r="L18" s="8">
        <v>824</v>
      </c>
      <c r="M18" t="s">
        <v>22</v>
      </c>
      <c r="O18" s="8">
        <v>8.58</v>
      </c>
    </row>
    <row r="19" spans="1:15" ht="15.75" thickBot="1">
      <c r="A19" s="73" t="s">
        <v>9</v>
      </c>
      <c r="B19" s="22" t="s">
        <v>11</v>
      </c>
      <c r="C19" s="23">
        <v>38550.06</v>
      </c>
      <c r="D19" s="24">
        <v>33578.300000000003</v>
      </c>
      <c r="E19" s="23">
        <v>31097.15</v>
      </c>
    </row>
    <row r="20" spans="1:15" ht="32.25" customHeight="1" thickBot="1">
      <c r="A20" s="74"/>
      <c r="B20" s="25" t="s">
        <v>12</v>
      </c>
      <c r="C20" s="26">
        <v>2798.73</v>
      </c>
      <c r="D20" s="26">
        <v>2674.18</v>
      </c>
      <c r="E20" s="26">
        <v>2476.58</v>
      </c>
      <c r="J20">
        <v>2021</v>
      </c>
    </row>
    <row r="21" spans="1:15">
      <c r="J21" t="s">
        <v>17</v>
      </c>
      <c r="L21" s="8">
        <v>41063</v>
      </c>
    </row>
    <row r="22" spans="1:15">
      <c r="J22" t="s">
        <v>28</v>
      </c>
      <c r="L22" s="8">
        <v>38550</v>
      </c>
    </row>
    <row r="23" spans="1:15">
      <c r="J23" t="s">
        <v>24</v>
      </c>
      <c r="L23" s="8">
        <v>25.13</v>
      </c>
    </row>
    <row r="25" spans="1:15">
      <c r="J25">
        <v>2022</v>
      </c>
    </row>
    <row r="26" spans="1:15">
      <c r="J26" t="s">
        <v>17</v>
      </c>
      <c r="L26" s="8">
        <v>34690</v>
      </c>
    </row>
    <row r="27" spans="1:15">
      <c r="J27" t="s">
        <v>28</v>
      </c>
      <c r="L27" s="8">
        <v>33578</v>
      </c>
    </row>
    <row r="28" spans="1:15">
      <c r="J28" t="s">
        <v>24</v>
      </c>
      <c r="L28" s="8">
        <v>17.25</v>
      </c>
    </row>
    <row r="30" spans="1:15">
      <c r="J30">
        <v>2023</v>
      </c>
      <c r="L30" s="8"/>
    </row>
    <row r="31" spans="1:15">
      <c r="J31" t="s">
        <v>17</v>
      </c>
      <c r="L31" s="8">
        <v>32426</v>
      </c>
    </row>
    <row r="32" spans="1:15">
      <c r="J32" t="s">
        <v>28</v>
      </c>
      <c r="L32" s="8">
        <v>31097</v>
      </c>
    </row>
    <row r="33" spans="10:12">
      <c r="J33" t="s">
        <v>24</v>
      </c>
      <c r="L33" s="9">
        <v>13.8</v>
      </c>
    </row>
  </sheetData>
  <mergeCells count="3">
    <mergeCell ref="B4:D4"/>
    <mergeCell ref="A6:D6"/>
    <mergeCell ref="A19:A20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RESUMEN</vt:lpstr>
      <vt:lpstr>BM PRODUCTO</vt:lpstr>
      <vt:lpstr>PROCESO+COMBUSTIBLE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2024-03-12T16:52:09Z</dcterms:modified>
</cp:coreProperties>
</file>