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7.xml.rels" ContentType="application/vnd.openxmlformats-package.relationships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media/image2.png" ContentType="image/png"/>
  <Override PartName="/xl/media/image3.png" ContentType="image/png"/>
  <Override PartName="/xl/media/image4.png" ContentType="image/png"/>
  <Override PartName="/xl/media/image5.png" ContentType="image/png"/>
  <Override PartName="/xl/media/image6.png" ContentType="image/png"/>
  <Override PartName="/xl/media/image7.png" ContentType="image/png"/>
  <Override PartName="/xl/media/image8.png" ContentType="image/png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_rels/workbook.xml.rels" ContentType="application/vnd.openxmlformats-package.relationships+xml"/>
  <Override PartName="/customXml/item1.xml" ContentType="application/xml"/>
  <Override PartName="/customXml/item2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itemProps2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scripción" sheetId="1" state="visible" r:id="rId2"/>
    <sheet name="Export-Import Provincias" sheetId="2" state="visible" r:id="rId3"/>
    <sheet name="Gráfico2" sheetId="3" state="hidden" r:id="rId4"/>
    <sheet name="Gráfico1" sheetId="4" state="hidden" r:id="rId5"/>
    <sheet name="Ranking países" sheetId="5" state="visible" r:id="rId6"/>
    <sheet name="Ranking capítulos" sheetId="6" state="visible" r:id="rId7"/>
    <sheet name="Ranking productos" sheetId="7" state="visible" r:id="rId8"/>
    <sheet name="Andalucía_España" sheetId="8" state="visible" r:id="rId9"/>
  </sheets>
  <definedNames>
    <definedName function="false" hidden="false" localSheetId="7" name="_xlnm.Print_Area" vbProcedure="false">Andalucía_España!$A$1:$D$36</definedName>
    <definedName function="false" hidden="false" localSheetId="1" name="_xlnm.Print_Area" vbProcedure="false">'Export-Import Provincias'!$A$1:$L$71</definedName>
    <definedName function="false" hidden="false" localSheetId="5" name="_xlnm.Print_Area" vbProcedure="false">'Ranking capítulos'!$A$1:$G$37</definedName>
    <definedName function="false" hidden="false" localSheetId="4" name="_xlnm.Print_Area" vbProcedure="false">'Ranking países'!$A$1:$K$76</definedName>
    <definedName function="false" hidden="false" localSheetId="6" name="_xlnm.Print_Area" vbProcedure="false">'Ranking productos'!$A$1:$N$60</definedName>
    <definedName function="false" hidden="false" name="_xlchart.v5.0" vbProcedure="false">'Ranking países'!$G$4</definedName>
    <definedName function="false" hidden="false" name="_xlchart.v5.1" vbProcedure="false">'Ranking países'!$G$5:$G$34</definedName>
    <definedName function="false" hidden="false" name="_xlchart.v5.10" vbProcedure="false">'Ranking países'!$H$4</definedName>
    <definedName function="false" hidden="false" name="_xlchart.v5.11" vbProcedure="false">'Ranking países'!$H$5:$H$34</definedName>
    <definedName function="false" hidden="false" name="_xlchart.v5.12" vbProcedure="false">'Ranking países'!$A$4</definedName>
    <definedName function="false" hidden="false" name="_xlchart.v5.13" vbProcedure="false">'Ranking países'!$A$5:$A$34</definedName>
    <definedName function="false" hidden="false" name="_xlchart.v5.14" vbProcedure="false">'Ranking países'!$B$4</definedName>
    <definedName function="false" hidden="false" name="_xlchart.v5.15" vbProcedure="false">'Ranking países'!$B$5:$B$34</definedName>
    <definedName function="false" hidden="false" name="_xlchart.v5.2" vbProcedure="false">'Ranking países'!$H$4</definedName>
    <definedName function="false" hidden="false" name="_xlchart.v5.3" vbProcedure="false">'Ranking países'!$H$5:$H$34</definedName>
    <definedName function="false" hidden="false" name="_xlchart.v5.4" vbProcedure="false">'Ranking países'!$G$4</definedName>
    <definedName function="false" hidden="false" name="_xlchart.v5.5" vbProcedure="false">'Ranking países'!$G$5:$G$34</definedName>
    <definedName function="false" hidden="false" name="_xlchart.v5.6" vbProcedure="false">'Ranking países'!$H$4</definedName>
    <definedName function="false" hidden="false" name="_xlchart.v5.7" vbProcedure="false">'Ranking países'!$H$5:$H$34</definedName>
    <definedName function="false" hidden="false" name="_xlchart.v5.8" vbProcedure="false">'Ranking países'!$G$4</definedName>
    <definedName function="false" hidden="false" name="_xlchart.v5.9" vbProcedure="false">'Ranking países'!$G$5:$G$34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<sst xmlns="http://schemas.openxmlformats.org/spreadsheetml/2006/main" count="294" uniqueCount="198">
  <si>
    <t xml:space="preserve">Servicio de Estudios y Estadísticas</t>
  </si>
  <si>
    <t xml:space="preserve">SECRETARÍA GENERAL DE AGRICULTURA, GANADERÍA Y ALIMENTACIÓN</t>
  </si>
  <si>
    <t xml:space="preserve">SECRETARÍA GENERAL DE AGRICULTURA, GANADERÍA Y ALIMENTACIÓN
SERVICIO DE ESTUDIOS Y ESTADÍSTICAS</t>
  </si>
  <si>
    <t xml:space="preserve">COMERCIO EXTERIOR AGROALIMENTARIO ENE-MAR 2024 EN ANDALUCÍA</t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</si>
  <si>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</si>
  <si>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</si>
  <si>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</si>
  <si>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Principales destinos y origenes de las exportaciones e importaciones Agroalimentarias andaluzas.</t>
  </si>
  <si>
    <t xml:space="preserve">Cuadro 5:         </t>
  </si>
  <si>
    <t xml:space="preserve">Saldo Comercial de los Principales Capítulos Arancelarios Exportados e Importados.</t>
  </si>
  <si>
    <t xml:space="preserve">Cuadro 6:          </t>
  </si>
  <si>
    <t xml:space="preserve"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</si>
  <si>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</si>
  <si>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</si>
  <si>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r>
      <rPr>
        <b val="true"/>
        <sz val="11"/>
        <color rgb="FF000000"/>
        <rFont val="Calibri"/>
        <family val="2"/>
        <charset val="1"/>
      </rPr>
      <t xml:space="preserve">Observaciones:</t>
    </r>
    <r>
      <rPr>
        <sz val="11"/>
        <color rgb="FF000000"/>
        <rFont val="Calibri"/>
        <family val="2"/>
        <charset val="1"/>
      </rPr>
      <t xml:space="preserve"> Cada vez que en este informe se hace mención a los productos agroalimentarios, se encuentran incluidos los productos agroalimentarios y las bebidas. </t>
    </r>
  </si>
  <si>
    <r>
      <rPr>
        <b val="true"/>
        <sz val="11"/>
        <color rgb="FF000000"/>
        <rFont val="Calibri"/>
        <family val="2"/>
        <charset val="1"/>
      </rPr>
      <t xml:space="preserve">Fuente:</t>
    </r>
    <r>
      <rPr>
        <sz val="11"/>
        <color rgb="FF000000"/>
        <rFont val="Calibri"/>
        <family val="2"/>
        <charset val="1"/>
      </rPr>
      <t xml:space="preserve"> Instituto de Comercio Exterior (ICEX), consulta de datos realizada con fecha 5 de junio de 2024. Datos definitivos hasta 2022. 2023 Y 2024 provisionales. </t>
    </r>
  </si>
  <si>
    <t xml:space="preserve">CUADRO Nº1</t>
  </si>
  <si>
    <t xml:space="preserve">Exportaciones Agroalimentarias y Bebidas</t>
  </si>
  <si>
    <t xml:space="preserve">Enero-Diciembre</t>
  </si>
  <si>
    <t xml:space="preserve">Enero-Marzo</t>
  </si>
  <si>
    <t xml:space="preserve">Variación año anterior en %</t>
  </si>
  <si>
    <t xml:space="preserve">Provincia</t>
  </si>
  <si>
    <t xml:space="preserve">Miles Euros</t>
  </si>
  <si>
    <t xml:space="preserve">Tm.</t>
  </si>
  <si>
    <t xml:space="preserve">valor</t>
  </si>
  <si>
    <t xml:space="preserve">Peso</t>
  </si>
  <si>
    <t xml:space="preserve">Almería</t>
  </si>
  <si>
    <t xml:space="preserve">Cádiz</t>
  </si>
  <si>
    <t xml:space="preserve">Córdoba</t>
  </si>
  <si>
    <t xml:space="preserve">Granada</t>
  </si>
  <si>
    <t xml:space="preserve">Huelva</t>
  </si>
  <si>
    <t xml:space="preserve">Jaén</t>
  </si>
  <si>
    <t xml:space="preserve">Málaga</t>
  </si>
  <si>
    <t xml:space="preserve">Sevilla</t>
  </si>
  <si>
    <t xml:space="preserve">Andalucía</t>
  </si>
  <si>
    <t xml:space="preserve">Fuente: Instituto de Comercio Exterior (ICEX). </t>
  </si>
  <si>
    <t xml:space="preserve">Nota: Datos definitivos hasta 2022. 2023 y 2024 provisionales. Sectores 1 y 2 del ICEX (1 Agroalimentarios y 2 Bebidas).</t>
  </si>
  <si>
    <t xml:space="preserve">CUADRO Nº2</t>
  </si>
  <si>
    <t xml:space="preserve">Importaciones Agroalimentarias y Bebidas</t>
  </si>
  <si>
    <t xml:space="preserve">Fuente: Instituto de Comercio Exterior (ICEX) </t>
  </si>
  <si>
    <t xml:space="preserve">CUADRO Nº3 </t>
  </si>
  <si>
    <t xml:space="preserve">CUADRO Nº4</t>
  </si>
  <si>
    <r>
      <rPr>
        <b val="true"/>
        <sz val="12"/>
        <color rgb="FF000000"/>
        <rFont val="Calibri"/>
        <family val="2"/>
        <charset val="1"/>
      </rPr>
      <t xml:space="preserve">Principales Destinos de las </t>
    </r>
    <r>
      <rPr>
        <b val="true"/>
        <u val="single"/>
        <sz val="12"/>
        <color rgb="FF000000"/>
        <rFont val="Calibri"/>
        <family val="2"/>
        <charset val="1"/>
      </rPr>
      <t xml:space="preserve">Exportaciones</t>
    </r>
    <r>
      <rPr>
        <b val="true"/>
        <sz val="12"/>
        <color rgb="FF000000"/>
        <rFont val="Calibri"/>
        <family val="2"/>
        <charset val="1"/>
      </rPr>
      <t xml:space="preserve"> Agroalimentarias y Bebidas Andaluzas</t>
    </r>
  </si>
  <si>
    <r>
      <rPr>
        <b val="true"/>
        <sz val="12"/>
        <color rgb="FF000000"/>
        <rFont val="Calibri"/>
        <family val="2"/>
        <charset val="1"/>
      </rPr>
      <t xml:space="preserve">Principales Orígenes de las </t>
    </r>
    <r>
      <rPr>
        <b val="true"/>
        <u val="single"/>
        <sz val="12"/>
        <color rgb="FF000000"/>
        <rFont val="Calibri"/>
        <family val="2"/>
        <charset val="1"/>
      </rPr>
      <t xml:space="preserve">Importaciones</t>
    </r>
    <r>
      <rPr>
        <b val="true"/>
        <sz val="12"/>
        <color rgb="FF000000"/>
        <rFont val="Calibri"/>
        <family val="2"/>
        <charset val="1"/>
      </rPr>
      <t xml:space="preserve"> Agroalimentarias y Bebidas Andaluzas</t>
    </r>
  </si>
  <si>
    <t xml:space="preserve">Ene-Mar 2024</t>
  </si>
  <si>
    <t xml:space="preserve">País</t>
  </si>
  <si>
    <t xml:space="preserve">Valor Exportado Ene-Mar 2024 (Millones Euros)</t>
  </si>
  <si>
    <t xml:space="preserve">Valor Exportado Ene-Mar 2023 (Millones Euros)</t>
  </si>
  <si>
    <t xml:space="preserve">%Variación    Ene-Mar 2023 / Ene-Mar 2024</t>
  </si>
  <si>
    <t xml:space="preserve">% Valor exportado país/Total </t>
  </si>
  <si>
    <t xml:space="preserve">Valor Importado Ene-Mar 2024 (Millones Euros)</t>
  </si>
  <si>
    <t xml:space="preserve">Valor Importado Ene-Mar 2023 (Millones Euros)</t>
  </si>
  <si>
    <t xml:space="preserve">% Valor importado país/Total </t>
  </si>
  <si>
    <t xml:space="preserve">Alemania</t>
  </si>
  <si>
    <t xml:space="preserve">Marruecos</t>
  </si>
  <si>
    <t xml:space="preserve">Francia</t>
  </si>
  <si>
    <t xml:space="preserve">Portugal</t>
  </si>
  <si>
    <t xml:space="preserve">Italia</t>
  </si>
  <si>
    <t xml:space="preserve">Reino Unido</t>
  </si>
  <si>
    <t xml:space="preserve">Ucrania</t>
  </si>
  <si>
    <t xml:space="preserve">Países Bajos</t>
  </si>
  <si>
    <t xml:space="preserve">Estados Unidos</t>
  </si>
  <si>
    <t xml:space="preserve">Polonia</t>
  </si>
  <si>
    <t xml:space="preserve">Túnez</t>
  </si>
  <si>
    <t xml:space="preserve">Bélgica</t>
  </si>
  <si>
    <t xml:space="preserve">Brasil</t>
  </si>
  <si>
    <t xml:space="preserve">Suiza</t>
  </si>
  <si>
    <t xml:space="preserve">Indonesia</t>
  </si>
  <si>
    <t xml:space="preserve">Austria</t>
  </si>
  <si>
    <t xml:space="preserve">Sudáfrica</t>
  </si>
  <si>
    <t xml:space="preserve">México</t>
  </si>
  <si>
    <t xml:space="preserve">Perú</t>
  </si>
  <si>
    <t xml:space="preserve">República Checa</t>
  </si>
  <si>
    <t xml:space="preserve">Argentina</t>
  </si>
  <si>
    <t xml:space="preserve">Japón</t>
  </si>
  <si>
    <t xml:space="preserve">Mauritania</t>
  </si>
  <si>
    <t xml:space="preserve">Suecia</t>
  </si>
  <si>
    <t xml:space="preserve">Australia</t>
  </si>
  <si>
    <t xml:space="preserve">Turquía</t>
  </si>
  <si>
    <t xml:space="preserve">China</t>
  </si>
  <si>
    <t xml:space="preserve">Dinamarca</t>
  </si>
  <si>
    <t xml:space="preserve">Egipto</t>
  </si>
  <si>
    <t xml:space="preserve">Filipinas</t>
  </si>
  <si>
    <t xml:space="preserve">Grecia</t>
  </si>
  <si>
    <t xml:space="preserve">Irlanda</t>
  </si>
  <si>
    <t xml:space="preserve">Costa Rica</t>
  </si>
  <si>
    <t xml:space="preserve">Arabia Saudita</t>
  </si>
  <si>
    <t xml:space="preserve">Hungría</t>
  </si>
  <si>
    <t xml:space="preserve">Bulgaria</t>
  </si>
  <si>
    <t xml:space="preserve">Colombia</t>
  </si>
  <si>
    <t xml:space="preserve">Canadá</t>
  </si>
  <si>
    <t xml:space="preserve">Ecuador</t>
  </si>
  <si>
    <t xml:space="preserve">Corea del Sur</t>
  </si>
  <si>
    <t xml:space="preserve">Chile</t>
  </si>
  <si>
    <t xml:space="preserve">Noruega</t>
  </si>
  <si>
    <t xml:space="preserve">Siria</t>
  </si>
  <si>
    <t xml:space="preserve">Senegal</t>
  </si>
  <si>
    <t xml:space="preserve">Eslovaquia</t>
  </si>
  <si>
    <t xml:space="preserve">Kazajstán</t>
  </si>
  <si>
    <t xml:space="preserve">EUROPA</t>
  </si>
  <si>
    <t xml:space="preserve">UNION EUROPEA 27</t>
  </si>
  <si>
    <t xml:space="preserve"> </t>
  </si>
  <si>
    <t xml:space="preserve">AMERICA</t>
  </si>
  <si>
    <t xml:space="preserve">AFRICA</t>
  </si>
  <si>
    <t xml:space="preserve">ASIA</t>
  </si>
  <si>
    <t xml:space="preserve">OCEANIA</t>
  </si>
  <si>
    <t xml:space="preserve">Total</t>
  </si>
  <si>
    <t xml:space="preserve">Fuente: Instituto de Comercio Exterior (ICEX)</t>
  </si>
  <si>
    <t xml:space="preserve">Nota: Datos definitivos hasta 2022. 2023 y 2024 provisionales. </t>
  </si>
  <si>
    <t xml:space="preserve">Resto</t>
  </si>
  <si>
    <t xml:space="preserve">CUADRO Nº5</t>
  </si>
  <si>
    <t xml:space="preserve"> Capítulos Arancelarios Exportados e Importados Ene-Mar 2024 (Ordenado según valor exportado en 2024)</t>
  </si>
  <si>
    <t xml:space="preserve">Capítulo</t>
  </si>
  <si>
    <t xml:space="preserve">Denominación</t>
  </si>
  <si>
    <t xml:space="preserve">Valor Exportado (Miles Euros)</t>
  </si>
  <si>
    <t xml:space="preserve">   Valor Importado (Miles Euros)</t>
  </si>
  <si>
    <t xml:space="preserve">Saldo 2024 (Miles Euros)  </t>
  </si>
  <si>
    <t xml:space="preserve">Ene-Mar 2023</t>
  </si>
  <si>
    <t xml:space="preserve">LEGUMBRES, HORTALIZAS, S/ CONSERV.</t>
  </si>
  <si>
    <t xml:space="preserve">GRASAS, ACEITE ANIMAL O VEGETAL</t>
  </si>
  <si>
    <t xml:space="preserve">FRUTAS /FRUTOS, S/ CONSERVAR</t>
  </si>
  <si>
    <t xml:space="preserve">CONSERVAS VERDURA O FRUTA; ZUMO</t>
  </si>
  <si>
    <t xml:space="preserve">CARNE Y DESPOJOS COMESTIBLES</t>
  </si>
  <si>
    <t xml:space="preserve">BEBIDAS TODO TIPO (EXC. ZUMOS)</t>
  </si>
  <si>
    <t xml:space="preserve">PESCADOS, CRUSTÁCEOS, MOLUSCOS</t>
  </si>
  <si>
    <t xml:space="preserve">PLANTAS VIVAS; PRO. FLORICULTURA</t>
  </si>
  <si>
    <t xml:space="preserve">PREPARAC. ALIMENTICIAS DIVERSAS</t>
  </si>
  <si>
    <t xml:space="preserve">SEMILLAS OLEAGI.; PLANTAS INDUSTRIALES</t>
  </si>
  <si>
    <t xml:space="preserve">CEREALES</t>
  </si>
  <si>
    <t xml:space="preserve">LECHE, PRODUCTOS LÁCTEOS; HUEVOS</t>
  </si>
  <si>
    <t xml:space="preserve">PRODUC. DE CEREALES, DE PASTELERIA</t>
  </si>
  <si>
    <t xml:space="preserve">RESIDUOS INDUSTRIA ALIMENTARIA</t>
  </si>
  <si>
    <t xml:space="preserve">TABACO Y SUS SUCEDÁNEOS</t>
  </si>
  <si>
    <t xml:space="preserve">ANIMALES VIVOS</t>
  </si>
  <si>
    <t xml:space="preserve">CONSERVAS DE CARNE O PESCADO</t>
  </si>
  <si>
    <t xml:space="preserve">CAFÉ, TÉ, YERBA MATE Y ESPECIAS</t>
  </si>
  <si>
    <t xml:space="preserve">PRODUC. DE LA MOLINERÍA; MALTA</t>
  </si>
  <si>
    <t xml:space="preserve">AZÚCARES; ARTÍCULOS CONFITERÍA</t>
  </si>
  <si>
    <t xml:space="preserve">CACAO Y SUS PREPARACIONES</t>
  </si>
  <si>
    <t xml:space="preserve">JUGOS Y EXTRACTOS VEGETALES</t>
  </si>
  <si>
    <t xml:space="preserve">OTROS PRODUCTOS DE ORIGEN ANIMAL</t>
  </si>
  <si>
    <t xml:space="preserve">MATERIAS TRENZABLES</t>
  </si>
  <si>
    <t xml:space="preserve">Total Agroalimentario* </t>
  </si>
  <si>
    <t xml:space="preserve">Total Productos</t>
  </si>
  <si>
    <t xml:space="preserve">*En el Total Agroalimentario se encuentran incluidos los sectores 1 y 2 del ICEX (1 Agroalimentarios y 2 Bebidas).</t>
  </si>
  <si>
    <t xml:space="preserve">** En el Total se encuentran incluidos los sectores 1,2,3 y 4 del ICEX (1 Agroalimentarios, 2 Bebidas, 3 Bienes de consumo y 4 Productos industriales y tecnología).</t>
  </si>
  <si>
    <t xml:space="preserve">CUADRO Nº6</t>
  </si>
  <si>
    <t xml:space="preserve">CUADRO Nº7</t>
  </si>
  <si>
    <t xml:space="preserve">Principales Productos Agroalimentarios Exportados por Andalucía en Ene-Mar de 2024 en valor</t>
  </si>
  <si>
    <t xml:space="preserve">Principales Productos Agroalimentarios Exportados por Andalucía en Ene-Mar de 2024 en peso</t>
  </si>
  <si>
    <t xml:space="preserve">                   </t>
  </si>
  <si>
    <r>
      <rPr>
        <b val="true"/>
        <sz val="12"/>
        <color rgb="FF000000"/>
        <rFont val="Calibri"/>
        <family val="2"/>
        <charset val="1"/>
      </rPr>
      <t xml:space="preserve">Ranking en </t>
    </r>
    <r>
      <rPr>
        <b val="true"/>
        <u val="single"/>
        <sz val="12"/>
        <color rgb="FF000000"/>
        <rFont val="Calibri"/>
        <family val="2"/>
        <charset val="1"/>
      </rPr>
      <t xml:space="preserve">VALOR (MILES DE EUROS)</t>
    </r>
  </si>
  <si>
    <r>
      <rPr>
        <b val="true"/>
        <sz val="12"/>
        <color rgb="FF000000"/>
        <rFont val="Calibri"/>
        <family val="2"/>
        <charset val="1"/>
      </rPr>
      <t xml:space="preserve">Ranking en PESO </t>
    </r>
    <r>
      <rPr>
        <b val="true"/>
        <u val="single"/>
        <sz val="12"/>
        <color rgb="FF000000"/>
        <rFont val="Calibri"/>
        <family val="2"/>
        <charset val="1"/>
      </rPr>
      <t xml:space="preserve">(TONELADAS)</t>
    </r>
  </si>
  <si>
    <t xml:space="preserve">Ranking</t>
  </si>
  <si>
    <t xml:space="preserve">Producto</t>
  </si>
  <si>
    <t xml:space="preserve">Valor Exportado Ene-Mar 2024 (Miles  Euros)</t>
  </si>
  <si>
    <t xml:space="preserve">Valor Exportado Ene-Mar 2023 (Miles  Euros)</t>
  </si>
  <si>
    <t xml:space="preserve">% variación periodo 2024/2023</t>
  </si>
  <si>
    <t xml:space="preserve">%  valor sobre total agroalimentario</t>
  </si>
  <si>
    <t xml:space="preserve">Cantidad Exportada Ene-Mar 2024 (Toneladas)</t>
  </si>
  <si>
    <t xml:space="preserve">Cantidad Exportada Ene-Mar 2023 (Toneladas)</t>
  </si>
  <si>
    <t xml:space="preserve">% peso sobre total agroalimentario</t>
  </si>
  <si>
    <t xml:space="preserve">15092000 -- ACEITE DE OLIVA VIRGEN EXTRA.</t>
  </si>
  <si>
    <t xml:space="preserve">07096010 -- PIMIENTOS DULCES, DEL GENERO CAPSICUM O DEL GENERO PIMENTA, FRESCOS O REFRIGERADOS. </t>
  </si>
  <si>
    <t xml:space="preserve">07070005 -- (DESDE 01.01.98) PEPINOS, FRESCOS O REFRIGERADOS. </t>
  </si>
  <si>
    <t xml:space="preserve">08101000 -- (DESDE 01.01.2000) FRESAS, FRESCAS. </t>
  </si>
  <si>
    <t xml:space="preserve">07020000 -- (DESDE 01.01.98) TOMATES FRESCOS O REFRIGERADOS. </t>
  </si>
  <si>
    <t xml:space="preserve">07099310 -- (DESDE 01.01.12) CALABACINES (ZAPALLITOS), FRESCOS O REFRIGERADOS. </t>
  </si>
  <si>
    <t xml:space="preserve">15099000 -- ACEITE DE OLIVA Y SUS FRACCIONES, INCLUSO REFINADO, PERO SIN MODIFICAR QUIMICAMENTE (EXCEPTO VIRGEN). </t>
  </si>
  <si>
    <t xml:space="preserve">20057000 -- (DESDE 01.01.2008) ACEITUNAS, PREPARADAS O CONSERVADAS (EXCEPTO EN VINAGRE O ACIDO ACETICO), SIN CONGELAR. </t>
  </si>
  <si>
    <t xml:space="preserve">10011900 -- (DESDE 01.01.12) TRIGO DURO, EXCEPTO PARA SIEMBRA.</t>
  </si>
  <si>
    <t xml:space="preserve">08102010 -- FRAMBUESAS, FRESCAS. </t>
  </si>
  <si>
    <t xml:space="preserve">07093000 -- BERENJENAS, FRESCAS O REFRIGERADAS. </t>
  </si>
  <si>
    <t xml:space="preserve">08044000 -- (DESDE 01.01.2000) AGUACATES, FRESCOS O SECOS. </t>
  </si>
  <si>
    <t xml:space="preserve">15180095 -- (DESDE 01.01.93) MEZCLAS Y PREPARACIONES NO ALIMENTICIAS DE GRASAS Y ACEITES ANIMALES O DE GRASAS Y ACEITES ANIMALES Y VEGETALES Y SUS FRACCIONES, NO EXPRESADAS NI COMPRENDIDAS EN OTRAS PARTIDAS. </t>
  </si>
  <si>
    <t xml:space="preserve"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</si>
  <si>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 xml:space="preserve">08051022 -- (DESDE 01.01.2017) NARANJAS DULCES NAVEL FRESCAS</t>
  </si>
  <si>
    <t xml:space="preserve">08104010 -- FRUTOS DEL VACCINIUM VITIS IDAEA (ARANDANOS ROJOS), FRESCOS. </t>
  </si>
  <si>
    <t xml:space="preserve">07051900 -- LECHUGAS (LACTUCA SATIVA), FRESCAS O REFRIGERADAS (EXCEPTO LECHUGAS REPOLLADAS). </t>
  </si>
  <si>
    <t xml:space="preserve"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</si>
  <si>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 xml:space="preserve">07051100 -- (DESDE 01.01.2000) LECHUGAS REPOLLADAS, FRESCAS O REFRIGERADAS. </t>
  </si>
  <si>
    <t xml:space="preserve">03075200 -- (DESDE 01.01.2017) PULPO "OCTOPUS SPP.", CONGELADO</t>
  </si>
  <si>
    <t xml:space="preserve">07041010 -- (HASTA 31.12.99) COLIFLORES Y BRECOLES, FRESCOS O REFRIGERADOS, DEL 15 DE ABRIL AL 30 DE NOVIEMBRE. </t>
  </si>
  <si>
    <t xml:space="preserve">08104030 -- FRUTOS DEL VACCINIUM MYRTILLUS (ARANDANOS O MIRTILOS), FRESCOS. </t>
  </si>
  <si>
    <t xml:space="preserve">07099290 -- (DESDE 01.01.12) ACEITUNAS, FRESCAS O REFRIGERADAS, QUE SE DESTINEN A LA PRODUCCION DE ACEITE. </t>
  </si>
  <si>
    <t xml:space="preserve">15159099 -- ACEITES CONCRETOS Y SUS FRACCIONES; FLUIDOS, INCLUSO REFINADOS, PERO SIN MODIFICAR QUIMICAMENTE (EXCEPTO EN BRUTO O EN ENVASES INMEDIATOS DE CONTENIDO NETO NO SUPERIOR A 1 KG. O QUE SE DESTINEN A USOS TECNICOS O INDUSTRIALES). </t>
  </si>
  <si>
    <t xml:space="preserve">07061000 -- ZANAHORIAS Y NABOS, FRESCOS O REFRIGERADOS. </t>
  </si>
  <si>
    <t xml:space="preserve">22089069 -- (DESDE 01.01.94) BEBIDAS ESPIRITUOSAS EN RECIPIENTES DE CONTENIDO NO SUPERIOR A 2 LITROS (EXCEPTO AGUARDIENTES Y LICORES). </t>
  </si>
  <si>
    <t xml:space="preserve">TOTAL 20 PRIMEROS PRODUCTOS</t>
  </si>
  <si>
    <t xml:space="preserve">                                           Total Agroalimentario* </t>
  </si>
  <si>
    <t xml:space="preserve">                                           Total **</t>
  </si>
  <si>
    <t xml:space="preserve">Nota: Datos definitivos hasta 2022. 2023 y 2024 provisionales. Datos a nivel de arancel.</t>
  </si>
  <si>
    <t xml:space="preserve">CUADRO Nº8</t>
  </si>
  <si>
    <t xml:space="preserve">Principales Productos Agroalimentarios Exportados por Andalucía y España. Ene-Mar 2024.</t>
  </si>
  <si>
    <t xml:space="preserve">Valor Exportado Andalucía Ene-Mar 2024 (Miles  Euros)</t>
  </si>
  <si>
    <t xml:space="preserve">Valor Exportado España Ene-Mar 2024 (Miles  Euros)</t>
  </si>
  <si>
    <t xml:space="preserve">%Andalucía /España</t>
  </si>
  <si>
    <t xml:space="preserve">Total **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</si>
</sst>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#,##0"/>
    <numFmt numFmtId="166" formatCode="0.00"/>
    <numFmt numFmtId="167" formatCode="#,##0.0"/>
    <numFmt numFmtId="168" formatCode="0.00\ %"/>
    <numFmt numFmtId="169" formatCode="0.0%"/>
    <numFmt numFmtId="170" formatCode="0.0"/>
    <numFmt numFmtId="171" formatCode="@"/>
    <numFmt numFmtId="172" formatCode="0\ %"/>
    <numFmt numFmtId="173" formatCode="0.000"/>
    <numFmt numFmtId="174" formatCode="#,##0.00"/>
    <numFmt numFmtId="175" formatCode="#,##0.000"/>
    <numFmt numFmtId="176" formatCode="0.00000%"/>
  </numFmts>
  <fonts count="3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sz val="11"/>
      <color rgb="FF0061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sz val="11"/>
      <color rgb="FFFA7D00"/>
      <name val="Calibri"/>
      <family val="2"/>
      <charset val="1"/>
    </font>
    <font>
      <b val="true"/>
      <sz val="11"/>
      <color rgb="FFFA7D00"/>
      <name val="Calibri"/>
      <family val="2"/>
      <charset val="1"/>
    </font>
    <font>
      <sz val="11"/>
      <color rgb="FF3F3F76"/>
      <name val="Calibri"/>
      <family val="2"/>
      <charset val="1"/>
    </font>
    <font>
      <sz val="11"/>
      <color rgb="FF9C0006"/>
      <name val="Calibri"/>
      <family val="2"/>
      <charset val="1"/>
    </font>
    <font>
      <sz val="11"/>
      <color rgb="FF9C6500"/>
      <name val="Calibri"/>
      <family val="2"/>
      <charset val="1"/>
    </font>
    <font>
      <b val="true"/>
      <sz val="11"/>
      <color rgb="FF3F3F3F"/>
      <name val="Calibri"/>
      <family val="2"/>
      <charset val="1"/>
    </font>
    <font>
      <sz val="11"/>
      <color rgb="FFFF0000"/>
      <name val="Calibri"/>
      <family val="2"/>
      <charset val="1"/>
    </font>
    <font>
      <i val="true"/>
      <sz val="11"/>
      <color rgb="FF7F7F7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8"/>
      <color rgb="FF44546A"/>
      <name val="Calibri Light"/>
      <family val="2"/>
      <charset val="1"/>
    </font>
    <font>
      <sz val="22"/>
      <color rgb="FF000000"/>
      <name val="Calibri"/>
      <family val="2"/>
      <charset val="1"/>
    </font>
    <font>
      <sz val="22"/>
      <color rgb="FFFFFFFF"/>
      <name val="Calibri"/>
      <family val="2"/>
      <charset val="1"/>
    </font>
    <font>
      <b val="true"/>
      <sz val="11"/>
      <color rgb="FF548235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b val="true"/>
      <sz val="12"/>
      <color rgb="FF4472C4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4"/>
      <color rgb="FF262626"/>
      <name val="Calibri"/>
      <family val="2"/>
    </font>
    <font>
      <sz val="9"/>
      <color rgb="FF404040"/>
      <name val="Calibri"/>
      <family val="2"/>
    </font>
    <font>
      <sz val="14"/>
      <color rgb="FF595959"/>
      <name val="Calibri"/>
      <family val="2"/>
    </font>
    <font>
      <sz val="9"/>
      <color rgb="FF595959"/>
      <name val="Calibri"/>
      <family val="2"/>
    </font>
    <font>
      <b val="true"/>
      <u val="single"/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DAE3F3"/>
        <bgColor rgb="FFDEEBF7"/>
      </patternFill>
    </fill>
    <fill>
      <patternFill patternType="solid">
        <fgColor rgb="FFFBE5D6"/>
        <bgColor rgb="FFFFF2CC"/>
      </patternFill>
    </fill>
    <fill>
      <patternFill patternType="solid">
        <fgColor rgb="FFEDEDED"/>
        <bgColor rgb="FFF2F2F2"/>
      </patternFill>
    </fill>
    <fill>
      <patternFill patternType="solid">
        <fgColor rgb="FFFFF2CC"/>
        <bgColor rgb="FFFBE5D6"/>
      </patternFill>
    </fill>
    <fill>
      <patternFill patternType="solid">
        <fgColor rgb="FFDEEBF7"/>
        <bgColor rgb="FFDAE3F3"/>
      </patternFill>
    </fill>
    <fill>
      <patternFill patternType="solid">
        <fgColor rgb="FFE2F0D9"/>
        <bgColor rgb="FFEDEDED"/>
      </patternFill>
    </fill>
    <fill>
      <patternFill patternType="solid">
        <fgColor rgb="FFB4C7E7"/>
        <bgColor rgb="FF9DC3E6"/>
      </patternFill>
    </fill>
    <fill>
      <patternFill patternType="solid">
        <fgColor rgb="FFF8CBAD"/>
        <bgColor rgb="FFFFCC99"/>
      </patternFill>
    </fill>
    <fill>
      <patternFill patternType="solid">
        <fgColor rgb="FFDBDBDB"/>
        <bgColor rgb="FFD9D9D9"/>
      </patternFill>
    </fill>
    <fill>
      <patternFill patternType="solid">
        <fgColor rgb="FFFFE699"/>
        <bgColor rgb="FFFFEB9C"/>
      </patternFill>
    </fill>
    <fill>
      <patternFill patternType="solid">
        <fgColor rgb="FFBDD7EE"/>
        <bgColor rgb="FFB4C7E7"/>
      </patternFill>
    </fill>
    <fill>
      <patternFill patternType="solid">
        <fgColor rgb="FFC5E0B4"/>
        <bgColor rgb="FFC6EFCE"/>
      </patternFill>
    </fill>
    <fill>
      <patternFill patternType="solid">
        <fgColor rgb="FF8FAADC"/>
        <bgColor rgb="FF7CAFDD"/>
      </patternFill>
    </fill>
    <fill>
      <patternFill patternType="solid">
        <fgColor rgb="FFF4B183"/>
        <bgColor rgb="FFFFCC99"/>
      </patternFill>
    </fill>
    <fill>
      <patternFill patternType="solid">
        <fgColor rgb="FFC9C9C9"/>
        <bgColor rgb="FFB4C7E7"/>
      </patternFill>
    </fill>
    <fill>
      <patternFill patternType="solid">
        <fgColor rgb="FFFFD966"/>
        <bgColor rgb="FFFFCD33"/>
      </patternFill>
    </fill>
    <fill>
      <patternFill patternType="solid">
        <fgColor rgb="FF9DC3E6"/>
        <bgColor rgb="FFB4C7E7"/>
      </patternFill>
    </fill>
    <fill>
      <patternFill patternType="solid">
        <fgColor rgb="FFA9D18E"/>
        <bgColor rgb="FFC5E0B4"/>
      </patternFill>
    </fill>
    <fill>
      <patternFill patternType="solid">
        <fgColor rgb="FFC6EFCE"/>
        <bgColor rgb="FFC5E0B4"/>
      </patternFill>
    </fill>
    <fill>
      <patternFill patternType="solid">
        <fgColor rgb="FFA5A5A5"/>
        <bgColor rgb="FF8FAADC"/>
      </patternFill>
    </fill>
    <fill>
      <patternFill patternType="solid">
        <fgColor rgb="FFF2F2F2"/>
        <bgColor rgb="FFEDEDED"/>
      </patternFill>
    </fill>
    <fill>
      <patternFill patternType="solid">
        <fgColor rgb="FFFFCC99"/>
        <bgColor rgb="FFF8CBAD"/>
      </patternFill>
    </fill>
    <fill>
      <patternFill patternType="solid">
        <fgColor rgb="FFFFC7CE"/>
        <bgColor rgb="FFF8CBAD"/>
      </patternFill>
    </fill>
    <fill>
      <patternFill patternType="solid">
        <fgColor rgb="FFFFEB9C"/>
        <bgColor rgb="FFFFE699"/>
      </patternFill>
    </fill>
    <fill>
      <patternFill patternType="solid">
        <fgColor rgb="FF4472C4"/>
        <bgColor rgb="FF255E91"/>
      </patternFill>
    </fill>
    <fill>
      <patternFill patternType="solid">
        <fgColor rgb="FFED7D31"/>
        <bgColor rgb="FFFB7D00"/>
      </patternFill>
    </fill>
    <fill>
      <patternFill patternType="solid">
        <fgColor rgb="FFFFC000"/>
        <bgColor rgb="FFFFCD33"/>
      </patternFill>
    </fill>
    <fill>
      <patternFill patternType="solid">
        <fgColor rgb="FF5B9BD5"/>
        <bgColor rgb="FF7CAFDD"/>
      </patternFill>
    </fill>
    <fill>
      <patternFill patternType="solid">
        <fgColor rgb="FF70AD47"/>
        <bgColor rgb="FF8CC168"/>
      </patternFill>
    </fill>
    <fill>
      <patternFill patternType="solid">
        <fgColor rgb="FF406529"/>
        <bgColor rgb="FF43682B"/>
      </patternFill>
    </fill>
    <fill>
      <patternFill patternType="solid">
        <fgColor rgb="FFFFFFFF"/>
        <bgColor rgb="FFF2F2F2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 diagonalUp="false" diagonalDown="false">
      <left/>
      <right/>
      <top/>
      <bottom style="double">
        <color rgb="FFFB7D00"/>
      </bottom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 diagonalUp="false" diagonalDown="false">
      <left/>
      <right/>
      <top style="thin">
        <color rgb="FF4472C4"/>
      </top>
      <bottom style="double">
        <color rgb="FF4472C4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0" fillId="12" borderId="0" applyFont="true" applyBorder="false" applyAlignment="true" applyProtection="false">
      <alignment horizontal="general" vertical="bottom" textRotation="0" wrapText="false" indent="0" shrinkToFit="false"/>
    </xf>
    <xf numFmtId="164" fontId="0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5" fillId="20" borderId="0" applyFont="true" applyBorder="false" applyAlignment="true" applyProtection="false">
      <alignment horizontal="general" vertical="bottom" textRotation="0" wrapText="false" indent="0" shrinkToFit="false"/>
    </xf>
    <xf numFmtId="164" fontId="6" fillId="21" borderId="1" applyFont="true" applyBorder="true" applyAlignment="true" applyProtection="false">
      <alignment horizontal="general" vertical="bottom" textRotation="0" wrapText="false" indent="0" shrinkToFit="false"/>
    </xf>
    <xf numFmtId="164" fontId="7" fillId="0" borderId="2" applyFont="true" applyBorder="true" applyAlignment="true" applyProtection="false">
      <alignment horizontal="general" vertical="bottom" textRotation="0" wrapText="false" indent="0" shrinkToFit="false"/>
    </xf>
    <xf numFmtId="164" fontId="8" fillId="22" borderId="3" applyFont="true" applyBorder="true" applyAlignment="true" applyProtection="false">
      <alignment horizontal="general" vertical="bottom" textRotation="0" wrapText="false" indent="0" shrinkToFit="false"/>
    </xf>
    <xf numFmtId="164" fontId="9" fillId="23" borderId="3" applyFont="true" applyBorder="true" applyAlignment="true" applyProtection="false">
      <alignment horizontal="general" vertical="bottom" textRotation="0" wrapText="false" indent="0" shrinkToFit="false"/>
    </xf>
    <xf numFmtId="164" fontId="10" fillId="24" borderId="0" applyFont="true" applyBorder="false" applyAlignment="true" applyProtection="false">
      <alignment horizontal="general" vertical="bottom" textRotation="0" wrapText="false" indent="0" shrinkToFit="false"/>
    </xf>
    <xf numFmtId="164" fontId="11" fillId="25" borderId="0" applyFont="true" applyBorder="false" applyAlignment="true" applyProtection="false">
      <alignment horizontal="general" vertical="bottom" textRotation="0" wrapText="false" indent="0" shrinkToFit="false"/>
    </xf>
    <xf numFmtId="164" fontId="12" fillId="22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0" borderId="0" applyFont="true" applyBorder="false" applyAlignment="true" applyProtection="false">
      <alignment horizontal="general" vertical="bottom" textRotation="0" wrapText="false" indent="0" shrinkToFit="false"/>
    </xf>
    <xf numFmtId="164" fontId="15" fillId="0" borderId="5" applyFont="true" applyBorder="true" applyAlignment="true" applyProtection="false">
      <alignment horizontal="general" vertical="bottom" textRotation="0" wrapText="false" indent="0" shrinkToFit="false"/>
    </xf>
    <xf numFmtId="164" fontId="16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26" borderId="0" applyFont="true" applyBorder="false" applyAlignment="true" applyProtection="false">
      <alignment horizontal="general" vertical="bottom" textRotation="0" wrapText="false" indent="0" shrinkToFit="false"/>
    </xf>
    <xf numFmtId="164" fontId="4" fillId="27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28" borderId="0" applyFont="true" applyBorder="false" applyAlignment="true" applyProtection="false">
      <alignment horizontal="general" vertical="bottom" textRotation="0" wrapText="false" indent="0" shrinkToFit="false"/>
    </xf>
    <xf numFmtId="164" fontId="4" fillId="29" borderId="0" applyFont="true" applyBorder="false" applyAlignment="true" applyProtection="false">
      <alignment horizontal="general" vertical="bottom" textRotation="0" wrapText="false" indent="0" shrinkToFit="false"/>
    </xf>
    <xf numFmtId="164" fontId="4" fillId="30" borderId="0" applyFont="true" applyBorder="false" applyAlignment="true" applyProtection="false">
      <alignment horizontal="general" vertical="bottom" textRotation="0" wrapText="false" indent="0" shrinkToFit="false"/>
    </xf>
  </cellStyleXfs>
  <cellXfs count="1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17" borderId="6" xfId="0" applyFont="true" applyBorder="true" applyAlignment="true" applyProtection="false">
      <alignment horizontal="center" vertical="center" textRotation="9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31" borderId="8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31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11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11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11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11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11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11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5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15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15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15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15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1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11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17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11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11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0" fillId="5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5" borderId="1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5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5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5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5" borderId="17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5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9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9" borderId="2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5" fillId="9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1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5" fillId="9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9" borderId="1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5" fillId="9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9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9" borderId="2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5" fillId="9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15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9" fillId="15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9" fillId="15" borderId="26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9" fillId="15" borderId="2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11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11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5" fillId="11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5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5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1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1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15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15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15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1" fillId="3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3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22" fillId="11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15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11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5" fillId="11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5" fillId="11" borderId="2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5" fillId="11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15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1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5" fillId="15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5" fillId="15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1" fillId="5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5" borderId="1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0" fillId="5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5" borderId="6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5" borderId="15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1" fillId="5" borderId="3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1" fillId="5" borderId="3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1" fillId="5" borderId="3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1" fillId="5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5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5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5" borderId="15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15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15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15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15" borderId="6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5" fillId="15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15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15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15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15" borderId="33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5" fillId="15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11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5" borderId="13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5" borderId="13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5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5" fillId="15" borderId="15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5" fillId="15" borderId="18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4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Énfasis1 2" xfId="20"/>
    <cellStyle name="20% - Énfasis2 2" xfId="21"/>
    <cellStyle name="20% - Énfasis3 2" xfId="22"/>
    <cellStyle name="20% - Énfasis4 2" xfId="23"/>
    <cellStyle name="20% - Énfasis5 2" xfId="24"/>
    <cellStyle name="20% - Énfasis6 2" xfId="25"/>
    <cellStyle name="40% - Énfasis1 2" xfId="26"/>
    <cellStyle name="40% - Énfasis2 2" xfId="27"/>
    <cellStyle name="40% - Énfasis3 2" xfId="28"/>
    <cellStyle name="40% - Énfasis4 2" xfId="29"/>
    <cellStyle name="40% - Énfasis5 2" xfId="30"/>
    <cellStyle name="40% - Énfasis6 2" xfId="31"/>
    <cellStyle name="60% - Énfasis1 2" xfId="32"/>
    <cellStyle name="60% - Énfasis2 2" xfId="33"/>
    <cellStyle name="60% - Énfasis3 2" xfId="34"/>
    <cellStyle name="60% - Énfasis4 2" xfId="35"/>
    <cellStyle name="60% - Énfasis5 2" xfId="36"/>
    <cellStyle name="60% - Énfasis6 2" xfId="37"/>
    <cellStyle name="Bueno 2" xfId="38"/>
    <cellStyle name="Celda de comprobación 2" xfId="39"/>
    <cellStyle name="Celda vinculada 2" xfId="40"/>
    <cellStyle name="Cálculo 2" xfId="41"/>
    <cellStyle name="Entrada 2" xfId="42"/>
    <cellStyle name="Incorrecto 2" xfId="43"/>
    <cellStyle name="Neutral 2" xfId="44"/>
    <cellStyle name="Salida 2" xfId="45"/>
    <cellStyle name="Texto de advertencia 2" xfId="46"/>
    <cellStyle name="Texto explicativo 2" xfId="47"/>
    <cellStyle name="Total 2" xfId="48"/>
    <cellStyle name="Título 4" xfId="49"/>
    <cellStyle name="Énfasis1 2" xfId="50"/>
    <cellStyle name="Énfasis2 2" xfId="51"/>
    <cellStyle name="Énfasis3 2" xfId="52"/>
    <cellStyle name="Énfasis4 2" xfId="53"/>
    <cellStyle name="Énfasis5 2" xfId="54"/>
    <cellStyle name="Énfasis6 2" xfId="55"/>
  </cellStyles>
  <dxfs count="22">
    <dxf>
      <font>
        <b val="1"/>
        <i val="0"/>
        <color rgb="FFC00000"/>
      </font>
      <fill>
        <patternFill>
          <bgColor rgb="FFFFF2CC"/>
        </patternFill>
      </fill>
    </dxf>
    <dxf>
      <font>
        <b val="1"/>
        <i val="0"/>
        <color rgb="FF548235"/>
      </font>
      <fill>
        <patternFill>
          <bgColor rgb="FFFFF2CC"/>
        </patternFill>
      </fill>
    </dxf>
    <dxf>
      <font>
        <b val="1"/>
        <i val="0"/>
        <color rgb="FFC00000"/>
      </font>
      <fill>
        <patternFill>
          <bgColor rgb="FFFFF2CC"/>
        </patternFill>
      </fill>
    </dxf>
    <dxf>
      <font>
        <b val="1"/>
        <i val="0"/>
        <color rgb="FF548235"/>
      </font>
      <fill>
        <patternFill>
          <bgColor rgb="FFFFF2CC"/>
        </patternFill>
      </fill>
    </dxf>
    <dxf>
      <font>
        <b val="1"/>
        <i val="0"/>
        <color rgb="FFC00000"/>
      </font>
      <fill>
        <patternFill>
          <bgColor rgb="FFF4B183"/>
        </patternFill>
      </fill>
    </dxf>
    <dxf>
      <font>
        <b val="1"/>
        <i val="0"/>
        <color rgb="FF406529"/>
      </font>
      <fill>
        <patternFill>
          <bgColor rgb="FFF4B183"/>
        </patternFill>
      </fill>
    </dxf>
    <dxf>
      <font>
        <color rgb="FF406529"/>
      </font>
    </dxf>
    <dxf>
      <font>
        <color rgb="FF9C0006"/>
      </font>
    </dxf>
    <dxf>
      <font>
        <color rgb="FF385724"/>
      </font>
    </dxf>
    <dxf>
      <font>
        <color rgb="FF406529"/>
      </font>
    </dxf>
    <dxf>
      <font>
        <color rgb="FF9C0006"/>
      </font>
    </dxf>
    <dxf>
      <font>
        <color rgb="FF385724"/>
      </font>
    </dxf>
    <dxf>
      <font>
        <color rgb="FF406529"/>
      </font>
    </dxf>
    <dxf>
      <font>
        <color rgb="FF9C0006"/>
      </font>
    </dxf>
    <dxf>
      <font>
        <color rgb="FF385724"/>
      </font>
    </dxf>
    <dxf>
      <font>
        <color rgb="FF406529"/>
      </font>
    </dxf>
    <dxf>
      <font>
        <color rgb="FF9C0006"/>
      </font>
    </dxf>
    <dxf>
      <font>
        <color rgb="FF385724"/>
      </font>
    </dxf>
    <dxf>
      <font>
        <color rgb="FF9C0006"/>
      </font>
    </dxf>
    <dxf>
      <font>
        <color rgb="FF385724"/>
      </font>
    </dxf>
    <dxf>
      <font>
        <color rgb="FF9C0006"/>
      </font>
    </dxf>
    <dxf>
      <font>
        <color rgb="FF385724"/>
      </font>
    </dxf>
  </dxfs>
  <colors>
    <indexedColors>
      <rgbColor rgb="FF000000"/>
      <rgbColor rgb="FFFFFFFF"/>
      <rgbColor rgb="FFFF0000"/>
      <rgbColor rgb="FF70AD47"/>
      <rgbColor rgb="FFEDEDED"/>
      <rgbColor rgb="FFFFCD33"/>
      <rgbColor rgb="FFFFC7CE"/>
      <rgbColor rgb="FFA9D18E"/>
      <rgbColor rgb="FF9C0006"/>
      <rgbColor rgb="FF006100"/>
      <rgbColor rgb="FFFFE699"/>
      <rgbColor rgb="FF997300"/>
      <rgbColor rgb="FFD9D9D9"/>
      <rgbColor rgb="FF43682B"/>
      <rgbColor rgb="FFC9C9C9"/>
      <rgbColor rgb="FF7F7F7F"/>
      <rgbColor rgb="FF8FAADC"/>
      <rgbColor rgb="FF9C6500"/>
      <rgbColor rgb="FFFFF2CC"/>
      <rgbColor rgb="FFDEEBF7"/>
      <rgbColor rgb="FFDAE3F3"/>
      <rgbColor rgb="FFF1975A"/>
      <rgbColor rgb="FF255E91"/>
      <rgbColor rgb="FFBDD7EE"/>
      <rgbColor rgb="FFF2F2F2"/>
      <rgbColor rgb="FFF8CBAD"/>
      <rgbColor rgb="FFFFD966"/>
      <rgbColor rgb="FFC5E0B4"/>
      <rgbColor rgb="FFDBDBDB"/>
      <rgbColor rgb="FFC00000"/>
      <rgbColor rgb="FF406529"/>
      <rgbColor rgb="FFFBE5D6"/>
      <rgbColor rgb="FF7CAFDD"/>
      <rgbColor rgb="FFE2F0D9"/>
      <rgbColor rgb="FFC6EFCE"/>
      <rgbColor rgb="FFFFEB9C"/>
      <rgbColor rgb="FF9DC3E6"/>
      <rgbColor rgb="FFF4B183"/>
      <rgbColor rgb="FFB4C7E7"/>
      <rgbColor rgb="FFFFCC99"/>
      <rgbColor rgb="FF4472C4"/>
      <rgbColor rgb="FF5B9BD5"/>
      <rgbColor rgb="FF8CC168"/>
      <rgbColor rgb="FFFFC000"/>
      <rgbColor rgb="FFED7D31"/>
      <rgbColor rgb="FFFB7D00"/>
      <rgbColor rgb="FF595959"/>
      <rgbColor rgb="FFA5A5A5"/>
      <rgbColor rgb="FF404040"/>
      <rgbColor rgb="FF548235"/>
      <rgbColor rgb="FF385724"/>
      <rgbColor rgb="FF262626"/>
      <rgbColor rgb="FF9E480E"/>
      <rgbColor rgb="FF44546A"/>
      <rgbColor rgb="FF3F3F76"/>
      <rgbColor rgb="FF3F3F3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262626"/>
                </a:solidFill>
                <a:latin typeface="Calibri"/>
              </a:defRPr>
            </a:pPr>
            <a:r>
              <a:rPr b="0" sz="1400" spc="-1" strike="noStrike">
                <a:solidFill>
                  <a:srgbClr val="262626"/>
                </a:solidFill>
                <a:latin typeface="Calibri"/>
              </a:rPr>
              <a:t>Exportaciones agroalimentarias y Bebidas (Ene-Mar 2024). % en Valor.</a:t>
            </a:r>
          </a:p>
        </c:rich>
      </c:tx>
      <c:layout>
        <c:manualLayout>
          <c:xMode val="edge"/>
          <c:yMode val="edge"/>
          <c:x val="0.10905748016257"/>
          <c:y val="0.0324146981627297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5463518482679"/>
          <c:y val="0.228215223097113"/>
          <c:w val="0.405070640603832"/>
          <c:h val="0.6750656167979"/>
        </c:manualLayout>
      </c:layout>
      <c:pieChart>
        <c:varyColors val="1"/>
        <c:ser>
          <c:idx val="0"/>
          <c:order val="0"/>
          <c:tx>
            <c:strRef>
              <c:f>"Miles de euros"</c:f>
              <c:strCache>
                <c:ptCount val="1"/>
                <c:pt idx="0">
                  <c:v>Miles de euros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explosion val="0"/>
          <c:dPt>
            <c:idx val="0"/>
            <c:spPr>
              <a:solidFill>
                <a:srgbClr val="70ad47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1"/>
            <c:spPr>
              <a:solidFill>
                <a:srgbClr val="5b9bd5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2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3"/>
            <c:spPr>
              <a:solidFill>
                <a:srgbClr val="43682b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4"/>
            <c:spPr>
              <a:solidFill>
                <a:srgbClr val="255e91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5"/>
            <c:spPr>
              <a:solidFill>
                <a:srgbClr val="997300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6"/>
            <c:spPr>
              <a:solidFill>
                <a:srgbClr val="8cc168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7"/>
            <c:spPr>
              <a:solidFill>
                <a:srgbClr val="7cafdd"/>
              </a:solidFill>
              <a:ln w="19080">
                <a:solidFill>
                  <a:srgbClr val="ffffff"/>
                </a:solidFill>
                <a:round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4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5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6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7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LeaderLines val="0"/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General</c:formatCode>
                <c:ptCount val="8"/>
                <c:pt idx="0">
                  <c:v>1422335.27902</c:v>
                </c:pt>
                <c:pt idx="1">
                  <c:v>244393.64036</c:v>
                </c:pt>
                <c:pt idx="2">
                  <c:v>360623.55976</c:v>
                </c:pt>
                <c:pt idx="3">
                  <c:v>282587.41417</c:v>
                </c:pt>
                <c:pt idx="4">
                  <c:v>634102.58016</c:v>
                </c:pt>
                <c:pt idx="5">
                  <c:v>95327.4304</c:v>
                </c:pt>
                <c:pt idx="6">
                  <c:v>438513.67047</c:v>
                </c:pt>
                <c:pt idx="7">
                  <c:v>1044619.92828</c:v>
                </c:pt>
              </c:numCache>
            </c:numRef>
          </c:val>
        </c:ser>
        <c:firstSliceAng val="0"/>
      </c:pieChart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262626"/>
                </a:solidFill>
                <a:latin typeface="Calibri"/>
              </a:defRPr>
            </a:pPr>
            <a:r>
              <a:rPr b="0" sz="1400" spc="-1" strike="noStrike">
                <a:solidFill>
                  <a:srgbClr val="262626"/>
                </a:solidFill>
                <a:latin typeface="Calibri"/>
              </a:rPr>
              <a:t>Exportaciones agroalimentarias y Bebidas (Ene-Mar 2024). % en Peso.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5525277877375"/>
          <c:y val="0.228215223097113"/>
          <c:w val="0.405073503047687"/>
          <c:h val="0.6750656167979"/>
        </c:manualLayout>
      </c:layout>
      <c:pieChart>
        <c:varyColors val="1"/>
        <c:ser>
          <c:idx val="0"/>
          <c:order val="0"/>
          <c:tx>
            <c:strRef>
              <c:f>"Toneladas"</c:f>
              <c:strCache>
                <c:ptCount val="1"/>
                <c:pt idx="0">
                  <c:v>Toneladas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explosion val="0"/>
          <c:dPt>
            <c:idx val="0"/>
            <c:spPr>
              <a:solidFill>
                <a:srgbClr val="70ad47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1"/>
            <c:spPr>
              <a:solidFill>
                <a:srgbClr val="5b9bd5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2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3"/>
            <c:spPr>
              <a:solidFill>
                <a:srgbClr val="43682b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4"/>
            <c:spPr>
              <a:solidFill>
                <a:srgbClr val="255e91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5"/>
            <c:spPr>
              <a:solidFill>
                <a:srgbClr val="997300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6"/>
            <c:spPr>
              <a:solidFill>
                <a:srgbClr val="8cc168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7"/>
            <c:spPr>
              <a:solidFill>
                <a:srgbClr val="7cafdd"/>
              </a:solidFill>
              <a:ln w="19080">
                <a:solidFill>
                  <a:srgbClr val="ffffff"/>
                </a:solidFill>
                <a:round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4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5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6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7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LeaderLines val="0"/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General</c:formatCode>
                <c:ptCount val="8"/>
                <c:pt idx="0">
                  <c:v>911521.472529</c:v>
                </c:pt>
                <c:pt idx="1">
                  <c:v>138116.617075</c:v>
                </c:pt>
                <c:pt idx="2">
                  <c:v>128037.184978</c:v>
                </c:pt>
                <c:pt idx="3">
                  <c:v>88080.396684</c:v>
                </c:pt>
                <c:pt idx="4">
                  <c:v>184979.369099</c:v>
                </c:pt>
                <c:pt idx="5">
                  <c:v>15182.625979</c:v>
                </c:pt>
                <c:pt idx="6">
                  <c:v>117208.907572</c:v>
                </c:pt>
                <c:pt idx="7">
                  <c:v>371149.927686</c:v>
                </c:pt>
              </c:numCache>
            </c:numRef>
          </c:val>
        </c:ser>
        <c:firstSliceAng val="0"/>
      </c:pieChart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262626"/>
                </a:solidFill>
                <a:latin typeface="Calibri"/>
              </a:defRPr>
            </a:pPr>
            <a:r>
              <a:rPr b="0" sz="1400" spc="-1" strike="noStrike">
                <a:solidFill>
                  <a:srgbClr val="262626"/>
                </a:solidFill>
                <a:latin typeface="Calibri"/>
              </a:rPr>
              <a:t>Importaciones agroalimentarias y Bebidas (Ene-Mar 2024). % en Valor.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5463518482679"/>
          <c:y val="0.228215223097113"/>
          <c:w val="0.405070640603832"/>
          <c:h val="0.6750656167979"/>
        </c:manualLayout>
      </c:layout>
      <c:pieChart>
        <c:varyColors val="1"/>
        <c:ser>
          <c:idx val="0"/>
          <c:order val="0"/>
          <c:tx>
            <c:strRef>
              <c:f>"Miles de euros"</c:f>
              <c:strCache>
                <c:ptCount val="1"/>
                <c:pt idx="0">
                  <c:v>Miles de euros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explosion val="0"/>
          <c:dPt>
            <c:idx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1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2"/>
            <c:spPr>
              <a:solidFill>
                <a:srgbClr val="70ad47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3"/>
            <c:spPr>
              <a:solidFill>
                <a:srgbClr val="9e480e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4"/>
            <c:spPr>
              <a:solidFill>
                <a:srgbClr val="997300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5"/>
            <c:spPr>
              <a:solidFill>
                <a:srgbClr val="43682b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6"/>
            <c:spPr>
              <a:solidFill>
                <a:srgbClr val="f1975a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7"/>
            <c:spPr>
              <a:solidFill>
                <a:srgbClr val="ffcd33"/>
              </a:solidFill>
              <a:ln w="19080">
                <a:solidFill>
                  <a:srgbClr val="ffffff"/>
                </a:solidFill>
                <a:round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4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5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6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7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LeaderLines val="0"/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General</c:formatCode>
                <c:ptCount val="8"/>
                <c:pt idx="0">
                  <c:v>126939.0907</c:v>
                </c:pt>
                <c:pt idx="1">
                  <c:v>305651.36194</c:v>
                </c:pt>
                <c:pt idx="2">
                  <c:v>94103.58151</c:v>
                </c:pt>
                <c:pt idx="3">
                  <c:v>107561.70024</c:v>
                </c:pt>
                <c:pt idx="4">
                  <c:v>254981.15402</c:v>
                </c:pt>
                <c:pt idx="5">
                  <c:v>73290.45866</c:v>
                </c:pt>
                <c:pt idx="6">
                  <c:v>314146.55131</c:v>
                </c:pt>
                <c:pt idx="7">
                  <c:v>501817.5402</c:v>
                </c:pt>
              </c:numCache>
            </c:numRef>
          </c:val>
        </c:ser>
        <c:firstSliceAng val="0"/>
      </c:pieChart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262626"/>
                </a:solidFill>
                <a:latin typeface="Calibri"/>
              </a:defRPr>
            </a:pPr>
            <a:r>
              <a:rPr b="0" sz="1400" spc="-1" strike="noStrike">
                <a:solidFill>
                  <a:srgbClr val="262626"/>
                </a:solidFill>
                <a:latin typeface="Calibri"/>
              </a:rPr>
              <a:t>Importaciones agroalimentarias y Bebidas (Ene-Mar 2024). % en Peso.</a:t>
            </a:r>
          </a:p>
        </c:rich>
      </c:tx>
      <c:layout>
        <c:manualLayout>
          <c:xMode val="edge"/>
          <c:yMode val="edge"/>
          <c:x val="0.129347436357117"/>
          <c:y val="0.0266404199475066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15525277877375"/>
          <c:y val="0.228215223097113"/>
          <c:w val="0.405073503047687"/>
          <c:h val="0.6750656167979"/>
        </c:manualLayout>
      </c:layout>
      <c:pieChart>
        <c:varyColors val="1"/>
        <c:ser>
          <c:idx val="0"/>
          <c:order val="0"/>
          <c:tx>
            <c:strRef>
              <c:f>"Toneladas"</c:f>
              <c:strCache>
                <c:ptCount val="1"/>
                <c:pt idx="0">
                  <c:v>Toneladas</c:v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explosion val="0"/>
          <c:dPt>
            <c:idx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1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2"/>
            <c:spPr>
              <a:solidFill>
                <a:srgbClr val="70ad47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3"/>
            <c:spPr>
              <a:solidFill>
                <a:srgbClr val="9e480e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4"/>
            <c:spPr>
              <a:solidFill>
                <a:srgbClr val="997300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5"/>
            <c:spPr>
              <a:solidFill>
                <a:srgbClr val="43682b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6"/>
            <c:spPr>
              <a:solidFill>
                <a:srgbClr val="f1975a"/>
              </a:solidFill>
              <a:ln w="19080">
                <a:solidFill>
                  <a:srgbClr val="ffffff"/>
                </a:solidFill>
                <a:round/>
              </a:ln>
            </c:spPr>
          </c:dPt>
          <c:dPt>
            <c:idx val="7"/>
            <c:spPr>
              <a:solidFill>
                <a:srgbClr val="ffcd33"/>
              </a:solidFill>
              <a:ln w="19080">
                <a:solidFill>
                  <a:srgbClr val="ffffff"/>
                </a:solidFill>
                <a:round/>
              </a:ln>
            </c:spPr>
          </c:dPt>
          <c:dLbls>
            <c:dLbl>
              <c:idx val="0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1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2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3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4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5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6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dLbl>
              <c:idx val="7"/>
              <c:txPr>
                <a:bodyPr/>
                <a:lstStyle/>
                <a:p>
                  <a:pPr>
                    <a:defRPr b="0" sz="900" spc="-1" strike="noStrike">
                      <a:solidFill>
                        <a:srgbClr val="404040"/>
                      </a:solidFill>
                      <a:latin typeface="Calibri"/>
                    </a:defRPr>
                  </a:pPr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</c:dLbl>
            <c:txPr>
              <a:bodyPr/>
              <a:lstStyle/>
              <a:p>
                <a:pPr>
                  <a:defRPr b="0" sz="900" spc="-1" strike="noStrike">
                    <a:solidFill>
                      <a:srgbClr val="40404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LeaderLines val="0"/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General</c:formatCode>
                <c:ptCount val="8"/>
                <c:pt idx="0">
                  <c:v>57852.649168</c:v>
                </c:pt>
                <c:pt idx="1">
                  <c:v>330053.647697</c:v>
                </c:pt>
                <c:pt idx="2">
                  <c:v>38648.748849</c:v>
                </c:pt>
                <c:pt idx="3">
                  <c:v>58201.347592</c:v>
                </c:pt>
                <c:pt idx="4">
                  <c:v>454338.852366</c:v>
                </c:pt>
                <c:pt idx="5">
                  <c:v>19273.747143</c:v>
                </c:pt>
                <c:pt idx="6">
                  <c:v>249923.899626</c:v>
                </c:pt>
                <c:pt idx="7">
                  <c:v>295169.604538</c:v>
                </c:pt>
              </c:numCache>
            </c:numRef>
          </c:val>
        </c:ser>
        <c:firstSliceAng val="0"/>
      </c:pieChart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latin typeface="Calibri"/>
              </a:rPr>
              <a:t>Chart Title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dLbls>
            <c:numFmt formatCode="0.0" sourceLinked="1"/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'Ranking países'!$N$5</c:f>
              <c:numCache>
                <c:formatCode>General</c:formatCode>
                <c:ptCount val="1"/>
                <c:pt idx="0">
                  <c:v/>
                </c:pt>
              </c:numCache>
            </c:numRef>
          </c:val>
        </c:ser>
        <c:gapWidth val="219"/>
        <c:overlap val="-27"/>
        <c:axId val="37155553"/>
        <c:axId val="90009357"/>
      </c:barChart>
      <c:catAx>
        <c:axId val="3715555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0009357"/>
        <c:crosses val="autoZero"/>
        <c:auto val="1"/>
        <c:lblAlgn val="ctr"/>
        <c:lblOffset val="100"/>
      </c:catAx>
      <c:valAx>
        <c:axId val="90009357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7155553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latin typeface="Calibri"/>
              </a:rPr>
              <a:t>Chart Title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4472c4"/>
            </a:solidFill>
            <a:ln>
              <a:noFill/>
            </a:ln>
          </c:spPr>
          <c:invertIfNegative val="0"/>
          <c:dLbls>
            <c:numFmt formatCode="0.0" sourceLinked="1"/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'Ranking países'!$N$5</c:f>
              <c:numCache>
                <c:formatCode>General</c:formatCode>
                <c:ptCount val="1"/>
                <c:pt idx="0">
                  <c:v/>
                </c:pt>
              </c:numCache>
            </c:numRef>
          </c:val>
        </c:ser>
        <c:gapWidth val="219"/>
        <c:overlap val="-27"/>
        <c:axId val="4116911"/>
        <c:axId val="78169532"/>
      </c:barChart>
      <c:catAx>
        <c:axId val="4116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78169532"/>
        <c:crosses val="autoZero"/>
        <c:auto val="1"/>
        <c:lblAlgn val="ctr"/>
        <c:lblOffset val="100"/>
      </c:catAx>
      <c:valAx>
        <c:axId val="7816953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4116911"/>
        <c:crosses val="autoZero"/>
      </c:valAx>
      <c:spPr>
        <a:noFill/>
        <a:ln>
          <a:noFill/>
        </a:ln>
      </c:spPr>
    </c:plotArea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5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6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Relationship Id="rId3" Type="http://schemas.openxmlformats.org/officeDocument/2006/relationships/image" Target="../media/image5.png"/><Relationship Id="rId4" Type="http://schemas.openxmlformats.org/officeDocument/2006/relationships/image" Target="../media/image6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7.png"/><Relationship Id="rId2" Type="http://schemas.openxmlformats.org/officeDocument/2006/relationships/image" Target="../media/image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28080</xdr:colOff>
      <xdr:row>0</xdr:row>
      <xdr:rowOff>18720</xdr:rowOff>
    </xdr:to>
    <xdr:pic>
      <xdr:nvPicPr>
        <xdr:cNvPr id="0" name="Imagen 3" descr=""/>
        <xdr:cNvPicPr/>
      </xdr:nvPicPr>
      <xdr:blipFill>
        <a:blip r:embed="rId1"/>
        <a:stretch/>
      </xdr:blipFill>
      <xdr:spPr>
        <a:xfrm>
          <a:off x="0" y="0"/>
          <a:ext cx="28080" cy="18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65520</xdr:colOff>
      <xdr:row>0</xdr:row>
      <xdr:rowOff>92520</xdr:rowOff>
    </xdr:from>
    <xdr:to>
      <xdr:col>4</xdr:col>
      <xdr:colOff>73440</xdr:colOff>
      <xdr:row>3</xdr:row>
      <xdr:rowOff>131040</xdr:rowOff>
    </xdr:to>
    <xdr:pic>
      <xdr:nvPicPr>
        <xdr:cNvPr id="1" name="Imagen 7" descr=""/>
        <xdr:cNvPicPr/>
      </xdr:nvPicPr>
      <xdr:blipFill>
        <a:blip r:embed="rId2"/>
        <a:stretch/>
      </xdr:blipFill>
      <xdr:spPr>
        <a:xfrm>
          <a:off x="535320" y="92520"/>
          <a:ext cx="2854080" cy="5871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19</xdr:row>
      <xdr:rowOff>7560</xdr:rowOff>
    </xdr:from>
    <xdr:to>
      <xdr:col>5</xdr:col>
      <xdr:colOff>2160</xdr:colOff>
      <xdr:row>34</xdr:row>
      <xdr:rowOff>7200</xdr:rowOff>
    </xdr:to>
    <xdr:graphicFrame>
      <xdr:nvGraphicFramePr>
        <xdr:cNvPr id="2" name="Gráfico 1"/>
        <xdr:cNvGraphicFramePr/>
      </xdr:nvGraphicFramePr>
      <xdr:xfrm>
        <a:off x="0" y="3528000"/>
        <a:ext cx="3719880" cy="274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25920</xdr:colOff>
      <xdr:row>19</xdr:row>
      <xdr:rowOff>0</xdr:rowOff>
    </xdr:from>
    <xdr:to>
      <xdr:col>10</xdr:col>
      <xdr:colOff>158040</xdr:colOff>
      <xdr:row>33</xdr:row>
      <xdr:rowOff>182520</xdr:rowOff>
    </xdr:to>
    <xdr:graphicFrame>
      <xdr:nvGraphicFramePr>
        <xdr:cNvPr id="3" name="Gráfico 3"/>
        <xdr:cNvGraphicFramePr/>
      </xdr:nvGraphicFramePr>
      <xdr:xfrm>
        <a:off x="3743640" y="3520440"/>
        <a:ext cx="4015800" cy="274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55</xdr:row>
      <xdr:rowOff>7560</xdr:rowOff>
    </xdr:from>
    <xdr:to>
      <xdr:col>5</xdr:col>
      <xdr:colOff>2160</xdr:colOff>
      <xdr:row>70</xdr:row>
      <xdr:rowOff>7200</xdr:rowOff>
    </xdr:to>
    <xdr:graphicFrame>
      <xdr:nvGraphicFramePr>
        <xdr:cNvPr id="4" name="Gráfico 9"/>
        <xdr:cNvGraphicFramePr/>
      </xdr:nvGraphicFramePr>
      <xdr:xfrm>
        <a:off x="0" y="10172520"/>
        <a:ext cx="3719880" cy="274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5</xdr:col>
      <xdr:colOff>43920</xdr:colOff>
      <xdr:row>55</xdr:row>
      <xdr:rowOff>9000</xdr:rowOff>
    </xdr:from>
    <xdr:to>
      <xdr:col>10</xdr:col>
      <xdr:colOff>176040</xdr:colOff>
      <xdr:row>70</xdr:row>
      <xdr:rowOff>8640</xdr:rowOff>
    </xdr:to>
    <xdr:graphicFrame>
      <xdr:nvGraphicFramePr>
        <xdr:cNvPr id="5" name="Gráfico 10"/>
        <xdr:cNvGraphicFramePr/>
      </xdr:nvGraphicFramePr>
      <xdr:xfrm>
        <a:off x="3761640" y="10173960"/>
        <a:ext cx="4015800" cy="27428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15</xdr:col>
      <xdr:colOff>280800</xdr:colOff>
      <xdr:row>37</xdr:row>
      <xdr:rowOff>17640</xdr:rowOff>
    </xdr:to>
    <xdr:graphicFrame>
      <xdr:nvGraphicFramePr>
        <xdr:cNvPr id="6" name="Gráfico 1"/>
        <xdr:cNvGraphicFramePr/>
      </xdr:nvGraphicFramePr>
      <xdr:xfrm>
        <a:off x="0" y="0"/>
        <a:ext cx="9281880" cy="6032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15</xdr:col>
      <xdr:colOff>280800</xdr:colOff>
      <xdr:row>37</xdr:row>
      <xdr:rowOff>17640</xdr:rowOff>
    </xdr:to>
    <xdr:graphicFrame>
      <xdr:nvGraphicFramePr>
        <xdr:cNvPr id="7" name="Gráfico 1"/>
        <xdr:cNvGraphicFramePr/>
      </xdr:nvGraphicFramePr>
      <xdr:xfrm>
        <a:off x="0" y="0"/>
        <a:ext cx="9281880" cy="60321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44</xdr:row>
      <xdr:rowOff>7560</xdr:rowOff>
    </xdr:from>
    <xdr:to>
      <xdr:col>3</xdr:col>
      <xdr:colOff>345960</xdr:colOff>
      <xdr:row>59</xdr:row>
      <xdr:rowOff>43920</xdr:rowOff>
    </xdr:to>
    <xdr:pic>
      <xdr:nvPicPr>
        <xdr:cNvPr id="8" name="Imagen 1" descr=""/>
        <xdr:cNvPicPr/>
      </xdr:nvPicPr>
      <xdr:blipFill>
        <a:blip r:embed="rId1"/>
        <a:stretch/>
      </xdr:blipFill>
      <xdr:spPr>
        <a:xfrm>
          <a:off x="0" y="9402840"/>
          <a:ext cx="4179240" cy="2779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0</xdr:colOff>
      <xdr:row>60</xdr:row>
      <xdr:rowOff>0</xdr:rowOff>
    </xdr:from>
    <xdr:to>
      <xdr:col>9</xdr:col>
      <xdr:colOff>400680</xdr:colOff>
      <xdr:row>75</xdr:row>
      <xdr:rowOff>121680</xdr:rowOff>
    </xdr:to>
    <xdr:pic>
      <xdr:nvPicPr>
        <xdr:cNvPr id="9" name="Imagen 2" descr=""/>
        <xdr:cNvPicPr/>
      </xdr:nvPicPr>
      <xdr:blipFill>
        <a:blip r:embed="rId2"/>
        <a:stretch/>
      </xdr:blipFill>
      <xdr:spPr>
        <a:xfrm>
          <a:off x="5698800" y="12321360"/>
          <a:ext cx="4140360" cy="286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7560</xdr:colOff>
      <xdr:row>44</xdr:row>
      <xdr:rowOff>0</xdr:rowOff>
    </xdr:from>
    <xdr:to>
      <xdr:col>9</xdr:col>
      <xdr:colOff>280440</xdr:colOff>
      <xdr:row>59</xdr:row>
      <xdr:rowOff>42480</xdr:rowOff>
    </xdr:to>
    <xdr:pic>
      <xdr:nvPicPr>
        <xdr:cNvPr id="10" name="Imagen 9" descr=""/>
        <xdr:cNvPicPr/>
      </xdr:nvPicPr>
      <xdr:blipFill>
        <a:blip r:embed="rId3"/>
        <a:stretch/>
      </xdr:blipFill>
      <xdr:spPr>
        <a:xfrm>
          <a:off x="5706360" y="9395280"/>
          <a:ext cx="4012560" cy="278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60</xdr:row>
      <xdr:rowOff>0</xdr:rowOff>
    </xdr:from>
    <xdr:to>
      <xdr:col>3</xdr:col>
      <xdr:colOff>486000</xdr:colOff>
      <xdr:row>75</xdr:row>
      <xdr:rowOff>115560</xdr:rowOff>
    </xdr:to>
    <xdr:pic>
      <xdr:nvPicPr>
        <xdr:cNvPr id="11" name="Imagen 11" descr=""/>
        <xdr:cNvPicPr/>
      </xdr:nvPicPr>
      <xdr:blipFill>
        <a:blip r:embed="rId4"/>
        <a:stretch/>
      </xdr:blipFill>
      <xdr:spPr>
        <a:xfrm>
          <a:off x="0" y="12321360"/>
          <a:ext cx="4319280" cy="2858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36</xdr:row>
      <xdr:rowOff>11160</xdr:rowOff>
    </xdr:from>
    <xdr:to>
      <xdr:col>5</xdr:col>
      <xdr:colOff>856800</xdr:colOff>
      <xdr:row>59</xdr:row>
      <xdr:rowOff>17280</xdr:rowOff>
    </xdr:to>
    <xdr:pic>
      <xdr:nvPicPr>
        <xdr:cNvPr id="12" name="Imagen 2" descr=""/>
        <xdr:cNvPicPr/>
      </xdr:nvPicPr>
      <xdr:blipFill>
        <a:blip r:embed="rId1"/>
        <a:stretch/>
      </xdr:blipFill>
      <xdr:spPr>
        <a:xfrm>
          <a:off x="0" y="16437960"/>
          <a:ext cx="7402680" cy="4212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8</xdr:col>
      <xdr:colOff>13680</xdr:colOff>
      <xdr:row>36</xdr:row>
      <xdr:rowOff>7560</xdr:rowOff>
    </xdr:from>
    <xdr:to>
      <xdr:col>13</xdr:col>
      <xdr:colOff>495360</xdr:colOff>
      <xdr:row>59</xdr:row>
      <xdr:rowOff>26640</xdr:rowOff>
    </xdr:to>
    <xdr:pic>
      <xdr:nvPicPr>
        <xdr:cNvPr id="13" name="Imagen 3" descr=""/>
        <xdr:cNvPicPr/>
      </xdr:nvPicPr>
      <xdr:blipFill>
        <a:blip r:embed="rId2"/>
        <a:stretch/>
      </xdr:blipFill>
      <xdr:spPr>
        <a:xfrm>
          <a:off x="8323200" y="16434360"/>
          <a:ext cx="7545240" cy="42253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3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85" workbookViewId="0">
      <selection pane="topLeft" activeCell="N18" activeCellId="0" sqref="N18"/>
    </sheetView>
  </sheetViews>
  <sheetFormatPr defaultRowHeight="14.4" zeroHeight="false" outlineLevelRow="0" outlineLevelCol="0"/>
  <cols>
    <col collapsed="false" customWidth="true" hidden="false" outlineLevel="0" max="1" min="1" style="0" width="6.66"/>
    <col collapsed="false" customWidth="true" hidden="false" outlineLevel="0" max="10" min="2" style="0" width="13.44"/>
    <col collapsed="false" customWidth="true" hidden="false" outlineLevel="0" max="1025" min="11" style="0" width="10.54"/>
  </cols>
  <sheetData>
    <row r="1" customFormat="false" ht="14.4" hidden="false" customHeight="true" outlineLevel="0" collapsed="false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 t="s">
        <v>1</v>
      </c>
    </row>
    <row r="2" customFormat="false" ht="14.4" hidden="false" customHeight="true" outlineLevel="0" collapsed="false">
      <c r="A2" s="1"/>
      <c r="B2" s="4"/>
      <c r="C2" s="4"/>
      <c r="D2" s="4"/>
      <c r="E2" s="5"/>
      <c r="F2" s="5"/>
      <c r="G2" s="6" t="s">
        <v>2</v>
      </c>
      <c r="H2" s="6"/>
      <c r="I2" s="6"/>
      <c r="J2" s="6"/>
      <c r="K2" s="3"/>
    </row>
    <row r="3" customFormat="false" ht="14.4" hidden="false" customHeight="false" outlineLevel="0" collapsed="false">
      <c r="A3" s="1"/>
      <c r="B3" s="4"/>
      <c r="C3" s="4"/>
      <c r="D3" s="4"/>
      <c r="E3" s="7"/>
      <c r="F3" s="5"/>
      <c r="G3" s="6"/>
      <c r="H3" s="6"/>
      <c r="I3" s="6"/>
      <c r="J3" s="6"/>
      <c r="K3" s="3"/>
    </row>
    <row r="4" customFormat="false" ht="14.4" hidden="false" customHeight="false" outlineLevel="0" collapsed="false">
      <c r="A4" s="1"/>
      <c r="B4" s="4"/>
      <c r="C4" s="4"/>
      <c r="D4" s="4"/>
      <c r="E4" s="4"/>
      <c r="F4" s="4"/>
      <c r="G4" s="4"/>
      <c r="H4" s="4"/>
      <c r="I4" s="4"/>
      <c r="J4" s="4"/>
      <c r="K4" s="3"/>
    </row>
    <row r="5" customFormat="false" ht="14.4" hidden="false" customHeight="false" outlineLevel="0" collapsed="false">
      <c r="A5" s="1"/>
      <c r="B5" s="4"/>
      <c r="C5" s="4"/>
      <c r="D5" s="4"/>
      <c r="E5" s="4"/>
      <c r="F5" s="4"/>
      <c r="G5" s="4"/>
      <c r="H5" s="4"/>
      <c r="I5" s="4"/>
      <c r="J5" s="4"/>
      <c r="K5" s="3"/>
    </row>
    <row r="6" customFormat="false" ht="14.4" hidden="false" customHeight="false" outlineLevel="0" collapsed="false">
      <c r="A6" s="1"/>
      <c r="B6" s="4"/>
      <c r="C6" s="4"/>
      <c r="D6" s="4"/>
      <c r="E6" s="4"/>
      <c r="F6" s="4"/>
      <c r="G6" s="4"/>
      <c r="H6" s="4"/>
      <c r="I6" s="4"/>
      <c r="J6" s="4"/>
      <c r="K6" s="3"/>
    </row>
    <row r="7" customFormat="false" ht="14.4" hidden="false" customHeight="false" outlineLevel="0" collapsed="false">
      <c r="A7" s="1"/>
      <c r="B7" s="4"/>
      <c r="C7" s="4"/>
      <c r="D7" s="4"/>
      <c r="E7" s="4"/>
      <c r="F7" s="4"/>
      <c r="G7" s="4"/>
      <c r="H7" s="4"/>
      <c r="I7" s="4"/>
      <c r="J7" s="4"/>
      <c r="K7" s="3"/>
    </row>
    <row r="8" customFormat="false" ht="14.4" hidden="false" customHeight="false" outlineLevel="0" collapsed="false">
      <c r="A8" s="1"/>
      <c r="B8" s="4"/>
      <c r="C8" s="4"/>
      <c r="D8" s="4"/>
      <c r="E8" s="4"/>
      <c r="F8" s="4"/>
      <c r="G8" s="4"/>
      <c r="H8" s="4"/>
      <c r="I8" s="4"/>
      <c r="J8" s="4"/>
      <c r="K8" s="3"/>
    </row>
    <row r="9" customFormat="false" ht="14.4" hidden="false" customHeight="false" outlineLevel="0" collapsed="false">
      <c r="A9" s="1"/>
      <c r="B9" s="4"/>
      <c r="C9" s="4"/>
      <c r="D9" s="4"/>
      <c r="E9" s="4"/>
      <c r="F9" s="4"/>
      <c r="G9" s="4"/>
      <c r="H9" s="4"/>
      <c r="I9" s="4"/>
      <c r="J9" s="4"/>
      <c r="K9" s="3"/>
    </row>
    <row r="10" customFormat="false" ht="18" hidden="false" customHeight="false" outlineLevel="0" collapsed="false">
      <c r="A10" s="1"/>
      <c r="B10" s="4"/>
      <c r="C10" s="8" t="s">
        <v>3</v>
      </c>
      <c r="D10" s="8"/>
      <c r="E10" s="8"/>
      <c r="F10" s="8"/>
      <c r="G10" s="8"/>
      <c r="H10" s="8"/>
      <c r="I10" s="8"/>
      <c r="J10" s="4"/>
      <c r="K10" s="3"/>
    </row>
    <row r="11" customFormat="false" ht="14.4" hidden="false" customHeight="false" outlineLevel="0" collapsed="false">
      <c r="A11" s="1"/>
      <c r="B11" s="4"/>
      <c r="C11" s="4"/>
      <c r="D11" s="4"/>
      <c r="E11" s="4"/>
      <c r="F11" s="4"/>
      <c r="G11" s="4"/>
      <c r="H11" s="4"/>
      <c r="I11" s="4"/>
      <c r="J11" s="4"/>
      <c r="K11" s="3"/>
    </row>
    <row r="12" customFormat="false" ht="14.4" hidden="false" customHeight="false" outlineLevel="0" collapsed="false">
      <c r="A12" s="1"/>
      <c r="B12" s="4"/>
      <c r="C12" s="4"/>
      <c r="D12" s="4"/>
      <c r="E12" s="4"/>
      <c r="F12" s="4"/>
      <c r="G12" s="4"/>
      <c r="H12" s="4"/>
      <c r="I12" s="4"/>
      <c r="J12" s="4"/>
      <c r="K12" s="3"/>
    </row>
    <row r="13" customFormat="false" ht="14.4" hidden="false" customHeight="false" outlineLevel="0" collapsed="false">
      <c r="A13" s="1"/>
      <c r="B13" s="4"/>
      <c r="C13" s="4"/>
      <c r="D13" s="4"/>
      <c r="E13" s="4"/>
      <c r="F13" s="4"/>
      <c r="G13" s="4"/>
      <c r="H13" s="4"/>
      <c r="I13" s="4"/>
      <c r="J13" s="4"/>
      <c r="K13" s="3"/>
    </row>
    <row r="14" customFormat="false" ht="14.4" hidden="false" customHeight="false" outlineLevel="0" collapsed="false">
      <c r="A14" s="1"/>
      <c r="B14" s="4"/>
      <c r="C14" s="4"/>
      <c r="D14" s="4"/>
      <c r="E14" s="4"/>
      <c r="F14" s="4"/>
      <c r="G14" s="4"/>
      <c r="H14" s="4"/>
      <c r="I14" s="4"/>
      <c r="J14" s="4"/>
      <c r="K14" s="3"/>
    </row>
    <row r="15" customFormat="false" ht="14.4" hidden="false" customHeight="false" outlineLevel="0" collapsed="false">
      <c r="A15" s="1"/>
      <c r="B15" s="4"/>
      <c r="C15" s="4"/>
      <c r="D15" s="4"/>
      <c r="E15" s="4"/>
      <c r="F15" s="4"/>
      <c r="G15" s="4"/>
      <c r="H15" s="4"/>
      <c r="I15" s="4"/>
      <c r="J15" s="4"/>
      <c r="K15" s="3"/>
    </row>
    <row r="16" customFormat="false" ht="14.4" hidden="false" customHeight="false" outlineLevel="0" collapsed="false">
      <c r="A16" s="1"/>
      <c r="B16" s="4"/>
      <c r="C16" s="4" t="s">
        <v>4</v>
      </c>
      <c r="D16" s="4" t="s">
        <v>5</v>
      </c>
      <c r="E16" s="4"/>
      <c r="F16" s="4"/>
      <c r="G16" s="4"/>
      <c r="H16" s="4"/>
      <c r="I16" s="4"/>
      <c r="J16" s="4"/>
      <c r="K16" s="3"/>
    </row>
    <row r="17" customFormat="false" ht="14.4" hidden="false" customHeight="false" outlineLevel="0" collapsed="false">
      <c r="A17" s="1"/>
      <c r="B17" s="4"/>
      <c r="C17" s="4" t="s">
        <v>6</v>
      </c>
      <c r="D17" s="4" t="s">
        <v>7</v>
      </c>
      <c r="E17" s="4"/>
      <c r="F17" s="4"/>
      <c r="G17" s="4"/>
      <c r="H17" s="4"/>
      <c r="I17" s="4"/>
      <c r="J17" s="4"/>
      <c r="K17" s="3"/>
    </row>
    <row r="18" customFormat="false" ht="14.4" hidden="false" customHeight="false" outlineLevel="0" collapsed="false">
      <c r="A18" s="1"/>
      <c r="B18" s="4"/>
      <c r="C18" s="4" t="s">
        <v>8</v>
      </c>
      <c r="D18" s="4" t="s">
        <v>9</v>
      </c>
      <c r="E18" s="4"/>
      <c r="F18" s="4"/>
      <c r="G18" s="4"/>
      <c r="H18" s="4"/>
      <c r="I18" s="4"/>
      <c r="J18" s="4"/>
      <c r="K18" s="3"/>
    </row>
    <row r="19" customFormat="false" ht="14.4" hidden="false" customHeight="false" outlineLevel="0" collapsed="false">
      <c r="A19" s="1"/>
      <c r="B19" s="4"/>
      <c r="C19" s="4" t="s">
        <v>10</v>
      </c>
      <c r="D19" s="4" t="s">
        <v>11</v>
      </c>
      <c r="E19" s="4"/>
      <c r="F19" s="4"/>
      <c r="G19" s="4"/>
      <c r="H19" s="4"/>
      <c r="I19" s="4"/>
      <c r="J19" s="4"/>
      <c r="K19" s="3"/>
    </row>
    <row r="20" customFormat="false" ht="14.4" hidden="false" customHeight="false" outlineLevel="0" collapsed="false">
      <c r="A20" s="1"/>
      <c r="B20" s="4"/>
      <c r="C20" s="4" t="s">
        <v>12</v>
      </c>
      <c r="D20" s="4" t="s">
        <v>13</v>
      </c>
      <c r="E20" s="4"/>
      <c r="F20" s="4"/>
      <c r="G20" s="4"/>
      <c r="H20" s="4"/>
      <c r="I20" s="4"/>
      <c r="J20" s="4"/>
      <c r="K20" s="3"/>
    </row>
    <row r="21" customFormat="false" ht="14.4" hidden="false" customHeight="false" outlineLevel="0" collapsed="false">
      <c r="A21" s="1"/>
      <c r="B21" s="4"/>
      <c r="C21" s="4"/>
      <c r="D21" s="4"/>
      <c r="E21" s="4"/>
      <c r="F21" s="4"/>
      <c r="G21" s="4"/>
      <c r="H21" s="4"/>
      <c r="I21" s="4"/>
      <c r="J21" s="4"/>
      <c r="K21" s="3"/>
    </row>
    <row r="22" customFormat="false" ht="14.4" hidden="false" customHeight="false" outlineLevel="0" collapsed="false">
      <c r="A22" s="1"/>
      <c r="B22" s="4"/>
      <c r="C22" s="4"/>
      <c r="D22" s="4"/>
      <c r="E22" s="4"/>
      <c r="F22" s="4"/>
      <c r="G22" s="4"/>
      <c r="H22" s="4"/>
      <c r="I22" s="4"/>
      <c r="J22" s="4"/>
      <c r="K22" s="3"/>
    </row>
    <row r="23" customFormat="false" ht="14.4" hidden="false" customHeight="false" outlineLevel="0" collapsed="false">
      <c r="A23" s="1"/>
      <c r="B23" s="4"/>
      <c r="C23" s="4"/>
      <c r="D23" s="4"/>
      <c r="E23" s="4"/>
      <c r="F23" s="4"/>
      <c r="G23" s="4"/>
      <c r="H23" s="4"/>
      <c r="I23" s="4"/>
      <c r="J23" s="4"/>
      <c r="K23" s="3"/>
    </row>
    <row r="24" customFormat="false" ht="14.4" hidden="false" customHeight="false" outlineLevel="0" collapsed="false">
      <c r="A24" s="1"/>
      <c r="B24" s="4"/>
      <c r="C24" s="4"/>
      <c r="D24" s="4"/>
      <c r="E24" s="4"/>
      <c r="F24" s="4"/>
      <c r="G24" s="4"/>
      <c r="H24" s="4"/>
      <c r="I24" s="4"/>
      <c r="J24" s="4"/>
      <c r="K24" s="3"/>
    </row>
    <row r="25" customFormat="false" ht="15" hidden="false" customHeight="true" outlineLevel="0" collapsed="false">
      <c r="A25" s="1"/>
      <c r="B25" s="4"/>
      <c r="C25" s="9" t="s">
        <v>14</v>
      </c>
      <c r="D25" s="9"/>
      <c r="E25" s="9"/>
      <c r="F25" s="9"/>
      <c r="G25" s="9"/>
      <c r="H25" s="9"/>
      <c r="I25" s="9"/>
      <c r="J25" s="4"/>
      <c r="K25" s="3"/>
    </row>
    <row r="26" customFormat="false" ht="14.4" hidden="false" customHeight="false" outlineLevel="0" collapsed="false">
      <c r="A26" s="1"/>
      <c r="B26" s="4"/>
      <c r="C26" s="9"/>
      <c r="D26" s="9"/>
      <c r="E26" s="9"/>
      <c r="F26" s="9"/>
      <c r="G26" s="9"/>
      <c r="H26" s="9"/>
      <c r="I26" s="9"/>
      <c r="J26" s="4"/>
      <c r="K26" s="3"/>
    </row>
    <row r="27" customFormat="false" ht="14.4" hidden="false" customHeight="false" outlineLevel="0" collapsed="false">
      <c r="A27" s="1"/>
      <c r="B27" s="4"/>
      <c r="C27" s="4"/>
      <c r="D27" s="4"/>
      <c r="E27" s="4"/>
      <c r="F27" s="4"/>
      <c r="G27" s="4"/>
      <c r="H27" s="4"/>
      <c r="I27" s="4"/>
      <c r="J27" s="4"/>
      <c r="K27" s="3"/>
    </row>
    <row r="28" customFormat="false" ht="14.4" hidden="false" customHeight="false" outlineLevel="0" collapsed="false">
      <c r="A28" s="1"/>
      <c r="B28" s="4"/>
      <c r="C28" s="4"/>
      <c r="D28" s="4"/>
      <c r="E28" s="4"/>
      <c r="F28" s="4"/>
      <c r="G28" s="4"/>
      <c r="H28" s="4"/>
      <c r="I28" s="4"/>
      <c r="J28" s="4"/>
      <c r="K28" s="3"/>
    </row>
    <row r="29" customFormat="false" ht="15" hidden="false" customHeight="true" outlineLevel="0" collapsed="false">
      <c r="A29" s="1"/>
      <c r="B29" s="4"/>
      <c r="C29" s="10" t="s">
        <v>15</v>
      </c>
      <c r="D29" s="10"/>
      <c r="E29" s="10"/>
      <c r="F29" s="10"/>
      <c r="G29" s="10"/>
      <c r="H29" s="10"/>
      <c r="I29" s="4"/>
      <c r="J29" s="4"/>
      <c r="K29" s="3"/>
    </row>
    <row r="30" customFormat="false" ht="14.4" hidden="false" customHeight="false" outlineLevel="0" collapsed="false">
      <c r="A30" s="1"/>
      <c r="B30" s="4"/>
      <c r="C30" s="10"/>
      <c r="D30" s="10"/>
      <c r="E30" s="10"/>
      <c r="F30" s="10"/>
      <c r="G30" s="10"/>
      <c r="H30" s="10"/>
      <c r="I30" s="4"/>
      <c r="J30" s="4"/>
      <c r="K30" s="3"/>
    </row>
    <row r="31" customFormat="false" ht="14.4" hidden="false" customHeight="false" outlineLevel="0" collapsed="false">
      <c r="A31" s="1"/>
      <c r="B31" s="4"/>
      <c r="C31" s="4"/>
      <c r="D31" s="4"/>
      <c r="E31" s="4"/>
      <c r="F31" s="4"/>
      <c r="G31" s="4"/>
      <c r="H31" s="4"/>
      <c r="I31" s="4"/>
      <c r="J31" s="4"/>
      <c r="K31" s="3"/>
    </row>
    <row r="32" customFormat="false" ht="14.4" hidden="false" customHeight="false" outlineLevel="0" collapsed="false">
      <c r="A32" s="1"/>
      <c r="B32" s="11"/>
      <c r="C32" s="11"/>
      <c r="D32" s="11"/>
      <c r="E32" s="11"/>
      <c r="F32" s="11"/>
      <c r="G32" s="11"/>
      <c r="H32" s="11"/>
      <c r="I32" s="11"/>
      <c r="J32" s="11"/>
      <c r="K32" s="3"/>
    </row>
  </sheetData>
  <mergeCells count="6">
    <mergeCell ref="A1:A32"/>
    <mergeCell ref="K1:K32"/>
    <mergeCell ref="G2:J3"/>
    <mergeCell ref="C10:I10"/>
    <mergeCell ref="C25:I26"/>
    <mergeCell ref="C29:H3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5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85" workbookViewId="0">
      <selection pane="topLeft" activeCell="M48" activeCellId="0" sqref="M48"/>
    </sheetView>
  </sheetViews>
  <sheetFormatPr defaultRowHeight="14.4" zeroHeight="false" outlineLevelRow="0" outlineLevelCol="0"/>
  <cols>
    <col collapsed="false" customWidth="true" hidden="false" outlineLevel="0" max="9" min="1" style="0" width="10.54"/>
    <col collapsed="false" customWidth="true" hidden="false" outlineLevel="0" max="10" min="10" style="0" width="12.89"/>
    <col collapsed="false" customWidth="true" hidden="false" outlineLevel="0" max="11" min="11" style="0" width="10.11"/>
    <col collapsed="false" customWidth="true" hidden="false" outlineLevel="0" max="1025" min="12" style="0" width="10.54"/>
  </cols>
  <sheetData>
    <row r="1" customFormat="false" ht="15.6" hidden="false" customHeight="false" outlineLevel="0" collapsed="false">
      <c r="A1" s="12" t="s">
        <v>16</v>
      </c>
      <c r="B1" s="12"/>
      <c r="C1" s="12"/>
    </row>
    <row r="3" customFormat="false" ht="15.6" hidden="false" customHeight="false" outlineLevel="0" collapsed="false">
      <c r="A3" s="13" t="s">
        <v>17</v>
      </c>
      <c r="B3" s="13"/>
      <c r="C3" s="13"/>
    </row>
    <row r="4" customFormat="false" ht="15" hidden="false" customHeight="false" outlineLevel="0" collapsed="false">
      <c r="A4" s="14"/>
      <c r="B4" s="14"/>
      <c r="C4" s="14"/>
    </row>
    <row r="5" customFormat="false" ht="14.4" hidden="false" customHeight="true" outlineLevel="0" collapsed="false">
      <c r="A5" s="15"/>
      <c r="B5" s="16" t="s">
        <v>18</v>
      </c>
      <c r="C5" s="16"/>
      <c r="D5" s="16" t="s">
        <v>18</v>
      </c>
      <c r="E5" s="16"/>
      <c r="F5" s="16" t="s">
        <v>19</v>
      </c>
      <c r="G5" s="16"/>
      <c r="H5" s="16" t="s">
        <v>19</v>
      </c>
      <c r="I5" s="16"/>
      <c r="J5" s="17" t="s">
        <v>20</v>
      </c>
      <c r="K5" s="17"/>
    </row>
    <row r="6" customFormat="false" ht="14.4" hidden="false" customHeight="false" outlineLevel="0" collapsed="false">
      <c r="A6" s="15"/>
      <c r="B6" s="18" t="n">
        <v>2022</v>
      </c>
      <c r="C6" s="18"/>
      <c r="D6" s="18" t="n">
        <v>2023</v>
      </c>
      <c r="E6" s="18"/>
      <c r="F6" s="18" t="n">
        <v>2023</v>
      </c>
      <c r="G6" s="18"/>
      <c r="H6" s="18" t="n">
        <v>2024</v>
      </c>
      <c r="I6" s="18"/>
      <c r="J6" s="17"/>
      <c r="K6" s="17"/>
    </row>
    <row r="7" customFormat="false" ht="14.4" hidden="false" customHeight="false" outlineLevel="0" collapsed="false">
      <c r="A7" s="19" t="s">
        <v>21</v>
      </c>
      <c r="B7" s="18" t="s">
        <v>22</v>
      </c>
      <c r="C7" s="18" t="s">
        <v>23</v>
      </c>
      <c r="D7" s="18" t="s">
        <v>22</v>
      </c>
      <c r="E7" s="18" t="s">
        <v>23</v>
      </c>
      <c r="F7" s="18" t="s">
        <v>22</v>
      </c>
      <c r="G7" s="18" t="s">
        <v>23</v>
      </c>
      <c r="H7" s="18" t="s">
        <v>22</v>
      </c>
      <c r="I7" s="18" t="s">
        <v>23</v>
      </c>
      <c r="J7" s="18" t="s">
        <v>24</v>
      </c>
      <c r="K7" s="20" t="s">
        <v>25</v>
      </c>
    </row>
    <row r="8" customFormat="false" ht="14.4" hidden="false" customHeight="false" outlineLevel="0" collapsed="false">
      <c r="A8" s="21" t="s">
        <v>26</v>
      </c>
      <c r="B8" s="22" t="n">
        <v>3928815.20298</v>
      </c>
      <c r="C8" s="23" t="n">
        <v>2746562.913844</v>
      </c>
      <c r="D8" s="22" t="n">
        <v>3989095.39885</v>
      </c>
      <c r="E8" s="23" t="n">
        <v>2539842.562298</v>
      </c>
      <c r="F8" s="23" t="n">
        <v>1595625.79943</v>
      </c>
      <c r="G8" s="23" t="n">
        <v>842087.258414</v>
      </c>
      <c r="H8" s="22" t="n">
        <v>1422335.27902</v>
      </c>
      <c r="I8" s="23" t="n">
        <v>911521.472529</v>
      </c>
      <c r="J8" s="24" t="n">
        <v>-10.8603483643786</v>
      </c>
      <c r="K8" s="25" t="n">
        <v>8.24548921993826</v>
      </c>
      <c r="L8" s="26"/>
      <c r="M8" s="27"/>
    </row>
    <row r="9" customFormat="false" ht="14.4" hidden="false" customHeight="false" outlineLevel="0" collapsed="false">
      <c r="A9" s="21" t="s">
        <v>27</v>
      </c>
      <c r="B9" s="22" t="n">
        <v>935891.92322</v>
      </c>
      <c r="C9" s="23" t="n">
        <v>681135.108847</v>
      </c>
      <c r="D9" s="22" t="n">
        <v>898548.14097</v>
      </c>
      <c r="E9" s="23" t="n">
        <v>468995.488296</v>
      </c>
      <c r="F9" s="23" t="n">
        <v>199199.21372</v>
      </c>
      <c r="G9" s="23" t="n">
        <v>102452.211958</v>
      </c>
      <c r="H9" s="22" t="n">
        <v>244393.64036</v>
      </c>
      <c r="I9" s="23" t="n">
        <v>138116.617075</v>
      </c>
      <c r="J9" s="24" t="n">
        <v>22.6880547347574</v>
      </c>
      <c r="K9" s="25" t="n">
        <v>34.810771222412</v>
      </c>
      <c r="L9" s="26"/>
      <c r="M9" s="27"/>
    </row>
    <row r="10" customFormat="false" ht="14.4" hidden="false" customHeight="false" outlineLevel="0" collapsed="false">
      <c r="A10" s="21" t="s">
        <v>28</v>
      </c>
      <c r="B10" s="22" t="n">
        <v>1266443.30423</v>
      </c>
      <c r="C10" s="23" t="n">
        <v>694356.392367</v>
      </c>
      <c r="D10" s="22" t="n">
        <v>1204095.19697</v>
      </c>
      <c r="E10" s="23" t="n">
        <v>451086.735185</v>
      </c>
      <c r="F10" s="23" t="n">
        <v>282200.24384</v>
      </c>
      <c r="G10" s="23" t="n">
        <v>141746.567547</v>
      </c>
      <c r="H10" s="22" t="n">
        <v>360623.55976</v>
      </c>
      <c r="I10" s="23" t="n">
        <v>128037.184978</v>
      </c>
      <c r="J10" s="24" t="n">
        <v>27.7899532802898</v>
      </c>
      <c r="K10" s="25" t="n">
        <v>-9.67175629452493</v>
      </c>
      <c r="L10" s="26"/>
      <c r="M10" s="27"/>
    </row>
    <row r="11" customFormat="false" ht="14.4" hidden="false" customHeight="false" outlineLevel="0" collapsed="false">
      <c r="A11" s="21" t="s">
        <v>29</v>
      </c>
      <c r="B11" s="22" t="n">
        <v>953927.326020001</v>
      </c>
      <c r="C11" s="23" t="n">
        <v>345694.534972</v>
      </c>
      <c r="D11" s="22" t="n">
        <v>918176.46219</v>
      </c>
      <c r="E11" s="23" t="n">
        <v>279293.292248</v>
      </c>
      <c r="F11" s="23" t="n">
        <v>262297.35194</v>
      </c>
      <c r="G11" s="23" t="n">
        <v>79921.233144</v>
      </c>
      <c r="H11" s="22" t="n">
        <v>282587.41417</v>
      </c>
      <c r="I11" s="23" t="n">
        <v>88080.396684</v>
      </c>
      <c r="J11" s="24" t="n">
        <v>7.73551927990538</v>
      </c>
      <c r="K11" s="25" t="n">
        <v>10.2090060663842</v>
      </c>
      <c r="L11" s="26"/>
      <c r="M11" s="27"/>
    </row>
    <row r="12" customFormat="false" ht="14.4" hidden="false" customHeight="false" outlineLevel="0" collapsed="false">
      <c r="A12" s="21" t="s">
        <v>30</v>
      </c>
      <c r="B12" s="22" t="n">
        <v>1670755.3</v>
      </c>
      <c r="C12" s="23" t="n">
        <v>611349.083577</v>
      </c>
      <c r="D12" s="22" t="n">
        <v>1605292.7266</v>
      </c>
      <c r="E12" s="23" t="n">
        <v>557695.454814</v>
      </c>
      <c r="F12" s="23" t="n">
        <v>556511.80656</v>
      </c>
      <c r="G12" s="23" t="n">
        <v>169976.81699</v>
      </c>
      <c r="H12" s="22" t="n">
        <v>634102.58016</v>
      </c>
      <c r="I12" s="23" t="n">
        <v>184979.369099</v>
      </c>
      <c r="J12" s="24" t="n">
        <v>13.9423409684004</v>
      </c>
      <c r="K12" s="25" t="n">
        <v>8.82623429163439</v>
      </c>
      <c r="L12" s="26"/>
      <c r="M12" s="27"/>
    </row>
    <row r="13" customFormat="false" ht="14.4" hidden="false" customHeight="false" outlineLevel="0" collapsed="false">
      <c r="A13" s="21" t="s">
        <v>31</v>
      </c>
      <c r="B13" s="22" t="n">
        <v>421848.8745</v>
      </c>
      <c r="C13" s="23" t="n">
        <v>129384.335002</v>
      </c>
      <c r="D13" s="22" t="n">
        <v>266510.44423</v>
      </c>
      <c r="E13" s="23" t="n">
        <v>63276.13099</v>
      </c>
      <c r="F13" s="23" t="n">
        <v>55519.82278</v>
      </c>
      <c r="G13" s="23" t="n">
        <v>19838.112671</v>
      </c>
      <c r="H13" s="22" t="n">
        <v>95327.4304</v>
      </c>
      <c r="I13" s="23" t="n">
        <v>15182.625979</v>
      </c>
      <c r="J13" s="24" t="n">
        <v>71.699810314128</v>
      </c>
      <c r="K13" s="25" t="n">
        <v>-23.4673870907364</v>
      </c>
      <c r="L13" s="26"/>
      <c r="M13" s="27"/>
    </row>
    <row r="14" customFormat="false" ht="14.4" hidden="false" customHeight="false" outlineLevel="0" collapsed="false">
      <c r="A14" s="21" t="s">
        <v>32</v>
      </c>
      <c r="B14" s="22" t="n">
        <v>1474084.95537</v>
      </c>
      <c r="C14" s="23" t="n">
        <v>540643.527734</v>
      </c>
      <c r="D14" s="22" t="n">
        <v>1440068.5541</v>
      </c>
      <c r="E14" s="23" t="n">
        <v>440580.090078</v>
      </c>
      <c r="F14" s="23" t="n">
        <v>374414.71618</v>
      </c>
      <c r="G14" s="23" t="n">
        <v>118032.24046</v>
      </c>
      <c r="H14" s="22" t="n">
        <v>438513.67047</v>
      </c>
      <c r="I14" s="23" t="n">
        <v>117208.907572</v>
      </c>
      <c r="J14" s="24" t="n">
        <v>17.119774282372</v>
      </c>
      <c r="K14" s="25" t="n">
        <v>-0.69754914825922</v>
      </c>
      <c r="L14" s="26"/>
      <c r="M14" s="27"/>
    </row>
    <row r="15" customFormat="false" ht="14.4" hidden="false" customHeight="false" outlineLevel="0" collapsed="false">
      <c r="A15" s="21" t="s">
        <v>33</v>
      </c>
      <c r="B15" s="22" t="n">
        <v>3496992.93288</v>
      </c>
      <c r="C15" s="23" t="n">
        <v>1910398.710211</v>
      </c>
      <c r="D15" s="22" t="n">
        <v>3454001.9562</v>
      </c>
      <c r="E15" s="23" t="n">
        <v>1466019.675149</v>
      </c>
      <c r="F15" s="23" t="n">
        <v>790771.59193</v>
      </c>
      <c r="G15" s="23" t="n">
        <v>389365.029141</v>
      </c>
      <c r="H15" s="22" t="n">
        <v>1044619.92828</v>
      </c>
      <c r="I15" s="23" t="n">
        <v>371149.927686</v>
      </c>
      <c r="J15" s="24" t="n">
        <v>32.1013474612111</v>
      </c>
      <c r="K15" s="25" t="n">
        <v>-4.67815548180723</v>
      </c>
      <c r="L15" s="26"/>
      <c r="M15" s="27"/>
    </row>
    <row r="16" customFormat="false" ht="15" hidden="false" customHeight="false" outlineLevel="0" collapsed="false">
      <c r="A16" s="28" t="s">
        <v>34</v>
      </c>
      <c r="B16" s="29" t="n">
        <v>14148759.8192</v>
      </c>
      <c r="C16" s="29" t="n">
        <v>7659524.606554</v>
      </c>
      <c r="D16" s="29" t="n">
        <v>13775788.88011</v>
      </c>
      <c r="E16" s="29" t="n">
        <v>6266789.429058</v>
      </c>
      <c r="F16" s="29" t="n">
        <v>4116540.54638</v>
      </c>
      <c r="G16" s="29" t="n">
        <v>1863419.470325</v>
      </c>
      <c r="H16" s="29" t="n">
        <v>4522503.50262</v>
      </c>
      <c r="I16" s="29" t="n">
        <v>1954276.501602</v>
      </c>
      <c r="J16" s="30" t="n">
        <v>9.86175045930243</v>
      </c>
      <c r="K16" s="31" t="n">
        <v>4.87582279373489</v>
      </c>
      <c r="L16" s="26"/>
    </row>
    <row r="17" customFormat="false" ht="14.4" hidden="false" customHeight="false" outlineLevel="0" collapsed="false">
      <c r="A17" s="0" t="s">
        <v>35</v>
      </c>
      <c r="D17" s="27"/>
      <c r="E17" s="27"/>
      <c r="F17" s="27"/>
      <c r="G17" s="27"/>
      <c r="H17" s="27"/>
      <c r="I17" s="27"/>
      <c r="J17" s="32"/>
      <c r="K17" s="32"/>
    </row>
    <row r="18" customFormat="false" ht="14.4" hidden="false" customHeight="false" outlineLevel="0" collapsed="false">
      <c r="A18" s="33" t="s">
        <v>36</v>
      </c>
      <c r="B18" s="33"/>
      <c r="C18" s="33"/>
      <c r="D18" s="33"/>
      <c r="E18" s="33"/>
      <c r="F18" s="33"/>
      <c r="G18" s="33"/>
      <c r="H18" s="33"/>
    </row>
    <row r="37" customFormat="false" ht="15.6" hidden="false" customHeight="false" outlineLevel="0" collapsed="false">
      <c r="A37" s="12" t="s">
        <v>37</v>
      </c>
      <c r="B37" s="12"/>
      <c r="C37" s="12"/>
    </row>
    <row r="38" customFormat="false" ht="15.6" hidden="false" customHeight="false" outlineLevel="0" collapsed="false">
      <c r="A38" s="34"/>
      <c r="B38" s="34"/>
      <c r="C38" s="34"/>
    </row>
    <row r="39" customFormat="false" ht="15.6" hidden="false" customHeight="false" outlineLevel="0" collapsed="false">
      <c r="A39" s="13" t="s">
        <v>38</v>
      </c>
      <c r="B39" s="13"/>
      <c r="C39" s="13"/>
    </row>
    <row r="40" customFormat="false" ht="15" hidden="false" customHeight="false" outlineLevel="0" collapsed="false">
      <c r="A40" s="14"/>
      <c r="B40" s="14"/>
      <c r="C40" s="14"/>
    </row>
    <row r="41" customFormat="false" ht="14.4" hidden="false" customHeight="true" outlineLevel="0" collapsed="false">
      <c r="A41" s="15"/>
      <c r="B41" s="16" t="s">
        <v>18</v>
      </c>
      <c r="C41" s="16"/>
      <c r="D41" s="16" t="s">
        <v>18</v>
      </c>
      <c r="E41" s="16"/>
      <c r="F41" s="16" t="s">
        <v>19</v>
      </c>
      <c r="G41" s="16"/>
      <c r="H41" s="16" t="s">
        <v>19</v>
      </c>
      <c r="I41" s="16"/>
      <c r="J41" s="17" t="s">
        <v>20</v>
      </c>
      <c r="K41" s="17"/>
    </row>
    <row r="42" customFormat="false" ht="14.4" hidden="false" customHeight="false" outlineLevel="0" collapsed="false">
      <c r="A42" s="15"/>
      <c r="B42" s="18" t="n">
        <v>2022</v>
      </c>
      <c r="C42" s="18"/>
      <c r="D42" s="18" t="n">
        <v>2023</v>
      </c>
      <c r="E42" s="18"/>
      <c r="F42" s="18" t="n">
        <v>2023</v>
      </c>
      <c r="G42" s="18"/>
      <c r="H42" s="18" t="n">
        <v>2024</v>
      </c>
      <c r="I42" s="18"/>
      <c r="J42" s="17"/>
      <c r="K42" s="17"/>
    </row>
    <row r="43" customFormat="false" ht="14.4" hidden="false" customHeight="false" outlineLevel="0" collapsed="false">
      <c r="A43" s="19" t="s">
        <v>21</v>
      </c>
      <c r="B43" s="18" t="s">
        <v>22</v>
      </c>
      <c r="C43" s="18" t="s">
        <v>23</v>
      </c>
      <c r="D43" s="18" t="s">
        <v>22</v>
      </c>
      <c r="E43" s="18" t="s">
        <v>23</v>
      </c>
      <c r="F43" s="18" t="s">
        <v>22</v>
      </c>
      <c r="G43" s="18" t="s">
        <v>23</v>
      </c>
      <c r="H43" s="18" t="s">
        <v>22</v>
      </c>
      <c r="I43" s="18" t="s">
        <v>23</v>
      </c>
      <c r="J43" s="18" t="s">
        <v>24</v>
      </c>
      <c r="K43" s="20" t="s">
        <v>25</v>
      </c>
    </row>
    <row r="44" customFormat="false" ht="14.4" hidden="false" customHeight="false" outlineLevel="0" collapsed="false">
      <c r="A44" s="21" t="s">
        <v>26</v>
      </c>
      <c r="B44" s="22" t="n">
        <v>417250.03679</v>
      </c>
      <c r="C44" s="23" t="n">
        <v>159992.909349</v>
      </c>
      <c r="D44" s="22" t="n">
        <v>418928.03597</v>
      </c>
      <c r="E44" s="23" t="n">
        <v>150442.138633</v>
      </c>
      <c r="F44" s="23" t="n">
        <v>115874.37221</v>
      </c>
      <c r="G44" s="23" t="n">
        <v>41576.424235</v>
      </c>
      <c r="H44" s="22" t="n">
        <v>126939.0907</v>
      </c>
      <c r="I44" s="23" t="n">
        <v>57852.649168</v>
      </c>
      <c r="J44" s="24" t="n">
        <v>9.54889185500592</v>
      </c>
      <c r="K44" s="25" t="n">
        <v>39.1477267044488</v>
      </c>
    </row>
    <row r="45" customFormat="false" ht="14.4" hidden="false" customHeight="false" outlineLevel="0" collapsed="false">
      <c r="A45" s="21" t="s">
        <v>27</v>
      </c>
      <c r="B45" s="22" t="n">
        <v>1179078.79716</v>
      </c>
      <c r="C45" s="23" t="n">
        <v>1474117.621</v>
      </c>
      <c r="D45" s="22" t="n">
        <v>1241531.23843</v>
      </c>
      <c r="E45" s="23" t="n">
        <v>1561690.242507</v>
      </c>
      <c r="F45" s="23" t="n">
        <v>370053.15778</v>
      </c>
      <c r="G45" s="23" t="n">
        <v>375380.211023</v>
      </c>
      <c r="H45" s="22" t="n">
        <v>305651.36194</v>
      </c>
      <c r="I45" s="23" t="n">
        <v>330053.647697</v>
      </c>
      <c r="J45" s="24" t="n">
        <v>-17.4033904281091</v>
      </c>
      <c r="K45" s="25" t="n">
        <v>-12.07484091995</v>
      </c>
    </row>
    <row r="46" customFormat="false" ht="14.4" hidden="false" customHeight="false" outlineLevel="0" collapsed="false">
      <c r="A46" s="21" t="s">
        <v>28</v>
      </c>
      <c r="B46" s="22" t="n">
        <v>282957.26389</v>
      </c>
      <c r="C46" s="23" t="n">
        <v>189673.585768</v>
      </c>
      <c r="D46" s="22" t="n">
        <v>326018.5576</v>
      </c>
      <c r="E46" s="23" t="n">
        <v>166173.752467</v>
      </c>
      <c r="F46" s="23" t="n">
        <v>54333.2127</v>
      </c>
      <c r="G46" s="23" t="n">
        <v>30706.154212</v>
      </c>
      <c r="H46" s="22" t="n">
        <v>94103.58151</v>
      </c>
      <c r="I46" s="23" t="n">
        <v>38648.748849</v>
      </c>
      <c r="J46" s="24" t="n">
        <v>73.1971603254743</v>
      </c>
      <c r="K46" s="25" t="n">
        <v>25.8664585026282</v>
      </c>
    </row>
    <row r="47" customFormat="false" ht="14.4" hidden="false" customHeight="false" outlineLevel="0" collapsed="false">
      <c r="A47" s="21" t="s">
        <v>29</v>
      </c>
      <c r="B47" s="22" t="n">
        <v>345548.77514</v>
      </c>
      <c r="C47" s="23" t="n">
        <v>283169.636165</v>
      </c>
      <c r="D47" s="22" t="n">
        <v>414708.28698</v>
      </c>
      <c r="E47" s="23" t="n">
        <v>343847.569166</v>
      </c>
      <c r="F47" s="23" t="n">
        <v>94382.60017</v>
      </c>
      <c r="G47" s="23" t="n">
        <v>81459.491616</v>
      </c>
      <c r="H47" s="22" t="n">
        <v>107561.70024</v>
      </c>
      <c r="I47" s="23" t="n">
        <v>58201.347592</v>
      </c>
      <c r="J47" s="24" t="n">
        <v>13.9634848438823</v>
      </c>
      <c r="K47" s="25" t="n">
        <v>-28.5517912800621</v>
      </c>
    </row>
    <row r="48" customFormat="false" ht="14.4" hidden="false" customHeight="false" outlineLevel="0" collapsed="false">
      <c r="A48" s="21" t="s">
        <v>30</v>
      </c>
      <c r="B48" s="22" t="n">
        <v>1159395.7144</v>
      </c>
      <c r="C48" s="23" t="n">
        <v>1804811.597996</v>
      </c>
      <c r="D48" s="22" t="n">
        <v>1177049.65856</v>
      </c>
      <c r="E48" s="23" t="n">
        <v>2187833.115503</v>
      </c>
      <c r="F48" s="23" t="n">
        <v>329671.60573</v>
      </c>
      <c r="G48" s="23" t="n">
        <v>588919.726984</v>
      </c>
      <c r="H48" s="22" t="n">
        <v>254981.15402</v>
      </c>
      <c r="I48" s="23" t="n">
        <v>454338.852366</v>
      </c>
      <c r="J48" s="24" t="n">
        <v>-22.6560159904008</v>
      </c>
      <c r="K48" s="25" t="n">
        <v>-22.8521593778529</v>
      </c>
    </row>
    <row r="49" customFormat="false" ht="14.4" hidden="false" customHeight="false" outlineLevel="0" collapsed="false">
      <c r="A49" s="21" t="s">
        <v>31</v>
      </c>
      <c r="B49" s="22" t="n">
        <v>323547.46081</v>
      </c>
      <c r="C49" s="23" t="n">
        <v>106902.157342</v>
      </c>
      <c r="D49" s="22" t="n">
        <v>331431.85481</v>
      </c>
      <c r="E49" s="23" t="n">
        <v>80290.888534</v>
      </c>
      <c r="F49" s="23" t="n">
        <v>69245.32491</v>
      </c>
      <c r="G49" s="23" t="n">
        <v>17353.434754</v>
      </c>
      <c r="H49" s="22" t="n">
        <v>73290.45866</v>
      </c>
      <c r="I49" s="23" t="n">
        <v>19273.747143</v>
      </c>
      <c r="J49" s="24" t="n">
        <v>5.84174275340262</v>
      </c>
      <c r="K49" s="25" t="n">
        <v>11.0658922352957</v>
      </c>
    </row>
    <row r="50" customFormat="false" ht="14.4" hidden="false" customHeight="false" outlineLevel="0" collapsed="false">
      <c r="A50" s="21" t="s">
        <v>32</v>
      </c>
      <c r="B50" s="22" t="n">
        <v>1304796.95039</v>
      </c>
      <c r="C50" s="23" t="n">
        <v>987742.585934</v>
      </c>
      <c r="D50" s="22" t="n">
        <v>1509619.64762</v>
      </c>
      <c r="E50" s="23" t="n">
        <v>1009497.465016</v>
      </c>
      <c r="F50" s="23" t="n">
        <v>337827.9354</v>
      </c>
      <c r="G50" s="23" t="n">
        <v>265864.843489</v>
      </c>
      <c r="H50" s="22" t="n">
        <v>314146.55131</v>
      </c>
      <c r="I50" s="23" t="n">
        <v>249923.899626</v>
      </c>
      <c r="J50" s="24" t="n">
        <v>-7.00989515919112</v>
      </c>
      <c r="K50" s="25" t="n">
        <v>-5.99588258974133</v>
      </c>
    </row>
    <row r="51" customFormat="false" ht="14.4" hidden="false" customHeight="false" outlineLevel="0" collapsed="false">
      <c r="A51" s="21" t="s">
        <v>33</v>
      </c>
      <c r="B51" s="22" t="n">
        <v>1834792.59298</v>
      </c>
      <c r="C51" s="23" t="n">
        <v>1399649.786831</v>
      </c>
      <c r="D51" s="22" t="n">
        <v>1953265.63612</v>
      </c>
      <c r="E51" s="23" t="n">
        <v>1504165.918816</v>
      </c>
      <c r="F51" s="23" t="n">
        <v>521913.0847</v>
      </c>
      <c r="G51" s="23" t="n">
        <v>374167.017586</v>
      </c>
      <c r="H51" s="22" t="n">
        <v>501817.5402</v>
      </c>
      <c r="I51" s="23" t="n">
        <v>295169.604538</v>
      </c>
      <c r="J51" s="24" t="n">
        <v>-3.85036227086571</v>
      </c>
      <c r="K51" s="25" t="n">
        <v>-21.1128745547015</v>
      </c>
    </row>
    <row r="52" customFormat="false" ht="15" hidden="false" customHeight="false" outlineLevel="0" collapsed="false">
      <c r="A52" s="28" t="s">
        <v>34</v>
      </c>
      <c r="B52" s="29" t="n">
        <v>6847367.59156001</v>
      </c>
      <c r="C52" s="29" t="n">
        <v>6406059.880385</v>
      </c>
      <c r="D52" s="29" t="n">
        <v>7372552.91609</v>
      </c>
      <c r="E52" s="29" t="n">
        <v>7003941.090642</v>
      </c>
      <c r="F52" s="29" t="n">
        <v>1893301.2936</v>
      </c>
      <c r="G52" s="29" t="n">
        <v>1775427.303899</v>
      </c>
      <c r="H52" s="29" t="n">
        <v>1778491.43858</v>
      </c>
      <c r="I52" s="29" t="n">
        <v>1503462.496979</v>
      </c>
      <c r="J52" s="30" t="n">
        <v>-6.06400341076703</v>
      </c>
      <c r="K52" s="31" t="n">
        <v>-15.3182733149783</v>
      </c>
    </row>
    <row r="53" customFormat="false" ht="14.4" hidden="false" customHeight="false" outlineLevel="0" collapsed="false">
      <c r="A53" s="0" t="s">
        <v>39</v>
      </c>
    </row>
    <row r="54" customFormat="false" ht="14.4" hidden="false" customHeight="false" outlineLevel="0" collapsed="false">
      <c r="A54" s="33" t="s">
        <v>36</v>
      </c>
    </row>
  </sheetData>
  <mergeCells count="20">
    <mergeCell ref="A5:A6"/>
    <mergeCell ref="B5:C5"/>
    <mergeCell ref="D5:E5"/>
    <mergeCell ref="F5:G5"/>
    <mergeCell ref="H5:I5"/>
    <mergeCell ref="J5:K6"/>
    <mergeCell ref="B6:C6"/>
    <mergeCell ref="D6:E6"/>
    <mergeCell ref="F6:G6"/>
    <mergeCell ref="H6:I6"/>
    <mergeCell ref="A41:A42"/>
    <mergeCell ref="B41:C41"/>
    <mergeCell ref="D41:E41"/>
    <mergeCell ref="F41:G41"/>
    <mergeCell ref="H41:I41"/>
    <mergeCell ref="J41:K42"/>
    <mergeCell ref="B42:C42"/>
    <mergeCell ref="D42:E42"/>
    <mergeCell ref="F42:G42"/>
    <mergeCell ref="H42:I42"/>
  </mergeCells>
  <conditionalFormatting sqref="J44:K51">
    <cfRule type="cellIs" priority="2" operator="lessThan" aboveAverage="0" equalAverage="0" bottom="0" percent="0" rank="0" text="" dxfId="0">
      <formula>0</formula>
    </cfRule>
    <cfRule type="cellIs" priority="3" operator="greaterThan" aboveAverage="0" equalAverage="0" bottom="0" percent="0" rank="0" text="" dxfId="1">
      <formula>0</formula>
    </cfRule>
  </conditionalFormatting>
  <conditionalFormatting sqref="J8:K15">
    <cfRule type="cellIs" priority="4" operator="lessThan" aboveAverage="0" equalAverage="0" bottom="0" percent="0" rank="0" text="" dxfId="2">
      <formula>0</formula>
    </cfRule>
    <cfRule type="cellIs" priority="5" operator="greaterThan" aboveAverage="0" equalAverage="0" bottom="0" percent="0" rank="0" text="" dxfId="3">
      <formula>0</formula>
    </cfRule>
  </conditionalFormatting>
  <conditionalFormatting sqref="J16:K16 J52:K52">
    <cfRule type="cellIs" priority="6" operator="lessThan" aboveAverage="0" equalAverage="0" bottom="0" percent="0" rank="0" text="" dxfId="4">
      <formula>0</formula>
    </cfRule>
    <cfRule type="cellIs" priority="7" operator="greaterThan" aboveAverage="0" equalAverage="0" bottom="0" percent="0" rank="0" text="" dxfId="5">
      <formula>0</formula>
    </cfRule>
  </conditionalFormatting>
  <printOptions headings="false" gridLines="false" gridLinesSet="true" horizontalCentered="false" verticalCentered="false"/>
  <pageMargins left="0.7" right="0.7" top="0.75" bottom="0.75" header="0.3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&amp;CExportaciones e Importaciones agroalimentarias por provincias</oddHeader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2" zoomScaleNormal="62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025" min="1" style="0" width="8.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77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2" zoomScaleNormal="62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025" min="1" style="0" width="8.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77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S64"/>
  <sheetViews>
    <sheetView showFormulas="false" showGridLines="true" showRowColHeaders="true" showZeros="true" rightToLeft="false" tabSelected="false" showOutlineSymbols="true" defaultGridColor="true" view="normal" topLeftCell="A6" colorId="64" zoomScale="100" zoomScaleNormal="100" zoomScalePageLayoutView="70" workbookViewId="0">
      <selection pane="topLeft" activeCell="K44" activeCellId="0" sqref="K44"/>
    </sheetView>
  </sheetViews>
  <sheetFormatPr defaultRowHeight="14.4" zeroHeight="false" outlineLevelRow="0" outlineLevelCol="0"/>
  <cols>
    <col collapsed="false" customWidth="true" hidden="false" outlineLevel="0" max="1" min="1" style="0" width="27"/>
    <col collapsed="false" customWidth="true" hidden="false" outlineLevel="0" max="2" min="2" style="0" width="14.88"/>
    <col collapsed="false" customWidth="true" hidden="false" outlineLevel="0" max="3" min="3" style="0" width="12.44"/>
    <col collapsed="false" customWidth="true" hidden="false" outlineLevel="0" max="4" min="4" style="0" width="12.89"/>
    <col collapsed="false" customWidth="true" hidden="false" outlineLevel="0" max="5" min="5" style="0" width="10.66"/>
    <col collapsed="false" customWidth="true" hidden="false" outlineLevel="0" max="6" min="6" style="0" width="2.89"/>
    <col collapsed="false" customWidth="true" hidden="false" outlineLevel="0" max="7" min="7" style="0" width="26.66"/>
    <col collapsed="false" customWidth="true" hidden="false" outlineLevel="0" max="8" min="8" style="0" width="13.33"/>
    <col collapsed="false" customWidth="true" hidden="false" outlineLevel="0" max="10" min="9" style="0" width="13.01"/>
    <col collapsed="false" customWidth="true" hidden="false" outlineLevel="0" max="11" min="11" style="0" width="10.45"/>
    <col collapsed="false" customWidth="true" hidden="false" outlineLevel="0" max="1025" min="12" style="0" width="10.54"/>
  </cols>
  <sheetData>
    <row r="1" customFormat="false" ht="15.6" hidden="false" customHeight="false" outlineLevel="0" collapsed="false">
      <c r="A1" s="12" t="s">
        <v>40</v>
      </c>
      <c r="G1" s="12" t="s">
        <v>41</v>
      </c>
    </row>
    <row r="2" customFormat="false" ht="37.95" hidden="false" customHeight="true" outlineLevel="0" collapsed="false">
      <c r="A2" s="35" t="s">
        <v>42</v>
      </c>
      <c r="B2" s="35"/>
      <c r="C2" s="35"/>
      <c r="D2" s="35"/>
      <c r="E2" s="35"/>
      <c r="F2" s="36"/>
      <c r="G2" s="35" t="s">
        <v>43</v>
      </c>
      <c r="H2" s="35"/>
      <c r="I2" s="35"/>
      <c r="J2" s="35"/>
      <c r="K2" s="35"/>
    </row>
    <row r="3" customFormat="false" ht="21.6" hidden="false" customHeight="true" outlineLevel="0" collapsed="false">
      <c r="A3" s="37" t="s">
        <v>44</v>
      </c>
      <c r="G3" s="37" t="s">
        <v>44</v>
      </c>
    </row>
    <row r="4" customFormat="false" ht="83.25" hidden="false" customHeight="true" outlineLevel="0" collapsed="false">
      <c r="A4" s="38" t="s">
        <v>45</v>
      </c>
      <c r="B4" s="39" t="s">
        <v>46</v>
      </c>
      <c r="C4" s="40" t="s">
        <v>47</v>
      </c>
      <c r="D4" s="40" t="s">
        <v>48</v>
      </c>
      <c r="E4" s="41" t="s">
        <v>49</v>
      </c>
      <c r="G4" s="38" t="s">
        <v>45</v>
      </c>
      <c r="H4" s="39" t="s">
        <v>50</v>
      </c>
      <c r="I4" s="40" t="s">
        <v>51</v>
      </c>
      <c r="J4" s="40" t="s">
        <v>48</v>
      </c>
      <c r="K4" s="41" t="s">
        <v>52</v>
      </c>
    </row>
    <row r="5" customFormat="false" ht="14.4" hidden="false" customHeight="false" outlineLevel="0" collapsed="false">
      <c r="A5" s="21" t="s">
        <v>53</v>
      </c>
      <c r="B5" s="42" t="n">
        <v>876.15870378</v>
      </c>
      <c r="C5" s="42" t="n">
        <v>883.30915723</v>
      </c>
      <c r="D5" s="43" t="n">
        <f aca="false">(B5/C5)-1</f>
        <v>-0.00809507451776403</v>
      </c>
      <c r="E5" s="44" t="n">
        <f aca="false">B5/$B$41</f>
        <v>0.193733117790272</v>
      </c>
      <c r="G5" s="21" t="s">
        <v>54</v>
      </c>
      <c r="H5" s="42" t="n">
        <v>285.73331211</v>
      </c>
      <c r="I5" s="42" t="n">
        <v>278.62792745</v>
      </c>
      <c r="J5" s="43" t="n">
        <f aca="false">(H5/I5)-1</f>
        <v>0.02550133694432</v>
      </c>
      <c r="K5" s="44" t="n">
        <f aca="false">H5/$H$41</f>
        <v>0.160660493445016</v>
      </c>
      <c r="L5" s="26"/>
      <c r="M5" s="45"/>
      <c r="N5" s="45"/>
    </row>
    <row r="6" customFormat="false" ht="14.4" hidden="false" customHeight="false" outlineLevel="0" collapsed="false">
      <c r="A6" s="21" t="s">
        <v>55</v>
      </c>
      <c r="B6" s="42" t="n">
        <v>506.66207682</v>
      </c>
      <c r="C6" s="42" t="n">
        <v>481.78859899</v>
      </c>
      <c r="D6" s="43" t="n">
        <f aca="false">(B6/C6)-1</f>
        <v>0.0516273691036766</v>
      </c>
      <c r="E6" s="44" t="n">
        <f aca="false">B6/$B$41</f>
        <v>0.112031328782051</v>
      </c>
      <c r="G6" s="21" t="s">
        <v>56</v>
      </c>
      <c r="H6" s="42" t="n">
        <v>250.12924109</v>
      </c>
      <c r="I6" s="42" t="n">
        <v>193.81727274</v>
      </c>
      <c r="J6" s="43" t="n">
        <f aca="false">(H6/I6)-1</f>
        <v>0.290541537159801</v>
      </c>
      <c r="K6" s="44" t="n">
        <f aca="false">H6/$H$41</f>
        <v>0.140641239909319</v>
      </c>
      <c r="M6" s="46"/>
      <c r="N6" s="45"/>
    </row>
    <row r="7" customFormat="false" ht="14.4" hidden="false" customHeight="false" outlineLevel="0" collapsed="false">
      <c r="A7" s="21" t="s">
        <v>57</v>
      </c>
      <c r="B7" s="42" t="n">
        <v>395.83618966</v>
      </c>
      <c r="C7" s="42" t="n">
        <v>263.85577218</v>
      </c>
      <c r="D7" s="43" t="n">
        <f aca="false">(B7/C7)-1</f>
        <v>0.500199091304942</v>
      </c>
      <c r="E7" s="44" t="n">
        <f aca="false">B7/$B$41</f>
        <v>0.0875259000751867</v>
      </c>
      <c r="G7" s="21" t="s">
        <v>55</v>
      </c>
      <c r="H7" s="42" t="n">
        <v>154.84135278</v>
      </c>
      <c r="I7" s="42" t="n">
        <v>180.45125841</v>
      </c>
      <c r="J7" s="43" t="n">
        <f aca="false">(H7/I7)-1</f>
        <v>-0.141921457659287</v>
      </c>
      <c r="K7" s="44" t="n">
        <f aca="false">H7/$H$41</f>
        <v>0.0870633107481416</v>
      </c>
      <c r="M7" s="45"/>
      <c r="N7" s="45"/>
    </row>
    <row r="8" customFormat="false" ht="14.4" hidden="false" customHeight="false" outlineLevel="0" collapsed="false">
      <c r="A8" s="21" t="s">
        <v>58</v>
      </c>
      <c r="B8" s="42" t="n">
        <v>385.24145748</v>
      </c>
      <c r="C8" s="42" t="n">
        <v>339.60560611</v>
      </c>
      <c r="D8" s="43" t="n">
        <f aca="false">(B8/C8)-1</f>
        <v>0.134378969454404</v>
      </c>
      <c r="E8" s="44" t="n">
        <f aca="false">B8/$B$41</f>
        <v>0.0851832303185216</v>
      </c>
      <c r="G8" s="21" t="s">
        <v>59</v>
      </c>
      <c r="H8" s="42" t="n">
        <v>132.94965385</v>
      </c>
      <c r="I8" s="42" t="n">
        <v>158.68151967</v>
      </c>
      <c r="J8" s="43" t="n">
        <f aca="false">(H8/I8)-1</f>
        <v>-0.162160444855286</v>
      </c>
      <c r="K8" s="44" t="n">
        <f aca="false">H8/$H$41</f>
        <v>0.0747541714095351</v>
      </c>
      <c r="M8" s="45"/>
      <c r="N8" s="45"/>
    </row>
    <row r="9" customFormat="false" ht="14.4" hidden="false" customHeight="false" outlineLevel="0" collapsed="false">
      <c r="A9" s="21" t="s">
        <v>56</v>
      </c>
      <c r="B9" s="42" t="n">
        <v>377.94545797</v>
      </c>
      <c r="C9" s="42" t="n">
        <v>325.95378671</v>
      </c>
      <c r="D9" s="43" t="n">
        <f aca="false">(B9/C9)-1</f>
        <v>0.15950626555002</v>
      </c>
      <c r="E9" s="44" t="n">
        <f aca="false">B9/$B$41</f>
        <v>0.0835699646779813</v>
      </c>
      <c r="G9" s="21" t="s">
        <v>57</v>
      </c>
      <c r="H9" s="42" t="n">
        <v>93.10543859</v>
      </c>
      <c r="I9" s="42" t="n">
        <v>61.90155994</v>
      </c>
      <c r="J9" s="43" t="n">
        <f aca="false">(H9/I9)-1</f>
        <v>0.50408872862405</v>
      </c>
      <c r="K9" s="44" t="n">
        <f aca="false">H9/$H$41</f>
        <v>0.052350793807778</v>
      </c>
      <c r="M9" s="45"/>
      <c r="N9" s="45"/>
    </row>
    <row r="10" customFormat="false" ht="14.4" hidden="false" customHeight="false" outlineLevel="0" collapsed="false">
      <c r="A10" s="21" t="s">
        <v>60</v>
      </c>
      <c r="B10" s="42" t="n">
        <v>372.36752499</v>
      </c>
      <c r="C10" s="42" t="n">
        <v>391.53490476</v>
      </c>
      <c r="D10" s="43" t="n">
        <f aca="false">(B10/C10)-1</f>
        <v>-0.048954459837365</v>
      </c>
      <c r="E10" s="44" t="n">
        <f aca="false">B10/$B$41</f>
        <v>0.0823365918399573</v>
      </c>
      <c r="G10" s="21" t="s">
        <v>53</v>
      </c>
      <c r="H10" s="42" t="n">
        <v>82.79175079</v>
      </c>
      <c r="I10" s="42" t="n">
        <v>85.5565766</v>
      </c>
      <c r="J10" s="43" t="n">
        <f aca="false">(H10/I10)-1</f>
        <v>-0.032315760165654</v>
      </c>
      <c r="K10" s="44" t="n">
        <f aca="false">H10/$H$41</f>
        <v>0.0465516723859539</v>
      </c>
      <c r="M10" s="45"/>
      <c r="N10" s="47"/>
    </row>
    <row r="11" customFormat="false" ht="14.4" hidden="false" customHeight="false" outlineLevel="0" collapsed="false">
      <c r="A11" s="21" t="s">
        <v>61</v>
      </c>
      <c r="B11" s="42" t="n">
        <v>316.59283743</v>
      </c>
      <c r="C11" s="42" t="n">
        <v>245.49020619</v>
      </c>
      <c r="D11" s="43" t="n">
        <f aca="false">(B11/C11)-1</f>
        <v>0.289635307019007</v>
      </c>
      <c r="E11" s="44" t="n">
        <f aca="false">B11/$B$41</f>
        <v>0.0700038899354284</v>
      </c>
      <c r="G11" s="21" t="s">
        <v>60</v>
      </c>
      <c r="H11" s="42" t="n">
        <v>76.80652508</v>
      </c>
      <c r="I11" s="42" t="n">
        <v>98.23768266</v>
      </c>
      <c r="J11" s="43" t="n">
        <f aca="false">(H11/I11)-1</f>
        <v>-0.218156179988214</v>
      </c>
      <c r="K11" s="44" t="n">
        <f aca="false">H11/$H$41</f>
        <v>0.0431863338860515</v>
      </c>
      <c r="M11" s="45"/>
      <c r="N11" s="45"/>
    </row>
    <row r="12" customFormat="false" ht="14.4" hidden="false" customHeight="false" outlineLevel="0" collapsed="false">
      <c r="A12" s="21" t="s">
        <v>62</v>
      </c>
      <c r="B12" s="42" t="n">
        <v>115.42073547</v>
      </c>
      <c r="C12" s="42" t="n">
        <v>129.38541193</v>
      </c>
      <c r="D12" s="43" t="n">
        <f aca="false">(B12/C12)-1</f>
        <v>-0.10793084206089</v>
      </c>
      <c r="E12" s="44" t="n">
        <f aca="false">B12/$B$41</f>
        <v>0.0255214253351344</v>
      </c>
      <c r="G12" s="21" t="s">
        <v>63</v>
      </c>
      <c r="H12" s="42" t="n">
        <v>70.863803</v>
      </c>
      <c r="I12" s="42" t="n">
        <v>25.78773621</v>
      </c>
      <c r="J12" s="43" t="n">
        <f aca="false">(H12/I12)-1</f>
        <v>1.74796525072722</v>
      </c>
      <c r="K12" s="44" t="n">
        <f aca="false">H12/$H$41</f>
        <v>0.0398448940842694</v>
      </c>
      <c r="M12" s="45"/>
      <c r="N12" s="45"/>
    </row>
    <row r="13" customFormat="false" ht="14.4" hidden="false" customHeight="false" outlineLevel="0" collapsed="false">
      <c r="A13" s="21" t="s">
        <v>64</v>
      </c>
      <c r="B13" s="42" t="n">
        <v>99.41734937</v>
      </c>
      <c r="C13" s="42" t="n">
        <v>116.45158625</v>
      </c>
      <c r="D13" s="43" t="n">
        <f aca="false">(B13/C13)-1</f>
        <v>-0.146277413889671</v>
      </c>
      <c r="E13" s="44" t="n">
        <f aca="false">B13/$B$41</f>
        <v>0.0219828131282607</v>
      </c>
      <c r="G13" s="21" t="s">
        <v>65</v>
      </c>
      <c r="H13" s="42" t="n">
        <v>61.3818356</v>
      </c>
      <c r="I13" s="42" t="n">
        <v>67.96639285</v>
      </c>
      <c r="J13" s="43" t="n">
        <f aca="false">(H13/I13)-1</f>
        <v>-0.0968796043734722</v>
      </c>
      <c r="K13" s="44" t="n">
        <f aca="false">H13/$H$41</f>
        <v>0.034513427654737</v>
      </c>
      <c r="M13" s="45"/>
      <c r="N13" s="46"/>
    </row>
    <row r="14" customFormat="false" ht="14.4" hidden="false" customHeight="false" outlineLevel="0" collapsed="false">
      <c r="A14" s="21" t="s">
        <v>66</v>
      </c>
      <c r="B14" s="42" t="n">
        <v>69.51414344</v>
      </c>
      <c r="C14" s="42" t="n">
        <v>64.71478843</v>
      </c>
      <c r="D14" s="43" t="n">
        <f aca="false">(B14/C14)-1</f>
        <v>0.0741616425925784</v>
      </c>
      <c r="E14" s="44" t="n">
        <f aca="false">B14/$B$41</f>
        <v>0.0153707218578667</v>
      </c>
      <c r="G14" s="21" t="s">
        <v>67</v>
      </c>
      <c r="H14" s="42" t="n">
        <v>50.116871</v>
      </c>
      <c r="I14" s="42" t="n">
        <v>98.15277347</v>
      </c>
      <c r="J14" s="43" t="n">
        <f aca="false">(H14/I14)-1</f>
        <v>-0.489399339130055</v>
      </c>
      <c r="K14" s="44" t="n">
        <f aca="false">H14/$H$41</f>
        <v>0.0281794277514289</v>
      </c>
      <c r="M14" s="45"/>
      <c r="N14" s="45"/>
    </row>
    <row r="15" customFormat="false" ht="14.4" hidden="false" customHeight="false" outlineLevel="0" collapsed="false">
      <c r="A15" s="21" t="s">
        <v>68</v>
      </c>
      <c r="B15" s="42" t="n">
        <v>57.96130285</v>
      </c>
      <c r="C15" s="42" t="n">
        <v>54.2779752</v>
      </c>
      <c r="D15" s="43" t="n">
        <f aca="false">(B15/C15)-1</f>
        <v>0.0678604468281643</v>
      </c>
      <c r="E15" s="44" t="n">
        <f aca="false">B15/$B$41</f>
        <v>0.0128161985538367</v>
      </c>
      <c r="G15" s="21" t="s">
        <v>69</v>
      </c>
      <c r="H15" s="42" t="n">
        <v>43.37070672</v>
      </c>
      <c r="I15" s="42" t="n">
        <v>22.24213069</v>
      </c>
      <c r="J15" s="43" t="n">
        <f aca="false">(H15/I15)-1</f>
        <v>0.949934892680914</v>
      </c>
      <c r="K15" s="44" t="n">
        <f aca="false">H15/$H$41</f>
        <v>0.0243862330620093</v>
      </c>
      <c r="M15" s="47"/>
      <c r="N15" s="45"/>
    </row>
    <row r="16" customFormat="false" ht="14.4" hidden="false" customHeight="false" outlineLevel="0" collapsed="false">
      <c r="A16" s="21" t="s">
        <v>70</v>
      </c>
      <c r="B16" s="42" t="n">
        <v>57.59760082</v>
      </c>
      <c r="C16" s="48" t="n">
        <v>40.87495798</v>
      </c>
      <c r="D16" s="43" t="n">
        <f aca="false">(B16/C16)-1</f>
        <v>0.409117064981017</v>
      </c>
      <c r="E16" s="44" t="n">
        <f aca="false">B16/$B$41</f>
        <v>0.0127357780456405</v>
      </c>
      <c r="G16" s="21" t="s">
        <v>71</v>
      </c>
      <c r="H16" s="42" t="n">
        <v>33.50096453</v>
      </c>
      <c r="I16" s="42" t="n">
        <v>37.15633752</v>
      </c>
      <c r="J16" s="43" t="n">
        <f aca="false">(H16/I16)-1</f>
        <v>-0.0983781834803399</v>
      </c>
      <c r="K16" s="44" t="n">
        <f aca="false">H16/$H$41</f>
        <v>0.018836730840126</v>
      </c>
      <c r="M16" s="45"/>
      <c r="N16" s="45"/>
    </row>
    <row r="17" customFormat="false" ht="14.4" hidden="false" customHeight="false" outlineLevel="0" collapsed="false">
      <c r="A17" s="21" t="s">
        <v>72</v>
      </c>
      <c r="B17" s="42" t="n">
        <v>50.35189893</v>
      </c>
      <c r="C17" s="42" t="n">
        <v>52.09294534</v>
      </c>
      <c r="D17" s="43" t="n">
        <f aca="false">(B17/C17)-1</f>
        <v>-0.0334219230384568</v>
      </c>
      <c r="E17" s="44" t="n">
        <f aca="false">B17/$B$41</f>
        <v>0.0111336340371721</v>
      </c>
      <c r="G17" s="21" t="s">
        <v>73</v>
      </c>
      <c r="H17" s="42" t="n">
        <v>31.78908219</v>
      </c>
      <c r="I17" s="42" t="n">
        <v>36.91306751</v>
      </c>
      <c r="J17" s="43" t="n">
        <f aca="false">(H17/I17)-1</f>
        <v>-0.138812232784823</v>
      </c>
      <c r="K17" s="44" t="n">
        <f aca="false">H17/$H$41</f>
        <v>0.0178741834233295</v>
      </c>
      <c r="M17" s="45"/>
      <c r="N17" s="45"/>
    </row>
    <row r="18" customFormat="false" ht="14.4" hidden="false" customHeight="false" outlineLevel="0" collapsed="false">
      <c r="A18" s="21" t="s">
        <v>74</v>
      </c>
      <c r="B18" s="42" t="n">
        <v>42.72872635</v>
      </c>
      <c r="C18" s="42" t="n">
        <v>36.88639763</v>
      </c>
      <c r="D18" s="43" t="n">
        <f aca="false">(B18/C18)-1</f>
        <v>0.158387077496784</v>
      </c>
      <c r="E18" s="44" t="n">
        <f aca="false">B18/$B$41</f>
        <v>0.00944802504304224</v>
      </c>
      <c r="G18" s="21" t="s">
        <v>75</v>
      </c>
      <c r="H18" s="42" t="n">
        <v>28.39785611</v>
      </c>
      <c r="I18" s="42" t="n">
        <v>29.91809139</v>
      </c>
      <c r="J18" s="43" t="n">
        <f aca="false">(H18/I18)-1</f>
        <v>-0.0508132440730538</v>
      </c>
      <c r="K18" s="44" t="n">
        <f aca="false">H18/$H$41</f>
        <v>0.0159673842077495</v>
      </c>
      <c r="M18" s="45"/>
      <c r="N18" s="45"/>
    </row>
    <row r="19" customFormat="false" ht="14.4" hidden="false" customHeight="false" outlineLevel="0" collapsed="false">
      <c r="A19" s="21" t="s">
        <v>76</v>
      </c>
      <c r="B19" s="42" t="n">
        <v>42.51150277</v>
      </c>
      <c r="C19" s="42" t="n">
        <v>53.24577062</v>
      </c>
      <c r="D19" s="43" t="n">
        <f aca="false">(B19/C19)-1</f>
        <v>-0.201598506792351</v>
      </c>
      <c r="E19" s="44" t="n">
        <f aca="false">B19/$B$41</f>
        <v>0.00939999333231517</v>
      </c>
      <c r="G19" s="21" t="s">
        <v>64</v>
      </c>
      <c r="H19" s="42" t="n">
        <v>27.74171328</v>
      </c>
      <c r="I19" s="42" t="n">
        <v>32.70437406</v>
      </c>
      <c r="J19" s="43" t="n">
        <f aca="false">(H19/I19)-1</f>
        <v>-0.151743028956782</v>
      </c>
      <c r="K19" s="44" t="n">
        <f aca="false">H19/$H$41</f>
        <v>0.0155984519678935</v>
      </c>
      <c r="M19" s="45"/>
      <c r="N19" s="45"/>
    </row>
    <row r="20" customFormat="false" ht="14.4" hidden="false" customHeight="false" outlineLevel="0" collapsed="false">
      <c r="A20" s="21" t="s">
        <v>77</v>
      </c>
      <c r="B20" s="42" t="n">
        <v>41.3295179</v>
      </c>
      <c r="C20" s="42" t="n">
        <v>24.82474822</v>
      </c>
      <c r="D20" s="43" t="n">
        <f aca="false">(B20/C20)-1</f>
        <v>0.664851443153932</v>
      </c>
      <c r="E20" s="44" t="n">
        <f aca="false">B20/$B$41</f>
        <v>0.00913863701289712</v>
      </c>
      <c r="G20" s="21" t="s">
        <v>78</v>
      </c>
      <c r="H20" s="42" t="n">
        <v>27.20749436</v>
      </c>
      <c r="I20" s="42" t="n">
        <v>20.08876176</v>
      </c>
      <c r="J20" s="43" t="n">
        <f aca="false">(H20/I20)-1</f>
        <v>0.354363931687147</v>
      </c>
      <c r="K20" s="44" t="n">
        <f aca="false">H20/$H$41</f>
        <v>0.0152980744072197</v>
      </c>
      <c r="M20" s="45"/>
      <c r="N20" s="45"/>
    </row>
    <row r="21" customFormat="false" ht="14.4" hidden="false" customHeight="false" outlineLevel="0" collapsed="false">
      <c r="A21" s="21" t="s">
        <v>79</v>
      </c>
      <c r="B21" s="42" t="n">
        <v>39.82501119</v>
      </c>
      <c r="C21" s="42" t="n">
        <v>36.32222157</v>
      </c>
      <c r="D21" s="43" t="n">
        <f aca="false">(B21/C21)-1</f>
        <v>0.0964365467913204</v>
      </c>
      <c r="E21" s="44" t="n">
        <f aca="false">B21/$B$41</f>
        <v>0.00880596580343793</v>
      </c>
      <c r="G21" s="21" t="s">
        <v>76</v>
      </c>
      <c r="H21" s="42" t="n">
        <v>26.06137525</v>
      </c>
      <c r="I21" s="42" t="n">
        <v>21.17843245</v>
      </c>
      <c r="J21" s="43" t="n">
        <f aca="false">(H21/I21)-1</f>
        <v>0.230562049931132</v>
      </c>
      <c r="K21" s="44" t="n">
        <f aca="false">H21/$H$41</f>
        <v>0.0146536411054124</v>
      </c>
      <c r="M21" s="45"/>
      <c r="N21" s="45"/>
    </row>
    <row r="22" customFormat="false" ht="14.4" hidden="false" customHeight="false" outlineLevel="0" collapsed="false">
      <c r="A22" s="21" t="s">
        <v>80</v>
      </c>
      <c r="B22" s="42" t="n">
        <v>37.0689685</v>
      </c>
      <c r="C22" s="42" t="n">
        <v>50.47520706</v>
      </c>
      <c r="D22" s="43" t="n">
        <f aca="false">(B22/C22)-1</f>
        <v>-0.265600466860175</v>
      </c>
      <c r="E22" s="44" t="n">
        <f aca="false">B22/$B$41</f>
        <v>0.00819655937878766</v>
      </c>
      <c r="G22" s="21" t="s">
        <v>81</v>
      </c>
      <c r="H22" s="42" t="n">
        <v>24.80970794</v>
      </c>
      <c r="I22" s="42" t="n">
        <v>6.6605077</v>
      </c>
      <c r="J22" s="43" t="n">
        <f aca="false">(H22/I22)-1</f>
        <v>2.72489741885592</v>
      </c>
      <c r="K22" s="44" t="n">
        <f aca="false">H22/$H$41</f>
        <v>0.0139498607650362</v>
      </c>
      <c r="M22" s="45"/>
      <c r="N22" s="45"/>
    </row>
    <row r="23" customFormat="false" ht="14.4" hidden="false" customHeight="false" outlineLevel="0" collapsed="false">
      <c r="A23" s="21" t="s">
        <v>82</v>
      </c>
      <c r="B23" s="42" t="n">
        <v>36.34562555</v>
      </c>
      <c r="C23" s="42" t="n">
        <v>19.82738058</v>
      </c>
      <c r="D23" s="43" t="n">
        <f aca="false">(B23/C23)-1</f>
        <v>0.833102734037496</v>
      </c>
      <c r="E23" s="44" t="n">
        <f aca="false">B23/$B$41</f>
        <v>0.00803661634069361</v>
      </c>
      <c r="G23" s="21" t="s">
        <v>61</v>
      </c>
      <c r="H23" s="42" t="n">
        <v>20.65602314</v>
      </c>
      <c r="I23" s="42" t="n">
        <v>28.92005264</v>
      </c>
      <c r="J23" s="43" t="n">
        <f aca="false">(H23/I23)-1</f>
        <v>-0.285754303523287</v>
      </c>
      <c r="K23" s="44" t="n">
        <f aca="false">H23/$H$41</f>
        <v>0.0116143506186864</v>
      </c>
      <c r="M23" s="45"/>
      <c r="N23" s="45"/>
    </row>
    <row r="24" customFormat="false" ht="14.4" hidden="false" customHeight="false" outlineLevel="0" collapsed="false">
      <c r="A24" s="21" t="s">
        <v>54</v>
      </c>
      <c r="B24" s="42" t="n">
        <v>33.07043601</v>
      </c>
      <c r="C24" s="42" t="n">
        <v>36.6696254</v>
      </c>
      <c r="D24" s="43" t="n">
        <f aca="false">(B24/C24)-1</f>
        <v>-0.0981517905007014</v>
      </c>
      <c r="E24" s="44" t="n">
        <f aca="false">B24/$B$41</f>
        <v>0.00731241799831475</v>
      </c>
      <c r="G24" s="21" t="s">
        <v>83</v>
      </c>
      <c r="H24" s="42" t="n">
        <v>20.44238318</v>
      </c>
      <c r="I24" s="42" t="n">
        <v>72.06933576</v>
      </c>
      <c r="J24" s="43" t="n">
        <f aca="false">(H24/I24)-1</f>
        <v>-0.716351164272199</v>
      </c>
      <c r="K24" s="44" t="n">
        <f aca="false">H24/$H$41</f>
        <v>0.0114942263631709</v>
      </c>
      <c r="M24" s="45"/>
      <c r="N24" s="45"/>
    </row>
    <row r="25" customFormat="false" ht="14.4" hidden="false" customHeight="false" outlineLevel="0" collapsed="false">
      <c r="A25" s="21" t="s">
        <v>84</v>
      </c>
      <c r="B25" s="42" t="n">
        <v>30.45080885</v>
      </c>
      <c r="C25" s="42" t="n">
        <v>26.88712117</v>
      </c>
      <c r="D25" s="43" t="n">
        <f aca="false">(B25/C25)-1</f>
        <v>0.132542552899873</v>
      </c>
      <c r="E25" s="44" t="n">
        <f aca="false">B25/$B$41</f>
        <v>0.00673317529380775</v>
      </c>
      <c r="G25" s="21" t="s">
        <v>85</v>
      </c>
      <c r="H25" s="42" t="n">
        <v>18.47071139</v>
      </c>
      <c r="I25" s="42" t="n">
        <v>20.55692565</v>
      </c>
      <c r="J25" s="43" t="n">
        <f aca="false">(H25/I25)-1</f>
        <v>-0.101484740253463</v>
      </c>
      <c r="K25" s="44" t="n">
        <f aca="false">H25/$H$41</f>
        <v>0.0103856060194181</v>
      </c>
      <c r="M25" s="45"/>
      <c r="N25" s="45"/>
    </row>
    <row r="26" customFormat="false" ht="14.4" hidden="false" customHeight="false" outlineLevel="0" collapsed="false">
      <c r="A26" s="21" t="s">
        <v>86</v>
      </c>
      <c r="B26" s="42" t="n">
        <v>28.64187444</v>
      </c>
      <c r="C26" s="42" t="n">
        <v>28.47206048</v>
      </c>
      <c r="D26" s="43" t="n">
        <f aca="false">(B26/C26)-1</f>
        <v>0.0059642315005366</v>
      </c>
      <c r="E26" s="44" t="n">
        <f aca="false">B26/$B$41</f>
        <v>0.00633319010663166</v>
      </c>
      <c r="G26" s="21" t="s">
        <v>62</v>
      </c>
      <c r="H26" s="42" t="n">
        <v>16.94787167</v>
      </c>
      <c r="I26" s="42" t="n">
        <v>38.66890401</v>
      </c>
      <c r="J26" s="43" t="n">
        <f aca="false">(H26/I26)-1</f>
        <v>-0.561718334049054</v>
      </c>
      <c r="K26" s="44" t="n">
        <f aca="false">H26/$H$41</f>
        <v>0.00952935240640331</v>
      </c>
      <c r="M26" s="45"/>
      <c r="N26" s="45"/>
    </row>
    <row r="27" customFormat="false" ht="14.4" hidden="false" customHeight="false" outlineLevel="0" collapsed="false">
      <c r="A27" s="21" t="s">
        <v>87</v>
      </c>
      <c r="B27" s="42" t="n">
        <v>28.49411896</v>
      </c>
      <c r="C27" s="42" t="n">
        <v>19.00077321</v>
      </c>
      <c r="D27" s="43" t="n">
        <f aca="false">(B27/C27)-1</f>
        <v>0.499629443764094</v>
      </c>
      <c r="E27" s="44" t="n">
        <f aca="false">B27/$B$41</f>
        <v>0.00630051893679964</v>
      </c>
      <c r="G27" s="21" t="s">
        <v>88</v>
      </c>
      <c r="H27" s="42" t="n">
        <v>13.38981065</v>
      </c>
      <c r="I27" s="42" t="n">
        <v>14.48227977</v>
      </c>
      <c r="J27" s="43" t="n">
        <f aca="false">(H27/I27)-1</f>
        <v>-0.0754348857603929</v>
      </c>
      <c r="K27" s="44" t="n">
        <f aca="false">H27/$H$41</f>
        <v>0.00752874619441003</v>
      </c>
      <c r="M27" s="45"/>
      <c r="N27" s="45"/>
    </row>
    <row r="28" customFormat="false" ht="14.4" hidden="false" customHeight="false" outlineLevel="0" collapsed="false">
      <c r="A28" s="21" t="s">
        <v>89</v>
      </c>
      <c r="B28" s="42" t="n">
        <v>28.12795057</v>
      </c>
      <c r="C28" s="42" t="n">
        <v>12.6334716</v>
      </c>
      <c r="D28" s="43" t="n">
        <f aca="false">(B28/C28)-1</f>
        <v>1.22646248478526</v>
      </c>
      <c r="E28" s="44" t="n">
        <f aca="false">B28/$B$41</f>
        <v>0.00621955307579193</v>
      </c>
      <c r="G28" s="21" t="s">
        <v>79</v>
      </c>
      <c r="H28" s="42" t="n">
        <v>11.10754538</v>
      </c>
      <c r="I28" s="42" t="n">
        <v>12.54181738</v>
      </c>
      <c r="J28" s="43" t="n">
        <f aca="false">(H28/I28)-1</f>
        <v>-0.114359183884083</v>
      </c>
      <c r="K28" s="44" t="n">
        <f aca="false">H28/$H$41</f>
        <v>0.00624548712411491</v>
      </c>
      <c r="M28" s="45"/>
      <c r="N28" s="45"/>
    </row>
    <row r="29" customFormat="false" ht="14.4" hidden="false" customHeight="false" outlineLevel="0" collapsed="false">
      <c r="A29" s="21" t="s">
        <v>90</v>
      </c>
      <c r="B29" s="42" t="n">
        <v>26.00948457</v>
      </c>
      <c r="C29" s="42" t="n">
        <v>18.76309181</v>
      </c>
      <c r="D29" s="43" t="n">
        <f aca="false">(B29/C29)-1</f>
        <v>0.386204620932354</v>
      </c>
      <c r="E29" s="44" t="n">
        <f aca="false">B29/$B$41</f>
        <v>0.00575112535677022</v>
      </c>
      <c r="G29" s="21" t="s">
        <v>91</v>
      </c>
      <c r="H29" s="42" t="n">
        <v>11.01709601</v>
      </c>
      <c r="I29" s="42" t="n">
        <v>9.94247763</v>
      </c>
      <c r="J29" s="43" t="n">
        <f aca="false">(H29/I29)-1</f>
        <v>0.108083560254387</v>
      </c>
      <c r="K29" s="44" t="n">
        <f aca="false">H29/$H$41</f>
        <v>0.00619462976937149</v>
      </c>
      <c r="M29" s="45"/>
      <c r="N29" s="45"/>
    </row>
    <row r="30" customFormat="false" ht="14.4" hidden="false" customHeight="false" outlineLevel="0" collapsed="false">
      <c r="A30" s="21" t="s">
        <v>92</v>
      </c>
      <c r="B30" s="42" t="n">
        <v>25.07397876</v>
      </c>
      <c r="C30" s="42" t="n">
        <v>17.08122007</v>
      </c>
      <c r="D30" s="43" t="n">
        <f aca="false">(B30/C30)-1</f>
        <v>0.467926685403334</v>
      </c>
      <c r="E30" s="44" t="n">
        <f aca="false">B30/$B$41</f>
        <v>0.0055442696164799</v>
      </c>
      <c r="G30" s="21" t="s">
        <v>93</v>
      </c>
      <c r="H30" s="42" t="n">
        <v>10.99571528</v>
      </c>
      <c r="I30" s="42" t="n">
        <v>6.74207109</v>
      </c>
      <c r="J30" s="43" t="n">
        <f aca="false">(H30/I30)-1</f>
        <v>0.630910610881737</v>
      </c>
      <c r="K30" s="44" t="n">
        <f aca="false">H30/$H$41</f>
        <v>0.00618260793472208</v>
      </c>
      <c r="M30" s="45"/>
      <c r="N30" s="45"/>
    </row>
    <row r="31" customFormat="false" ht="14.4" hidden="false" customHeight="false" outlineLevel="0" collapsed="false">
      <c r="A31" s="21" t="s">
        <v>94</v>
      </c>
      <c r="B31" s="42" t="n">
        <v>23.90615134</v>
      </c>
      <c r="C31" s="42" t="n">
        <v>23.23955299</v>
      </c>
      <c r="D31" s="43" t="n">
        <f aca="false">(B31/C31)-1</f>
        <v>0.0286837853674227</v>
      </c>
      <c r="E31" s="44" t="n">
        <f aca="false">B31/$B$41</f>
        <v>0.00528604374239856</v>
      </c>
      <c r="G31" s="21" t="s">
        <v>95</v>
      </c>
      <c r="H31" s="42" t="n">
        <v>10.9907794</v>
      </c>
      <c r="I31" s="42" t="n">
        <v>6.40626569</v>
      </c>
      <c r="J31" s="43" t="n">
        <f aca="false">(H31/I31)-1</f>
        <v>0.715629655691036</v>
      </c>
      <c r="K31" s="44" t="n">
        <f aca="false">H31/$H$41</f>
        <v>0.0061798326163298</v>
      </c>
      <c r="M31" s="45"/>
      <c r="N31" s="45"/>
    </row>
    <row r="32" customFormat="false" ht="14.4" hidden="false" customHeight="false" outlineLevel="0" collapsed="false">
      <c r="A32" s="21" t="s">
        <v>63</v>
      </c>
      <c r="B32" s="42" t="n">
        <v>23.56047638</v>
      </c>
      <c r="C32" s="42" t="n">
        <v>0.7931068</v>
      </c>
      <c r="D32" s="43" t="n">
        <f aca="false">(B32/C32)-1</f>
        <v>28.7065620670507</v>
      </c>
      <c r="E32" s="44" t="n">
        <f aca="false">B32/$B$41</f>
        <v>0.00520960931624505</v>
      </c>
      <c r="G32" s="21" t="s">
        <v>96</v>
      </c>
      <c r="H32" s="42" t="n">
        <v>10.58372468</v>
      </c>
      <c r="I32" s="42" t="n">
        <v>10.4081995</v>
      </c>
      <c r="J32" s="43" t="n">
        <f aca="false">(H32/I32)-1</f>
        <v>0.0168641252504815</v>
      </c>
      <c r="K32" s="44" t="n">
        <f aca="false">H32/$H$41</f>
        <v>0.0059509562151451</v>
      </c>
      <c r="M32" s="45"/>
      <c r="N32" s="45"/>
    </row>
    <row r="33" customFormat="false" ht="14.4" hidden="false" customHeight="false" outlineLevel="0" collapsed="false">
      <c r="A33" s="21" t="s">
        <v>97</v>
      </c>
      <c r="B33" s="42" t="n">
        <v>20.53474513</v>
      </c>
      <c r="C33" s="42" t="n">
        <v>19.57479949</v>
      </c>
      <c r="D33" s="43" t="n">
        <f aca="false">(B33/C33)-1</f>
        <v>0.0490398709059774</v>
      </c>
      <c r="E33" s="44" t="n">
        <f aca="false">B33/$B$41</f>
        <v>0.00454057030980821</v>
      </c>
      <c r="G33" s="21" t="s">
        <v>89</v>
      </c>
      <c r="H33" s="42" t="n">
        <v>9.9472192</v>
      </c>
      <c r="I33" s="42" t="n">
        <v>16.98804324</v>
      </c>
      <c r="J33" s="43" t="n">
        <f aca="false">(H33/I33)-1</f>
        <v>-0.414457624137764</v>
      </c>
      <c r="K33" s="44" t="n">
        <f aca="false">H33/$H$41</f>
        <v>0.00559306555219751</v>
      </c>
      <c r="M33" s="45"/>
      <c r="N33" s="45"/>
    </row>
    <row r="34" customFormat="false" ht="15" hidden="false" customHeight="false" outlineLevel="0" collapsed="false">
      <c r="A34" s="49" t="s">
        <v>65</v>
      </c>
      <c r="B34" s="50" t="n">
        <v>20.36806751</v>
      </c>
      <c r="C34" s="50" t="n">
        <v>17.21345961</v>
      </c>
      <c r="D34" s="51" t="n">
        <f aca="false">(B34/C34)-1</f>
        <v>0.183264025447119</v>
      </c>
      <c r="E34" s="52" t="n">
        <f aca="false">B34/$B$41</f>
        <v>0.00450371514321664</v>
      </c>
      <c r="G34" s="49" t="s">
        <v>98</v>
      </c>
      <c r="H34" s="50" t="n">
        <v>9.5060666</v>
      </c>
      <c r="I34" s="50"/>
      <c r="J34" s="51" t="e">
        <f aca="false">(H34/I34)-1</f>
        <v>#DIV/0!</v>
      </c>
      <c r="K34" s="52" t="n">
        <f aca="false">H34/$H$41</f>
        <v>0.00534501678995426</v>
      </c>
      <c r="M34" s="45"/>
      <c r="N34" s="45"/>
    </row>
    <row r="35" customFormat="false" ht="14.4" hidden="false" customHeight="false" outlineLevel="0" collapsed="false">
      <c r="A35" s="53" t="s">
        <v>99</v>
      </c>
      <c r="B35" s="54" t="n">
        <v>3629.21541819</v>
      </c>
      <c r="C35" s="54" t="n">
        <v>3426.54709083</v>
      </c>
      <c r="D35" s="55" t="n">
        <f aca="false">(B35/C35)-1</f>
        <v>0.0591465174672117</v>
      </c>
      <c r="E35" s="56" t="n">
        <f aca="false">B35/$B$41</f>
        <v>0.802479294065224</v>
      </c>
      <c r="G35" s="53" t="s">
        <v>99</v>
      </c>
      <c r="H35" s="54" t="n">
        <v>965.91681455</v>
      </c>
      <c r="I35" s="54" t="n">
        <v>1078.41042961</v>
      </c>
      <c r="J35" s="55" t="n">
        <f aca="false">(H35/I35)-1</f>
        <v>-0.104314287001733</v>
      </c>
      <c r="K35" s="56" t="n">
        <f aca="false">H35/$H$41</f>
        <v>0.543110185180996</v>
      </c>
      <c r="M35" s="45"/>
      <c r="N35" s="45"/>
    </row>
    <row r="36" customFormat="false" ht="14.4" hidden="false" customHeight="false" outlineLevel="0" collapsed="false">
      <c r="A36" s="57" t="s">
        <v>100</v>
      </c>
      <c r="B36" s="58" t="n">
        <v>3098.43761774</v>
      </c>
      <c r="C36" s="58" t="n">
        <v>2946.68892408</v>
      </c>
      <c r="D36" s="59" t="n">
        <f aca="false">(B36/C36)-1</f>
        <v>0.051498036463886</v>
      </c>
      <c r="E36" s="60" t="n">
        <f aca="false">B36/$B$41</f>
        <v>0.685115581656266</v>
      </c>
      <c r="G36" s="57" t="s">
        <v>100</v>
      </c>
      <c r="H36" s="58" t="n">
        <v>798.66404257</v>
      </c>
      <c r="I36" s="58" t="n">
        <v>861.38260835</v>
      </c>
      <c r="J36" s="59" t="n">
        <f aca="false">(H36/I36)-1</f>
        <v>-0.0728115069564024</v>
      </c>
      <c r="K36" s="60" t="n">
        <f aca="false">H36/$H$41</f>
        <v>0.44906825259034</v>
      </c>
      <c r="M36" s="45"/>
      <c r="N36" s="45"/>
      <c r="S36" s="0" t="s">
        <v>101</v>
      </c>
    </row>
    <row r="37" customFormat="false" ht="14.4" hidden="false" customHeight="false" outlineLevel="0" collapsed="false">
      <c r="A37" s="61" t="s">
        <v>102</v>
      </c>
      <c r="B37" s="58" t="n">
        <v>503.35366213</v>
      </c>
      <c r="C37" s="58" t="n">
        <v>374.55442925</v>
      </c>
      <c r="D37" s="59" t="n">
        <f aca="false">(B37/C37)-1</f>
        <v>0.343873207260971</v>
      </c>
      <c r="E37" s="60" t="n">
        <f aca="false">B37/$B$41</f>
        <v>0.111299783811863</v>
      </c>
      <c r="G37" s="61" t="s">
        <v>103</v>
      </c>
      <c r="H37" s="58" t="n">
        <v>482.8707369</v>
      </c>
      <c r="I37" s="58" t="n">
        <v>396.06306413</v>
      </c>
      <c r="J37" s="59" t="n">
        <f aca="false">(H37/I37)-1</f>
        <v>0.219176390408138</v>
      </c>
      <c r="K37" s="60" t="n">
        <f aca="false">H37/$H$41</f>
        <v>0.271505797793178</v>
      </c>
      <c r="M37" s="45"/>
      <c r="N37" s="45"/>
    </row>
    <row r="38" customFormat="false" ht="14.4" hidden="false" customHeight="false" outlineLevel="0" collapsed="false">
      <c r="A38" s="61" t="s">
        <v>104</v>
      </c>
      <c r="B38" s="58" t="n">
        <v>265.40951124</v>
      </c>
      <c r="C38" s="58" t="n">
        <v>220.44442652</v>
      </c>
      <c r="D38" s="59" t="n">
        <f aca="false">(B38/C38)-1</f>
        <v>0.203974695254636</v>
      </c>
      <c r="E38" s="60" t="n">
        <f aca="false">B38/$B$41</f>
        <v>0.0586864136393132</v>
      </c>
      <c r="G38" s="61" t="s">
        <v>102</v>
      </c>
      <c r="H38" s="58" t="n">
        <v>227.16468052</v>
      </c>
      <c r="I38" s="58" t="n">
        <v>255.35881834</v>
      </c>
      <c r="J38" s="59" t="n">
        <f aca="false">(H38/I38)-1</f>
        <v>-0.110409885208901</v>
      </c>
      <c r="K38" s="60" t="n">
        <f aca="false">H38/$H$41</f>
        <v>0.127728858060388</v>
      </c>
      <c r="M38" s="45"/>
      <c r="N38" s="45"/>
    </row>
    <row r="39" customFormat="false" ht="14.4" hidden="false" customHeight="false" outlineLevel="0" collapsed="false">
      <c r="A39" s="61" t="s">
        <v>103</v>
      </c>
      <c r="B39" s="58" t="n">
        <v>73.1196274</v>
      </c>
      <c r="C39" s="58" t="n">
        <v>62.93085277</v>
      </c>
      <c r="D39" s="59" t="n">
        <f aca="false">(B39/C39)-1</f>
        <v>0.161904283535423</v>
      </c>
      <c r="E39" s="60" t="n">
        <f aca="false">B39/$B$41</f>
        <v>0.0161679537357218</v>
      </c>
      <c r="G39" s="61" t="s">
        <v>104</v>
      </c>
      <c r="H39" s="58" t="n">
        <v>99.06749549</v>
      </c>
      <c r="I39" s="58" t="n">
        <v>159.32145463</v>
      </c>
      <c r="J39" s="59" t="n">
        <f aca="false">(H39/I39)-1</f>
        <v>-0.378191118578039</v>
      </c>
      <c r="K39" s="60" t="n">
        <f aca="false">H39/$H$41</f>
        <v>0.0557031050816294</v>
      </c>
      <c r="M39" s="45"/>
      <c r="N39" s="45"/>
    </row>
    <row r="40" customFormat="false" ht="15" hidden="false" customHeight="false" outlineLevel="0" collapsed="false">
      <c r="A40" s="62" t="s">
        <v>105</v>
      </c>
      <c r="B40" s="63" t="n">
        <v>45.79195198</v>
      </c>
      <c r="C40" s="63" t="n">
        <v>27.57058973</v>
      </c>
      <c r="D40" s="64" t="n">
        <f aca="false">(B40/C40)-1</f>
        <v>0.660898530950647</v>
      </c>
      <c r="E40" s="65" t="n">
        <f aca="false">B40/$B$41</f>
        <v>0.0101253546743461</v>
      </c>
      <c r="G40" s="62" t="s">
        <v>105</v>
      </c>
      <c r="H40" s="63" t="n">
        <v>3.37557872</v>
      </c>
      <c r="I40" s="63" t="n">
        <v>4.14752689</v>
      </c>
      <c r="J40" s="64" t="n">
        <f aca="false">(H40/I40)-1</f>
        <v>-0.186122523246618</v>
      </c>
      <c r="K40" s="65" t="n">
        <f aca="false">H40/$H$41</f>
        <v>0.00189800110744146</v>
      </c>
      <c r="M40" s="45"/>
      <c r="N40" s="45"/>
    </row>
    <row r="41" customFormat="false" ht="18.6" hidden="false" customHeight="false" outlineLevel="0" collapsed="false">
      <c r="A41" s="66" t="s">
        <v>106</v>
      </c>
      <c r="B41" s="67" t="n">
        <v>4522.50350262</v>
      </c>
      <c r="C41" s="67" t="n">
        <v>4116.54054638</v>
      </c>
      <c r="D41" s="68" t="n">
        <f aca="false">(B41/C41)-1</f>
        <v>0.0986175045930244</v>
      </c>
      <c r="E41" s="69" t="n">
        <f aca="false">B41/$B$41</f>
        <v>1</v>
      </c>
      <c r="F41" s="70"/>
      <c r="G41" s="66" t="s">
        <v>106</v>
      </c>
      <c r="H41" s="67" t="n">
        <v>1778.49143858</v>
      </c>
      <c r="I41" s="67" t="n">
        <v>1893.3012936</v>
      </c>
      <c r="J41" s="68" t="n">
        <f aca="false">(H41/I41)-1</f>
        <v>-0.0606400341076702</v>
      </c>
      <c r="K41" s="69" t="n">
        <f aca="false">H41/$H$41</f>
        <v>1</v>
      </c>
      <c r="M41" s="45"/>
      <c r="N41" s="45"/>
    </row>
    <row r="42" customFormat="false" ht="14.4" hidden="false" customHeight="false" outlineLevel="0" collapsed="false">
      <c r="A42" s="0" t="s">
        <v>107</v>
      </c>
      <c r="G42" s="0" t="s">
        <v>107</v>
      </c>
    </row>
    <row r="43" customFormat="false" ht="14.4" hidden="false" customHeight="false" outlineLevel="0" collapsed="false">
      <c r="A43" s="0" t="s">
        <v>108</v>
      </c>
      <c r="G43" s="0" t="s">
        <v>108</v>
      </c>
    </row>
    <row r="45" customFormat="false" ht="14.4" hidden="false" customHeight="false" outlineLevel="0" collapsed="false">
      <c r="K45" s="26"/>
    </row>
    <row r="64" customFormat="false" ht="14.4" hidden="false" customHeight="false" outlineLevel="0" collapsed="false">
      <c r="A64" s="0" t="s">
        <v>109</v>
      </c>
      <c r="B64" s="27"/>
      <c r="C64" s="27" t="n">
        <f aca="false">C41-C5-C6-C7-C8-C9-C10-C11-C12-C13-C14</f>
        <v>874.4507276</v>
      </c>
      <c r="D64" s="27"/>
      <c r="G64" s="0" t="s">
        <v>109</v>
      </c>
      <c r="H64" s="27"/>
      <c r="I64" s="27" t="n">
        <f aca="false">I41-I5-I6-I7-I8-I9-I10-I11-I12-I13-I14</f>
        <v>644.1205936</v>
      </c>
      <c r="J64" s="27"/>
    </row>
  </sheetData>
  <mergeCells count="2">
    <mergeCell ref="A2:E2"/>
    <mergeCell ref="G2:K2"/>
  </mergeCells>
  <conditionalFormatting sqref="D5:D34">
    <cfRule type="cellIs" priority="2" operator="greaterThan" aboveAverage="0" equalAverage="0" bottom="0" percent="0" rank="0" text="" dxfId="6">
      <formula>0</formula>
    </cfRule>
    <cfRule type="cellIs" priority="3" operator="lessThan" aboveAverage="0" equalAverage="0" bottom="0" percent="0" rank="0" text="" dxfId="7">
      <formula>0</formula>
    </cfRule>
    <cfRule type="cellIs" priority="4" operator="greaterThan" aboveAverage="0" equalAverage="0" bottom="0" percent="0" rank="0" text="" dxfId="8">
      <formula>0</formula>
    </cfRule>
  </conditionalFormatting>
  <conditionalFormatting sqref="J5:J34">
    <cfRule type="cellIs" priority="5" operator="greaterThan" aboveAverage="0" equalAverage="0" bottom="0" percent="0" rank="0" text="" dxfId="9">
      <formula>0</formula>
    </cfRule>
    <cfRule type="cellIs" priority="6" operator="lessThan" aboveAverage="0" equalAverage="0" bottom="0" percent="0" rank="0" text="" dxfId="10">
      <formula>0</formula>
    </cfRule>
    <cfRule type="cellIs" priority="7" operator="greaterThan" aboveAverage="0" equalAverage="0" bottom="0" percent="0" rank="0" text="" dxfId="11">
      <formula>0</formula>
    </cfRule>
  </conditionalFormatting>
  <conditionalFormatting sqref="D35:D41">
    <cfRule type="cellIs" priority="8" operator="greaterThan" aboveAverage="0" equalAverage="0" bottom="0" percent="0" rank="0" text="" dxfId="12">
      <formula>0</formula>
    </cfRule>
    <cfRule type="cellIs" priority="9" operator="lessThan" aboveAverage="0" equalAverage="0" bottom="0" percent="0" rank="0" text="" dxfId="13">
      <formula>0</formula>
    </cfRule>
    <cfRule type="cellIs" priority="10" operator="greaterThan" aboveAverage="0" equalAverage="0" bottom="0" percent="0" rank="0" text="" dxfId="14">
      <formula>0</formula>
    </cfRule>
  </conditionalFormatting>
  <conditionalFormatting sqref="J35:J41">
    <cfRule type="cellIs" priority="11" operator="greaterThan" aboveAverage="0" equalAverage="0" bottom="0" percent="0" rank="0" text="" dxfId="15">
      <formula>0</formula>
    </cfRule>
    <cfRule type="cellIs" priority="12" operator="lessThan" aboveAverage="0" equalAverage="0" bottom="0" percent="0" rank="0" text="" dxfId="16">
      <formula>0</formula>
    </cfRule>
    <cfRule type="cellIs" priority="13" operator="greaterThan" aboveAverage="0" equalAverage="0" bottom="0" percent="0" rank="0" text="" dxfId="17">
      <formula>0</formula>
    </cfRule>
  </conditionalFormatting>
  <printOptions headings="false" gridLines="false" gridLinesSet="true" horizontalCentered="false" verticalCentered="false"/>
  <pageMargins left="0.7" right="0.7" top="0.75" bottom="0.75" header="0.3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&amp;CRanking de países</oddHeader>
    <oddFooter/>
  </headerFooter>
  <rowBreaks count="1" manualBreakCount="1">
    <brk id="44" man="true" max="16383" min="0"/>
  </row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37"/>
  <sheetViews>
    <sheetView showFormulas="false" showGridLines="true" showRowColHeaders="true" showZeros="true" rightToLeft="false" tabSelected="false" showOutlineSymbols="true" defaultGridColor="true" view="normal" topLeftCell="A16" colorId="64" zoomScale="100" zoomScaleNormal="100" zoomScalePageLayoutView="100" workbookViewId="0">
      <selection pane="topLeft" activeCell="J29" activeCellId="0" sqref="J29"/>
    </sheetView>
  </sheetViews>
  <sheetFormatPr defaultRowHeight="14.4" zeroHeight="false" outlineLevelRow="0" outlineLevelCol="0"/>
  <cols>
    <col collapsed="false" customWidth="true" hidden="false" outlineLevel="0" max="1" min="1" style="0" width="8.33"/>
    <col collapsed="false" customWidth="true" hidden="false" outlineLevel="0" max="2" min="2" style="0" width="38.44"/>
    <col collapsed="false" customWidth="true" hidden="false" outlineLevel="0" max="4" min="3" style="0" width="14.01"/>
    <col collapsed="false" customWidth="true" hidden="false" outlineLevel="0" max="6" min="5" style="0" width="14.44"/>
    <col collapsed="false" customWidth="true" hidden="false" outlineLevel="0" max="7" min="7" style="0" width="13.01"/>
    <col collapsed="false" customWidth="true" hidden="false" outlineLevel="0" max="8" min="8" style="0" width="10.54"/>
    <col collapsed="false" customWidth="true" hidden="false" outlineLevel="0" max="9" min="9" style="0" width="13.1"/>
    <col collapsed="false" customWidth="true" hidden="false" outlineLevel="0" max="1025" min="10" style="0" width="10.54"/>
  </cols>
  <sheetData>
    <row r="1" customFormat="false" ht="15.6" hidden="false" customHeight="false" outlineLevel="0" collapsed="false">
      <c r="A1" s="12" t="s">
        <v>110</v>
      </c>
    </row>
    <row r="3" customFormat="false" ht="15.6" hidden="false" customHeight="false" outlineLevel="0" collapsed="false">
      <c r="A3" s="13" t="s">
        <v>111</v>
      </c>
    </row>
    <row r="4" customFormat="false" ht="15" hidden="false" customHeight="false" outlineLevel="0" collapsed="false"/>
    <row r="5" customFormat="false" ht="14.4" hidden="false" customHeight="true" outlineLevel="0" collapsed="false">
      <c r="A5" s="71" t="s">
        <v>112</v>
      </c>
      <c r="B5" s="72" t="s">
        <v>113</v>
      </c>
      <c r="C5" s="16" t="s">
        <v>114</v>
      </c>
      <c r="D5" s="16"/>
      <c r="E5" s="16" t="s">
        <v>115</v>
      </c>
      <c r="F5" s="16"/>
      <c r="G5" s="17" t="s">
        <v>116</v>
      </c>
    </row>
    <row r="6" customFormat="false" ht="14.4" hidden="false" customHeight="false" outlineLevel="0" collapsed="false">
      <c r="A6" s="71"/>
      <c r="B6" s="72"/>
      <c r="C6" s="73" t="s">
        <v>117</v>
      </c>
      <c r="D6" s="73" t="s">
        <v>44</v>
      </c>
      <c r="E6" s="73" t="s">
        <v>117</v>
      </c>
      <c r="F6" s="73" t="s">
        <v>44</v>
      </c>
      <c r="G6" s="17"/>
    </row>
    <row r="7" customFormat="false" ht="14.4" hidden="false" customHeight="false" outlineLevel="0" collapsed="false">
      <c r="A7" s="74" t="n">
        <v>7</v>
      </c>
      <c r="B7" s="23" t="s">
        <v>118</v>
      </c>
      <c r="C7" s="23" t="n">
        <v>1721396.29623</v>
      </c>
      <c r="D7" s="23" t="n">
        <v>1557425.97351</v>
      </c>
      <c r="E7" s="23" t="n">
        <v>121487.04906</v>
      </c>
      <c r="F7" s="23" t="n">
        <v>134067.6943</v>
      </c>
      <c r="G7" s="75" t="n">
        <f aca="false">D7-F7</f>
        <v>1423358.27921</v>
      </c>
      <c r="H7" s="27"/>
      <c r="I7" s="76"/>
      <c r="J7" s="77"/>
    </row>
    <row r="8" customFormat="false" ht="14.4" hidden="false" customHeight="false" outlineLevel="0" collapsed="false">
      <c r="A8" s="74" t="n">
        <v>15</v>
      </c>
      <c r="B8" s="23" t="s">
        <v>119</v>
      </c>
      <c r="C8" s="23" t="n">
        <v>804155.66456</v>
      </c>
      <c r="D8" s="23" t="n">
        <v>1318119.98465</v>
      </c>
      <c r="E8" s="23" t="n">
        <v>567251.42809</v>
      </c>
      <c r="F8" s="23" t="n">
        <v>656859.78402</v>
      </c>
      <c r="G8" s="75" t="n">
        <f aca="false">D8-F8</f>
        <v>661260.20063</v>
      </c>
      <c r="H8" s="27"/>
      <c r="I8" s="76"/>
      <c r="J8" s="27"/>
    </row>
    <row r="9" customFormat="false" ht="14.4" hidden="false" customHeight="false" outlineLevel="0" collapsed="false">
      <c r="A9" s="74" t="n">
        <v>8</v>
      </c>
      <c r="B9" s="23" t="s">
        <v>120</v>
      </c>
      <c r="C9" s="23" t="n">
        <v>825662.03313</v>
      </c>
      <c r="D9" s="23" t="n">
        <v>871306.40676</v>
      </c>
      <c r="E9" s="23" t="n">
        <v>226516.30164</v>
      </c>
      <c r="F9" s="23" t="n">
        <v>228604.12134</v>
      </c>
      <c r="G9" s="75" t="n">
        <f aca="false">D9-F9</f>
        <v>642702.28542</v>
      </c>
      <c r="H9" s="27"/>
      <c r="I9" s="76"/>
      <c r="J9" s="27"/>
    </row>
    <row r="10" customFormat="false" ht="14.4" hidden="false" customHeight="false" outlineLevel="0" collapsed="false">
      <c r="A10" s="74" t="n">
        <v>20</v>
      </c>
      <c r="B10" s="23" t="s">
        <v>121</v>
      </c>
      <c r="C10" s="23" t="n">
        <v>158082.59133</v>
      </c>
      <c r="D10" s="23" t="n">
        <v>194543.99226</v>
      </c>
      <c r="E10" s="23" t="n">
        <v>28845.4233</v>
      </c>
      <c r="F10" s="23" t="n">
        <v>39614.63634</v>
      </c>
      <c r="G10" s="75" t="n">
        <f aca="false">D10-F10</f>
        <v>154929.35592</v>
      </c>
      <c r="H10" s="27"/>
      <c r="I10" s="76"/>
      <c r="J10" s="27"/>
    </row>
    <row r="11" customFormat="false" ht="14.4" hidden="false" customHeight="false" outlineLevel="0" collapsed="false">
      <c r="A11" s="74" t="n">
        <v>2</v>
      </c>
      <c r="B11" s="23" t="s">
        <v>122</v>
      </c>
      <c r="C11" s="23" t="n">
        <v>121499.48204</v>
      </c>
      <c r="D11" s="23" t="n">
        <v>120093.72672</v>
      </c>
      <c r="E11" s="23" t="n">
        <v>26463.1651</v>
      </c>
      <c r="F11" s="23" t="n">
        <v>33002.56305</v>
      </c>
      <c r="G11" s="75" t="n">
        <f aca="false">D11-F11</f>
        <v>87091.16367</v>
      </c>
      <c r="H11" s="27"/>
      <c r="I11" s="76"/>
      <c r="J11" s="27"/>
    </row>
    <row r="12" customFormat="false" ht="14.4" hidden="false" customHeight="false" outlineLevel="0" collapsed="false">
      <c r="A12" s="74" t="n">
        <v>22</v>
      </c>
      <c r="B12" s="23" t="s">
        <v>123</v>
      </c>
      <c r="C12" s="23" t="n">
        <v>70364.9919</v>
      </c>
      <c r="D12" s="23" t="n">
        <v>86835.78623</v>
      </c>
      <c r="E12" s="23" t="n">
        <v>41346.8465</v>
      </c>
      <c r="F12" s="23" t="n">
        <v>38454.14428</v>
      </c>
      <c r="G12" s="75" t="n">
        <f aca="false">D12-F12</f>
        <v>48381.64195</v>
      </c>
      <c r="H12" s="27"/>
      <c r="I12" s="76"/>
      <c r="J12" s="27"/>
    </row>
    <row r="13" customFormat="false" ht="14.4" hidden="false" customHeight="false" outlineLevel="0" collapsed="false">
      <c r="A13" s="74" t="n">
        <v>3</v>
      </c>
      <c r="B13" s="23" t="s">
        <v>124</v>
      </c>
      <c r="C13" s="23" t="n">
        <v>84879.99853</v>
      </c>
      <c r="D13" s="23" t="n">
        <v>84569.76068</v>
      </c>
      <c r="E13" s="23" t="n">
        <v>243397.97229</v>
      </c>
      <c r="F13" s="23" t="n">
        <v>204880.50561</v>
      </c>
      <c r="G13" s="75" t="n">
        <f aca="false">D13-F13</f>
        <v>-120310.74493</v>
      </c>
      <c r="H13" s="27"/>
      <c r="I13" s="76"/>
      <c r="J13" s="27"/>
    </row>
    <row r="14" customFormat="false" ht="14.4" hidden="false" customHeight="false" outlineLevel="0" collapsed="false">
      <c r="A14" s="74" t="n">
        <v>6</v>
      </c>
      <c r="B14" s="23" t="s">
        <v>125</v>
      </c>
      <c r="C14" s="23" t="n">
        <v>52465.78231</v>
      </c>
      <c r="D14" s="23" t="n">
        <v>63629.6156</v>
      </c>
      <c r="E14" s="23" t="n">
        <v>12903.94142</v>
      </c>
      <c r="F14" s="23" t="n">
        <v>10587.87017</v>
      </c>
      <c r="G14" s="75" t="n">
        <f aca="false">D14-F14</f>
        <v>53041.74543</v>
      </c>
      <c r="H14" s="27"/>
      <c r="I14" s="76"/>
      <c r="J14" s="27"/>
    </row>
    <row r="15" customFormat="false" ht="14.4" hidden="false" customHeight="false" outlineLevel="0" collapsed="false">
      <c r="A15" s="74" t="n">
        <v>21</v>
      </c>
      <c r="B15" s="23" t="s">
        <v>126</v>
      </c>
      <c r="C15" s="23" t="n">
        <v>66179.89703</v>
      </c>
      <c r="D15" s="23" t="n">
        <v>61456.41956</v>
      </c>
      <c r="E15" s="23" t="n">
        <v>16106.71778</v>
      </c>
      <c r="F15" s="23" t="n">
        <v>18925.94745</v>
      </c>
      <c r="G15" s="75" t="n">
        <f aca="false">D15-F15</f>
        <v>42530.47211</v>
      </c>
      <c r="H15" s="27"/>
      <c r="I15" s="76"/>
      <c r="J15" s="27"/>
    </row>
    <row r="16" customFormat="false" ht="14.4" hidden="false" customHeight="false" outlineLevel="0" collapsed="false">
      <c r="A16" s="74" t="n">
        <v>12</v>
      </c>
      <c r="B16" s="23" t="s">
        <v>127</v>
      </c>
      <c r="C16" s="23" t="n">
        <v>49306.88013</v>
      </c>
      <c r="D16" s="23" t="n">
        <v>43116.24013</v>
      </c>
      <c r="E16" s="23" t="n">
        <v>90803.86803</v>
      </c>
      <c r="F16" s="23" t="n">
        <v>64450.23609</v>
      </c>
      <c r="G16" s="75" t="n">
        <f aca="false">D16-F16</f>
        <v>-21333.99596</v>
      </c>
      <c r="H16" s="27"/>
      <c r="I16" s="76"/>
      <c r="J16" s="27"/>
    </row>
    <row r="17" customFormat="false" ht="14.4" hidden="false" customHeight="false" outlineLevel="0" collapsed="false">
      <c r="A17" s="74" t="n">
        <v>10</v>
      </c>
      <c r="B17" s="23" t="s">
        <v>128</v>
      </c>
      <c r="C17" s="23" t="n">
        <v>37018.86427</v>
      </c>
      <c r="D17" s="23" t="n">
        <v>42724.5789</v>
      </c>
      <c r="E17" s="23" t="n">
        <v>255334.16864</v>
      </c>
      <c r="F17" s="23" t="n">
        <v>136962.23987</v>
      </c>
      <c r="G17" s="75" t="n">
        <f aca="false">D17-F17</f>
        <v>-94237.66097</v>
      </c>
      <c r="H17" s="27"/>
      <c r="I17" s="76"/>
      <c r="J17" s="27"/>
    </row>
    <row r="18" customFormat="false" ht="14.4" hidden="false" customHeight="false" outlineLevel="0" collapsed="false">
      <c r="A18" s="74" t="n">
        <v>4</v>
      </c>
      <c r="B18" s="23" t="s">
        <v>129</v>
      </c>
      <c r="C18" s="23" t="n">
        <v>20879.42602</v>
      </c>
      <c r="D18" s="23" t="n">
        <v>32693.49197</v>
      </c>
      <c r="E18" s="23" t="n">
        <v>38247.91546</v>
      </c>
      <c r="F18" s="23" t="n">
        <v>41903.70973</v>
      </c>
      <c r="G18" s="75" t="n">
        <f aca="false">D18-F18</f>
        <v>-9210.21776</v>
      </c>
      <c r="H18" s="27"/>
      <c r="I18" s="76"/>
      <c r="J18" s="27"/>
    </row>
    <row r="19" customFormat="false" ht="14.4" hidden="false" customHeight="false" outlineLevel="0" collapsed="false">
      <c r="A19" s="74" t="n">
        <v>19</v>
      </c>
      <c r="B19" s="23" t="s">
        <v>130</v>
      </c>
      <c r="C19" s="23" t="n">
        <v>30460.82555</v>
      </c>
      <c r="D19" s="23" t="n">
        <v>25897.34527</v>
      </c>
      <c r="E19" s="23" t="n">
        <v>31843.52064</v>
      </c>
      <c r="F19" s="23" t="n">
        <v>36197.6201</v>
      </c>
      <c r="G19" s="75" t="n">
        <f aca="false">D19-F19</f>
        <v>-10300.27483</v>
      </c>
      <c r="H19" s="27"/>
      <c r="I19" s="76"/>
      <c r="J19" s="27"/>
    </row>
    <row r="20" customFormat="false" ht="14.4" hidden="false" customHeight="false" outlineLevel="0" collapsed="false">
      <c r="A20" s="74" t="n">
        <v>23</v>
      </c>
      <c r="B20" s="23" t="s">
        <v>131</v>
      </c>
      <c r="C20" s="23" t="n">
        <v>18588.86991</v>
      </c>
      <c r="D20" s="23" t="n">
        <v>15593.51291</v>
      </c>
      <c r="E20" s="23" t="n">
        <v>82942.05903</v>
      </c>
      <c r="F20" s="23" t="n">
        <v>85895.83946</v>
      </c>
      <c r="G20" s="75" t="n">
        <f aca="false">D20-F20</f>
        <v>-70302.32655</v>
      </c>
      <c r="H20" s="27"/>
      <c r="I20" s="76"/>
      <c r="J20" s="27"/>
    </row>
    <row r="21" customFormat="false" ht="14.4" hidden="false" customHeight="false" outlineLevel="0" collapsed="false">
      <c r="A21" s="74" t="n">
        <v>24</v>
      </c>
      <c r="B21" s="23" t="s">
        <v>132</v>
      </c>
      <c r="C21" s="23" t="n">
        <v>11636.46326</v>
      </c>
      <c r="D21" s="23" t="n">
        <v>14037.1486</v>
      </c>
      <c r="E21" s="23" t="n">
        <v>31432.10502</v>
      </c>
      <c r="F21" s="23" t="n">
        <v>23432.81766</v>
      </c>
      <c r="G21" s="75" t="n">
        <f aca="false">D21-F21</f>
        <v>-9395.66906</v>
      </c>
      <c r="H21" s="27"/>
      <c r="I21" s="76"/>
      <c r="J21" s="27"/>
    </row>
    <row r="22" customFormat="false" ht="14.4" hidden="false" customHeight="false" outlineLevel="0" collapsed="false">
      <c r="A22" s="74" t="n">
        <v>1</v>
      </c>
      <c r="B22" s="23" t="s">
        <v>133</v>
      </c>
      <c r="C22" s="23" t="n">
        <v>9074.68063</v>
      </c>
      <c r="D22" s="23" t="n">
        <v>11685.68722</v>
      </c>
      <c r="E22" s="23" t="n">
        <v>18128.42205</v>
      </c>
      <c r="F22" s="23" t="n">
        <v>15997.13626</v>
      </c>
      <c r="G22" s="75" t="n">
        <f aca="false">D22-F22</f>
        <v>-4311.44904</v>
      </c>
      <c r="H22" s="27"/>
      <c r="I22" s="76"/>
      <c r="J22" s="27"/>
    </row>
    <row r="23" customFormat="false" ht="14.4" hidden="false" customHeight="false" outlineLevel="0" collapsed="false">
      <c r="A23" s="74" t="n">
        <v>16</v>
      </c>
      <c r="B23" s="23" t="s">
        <v>134</v>
      </c>
      <c r="C23" s="23" t="n">
        <v>10810.94225</v>
      </c>
      <c r="D23" s="23" t="n">
        <v>10784.63365</v>
      </c>
      <c r="E23" s="23" t="n">
        <v>26659.10805</v>
      </c>
      <c r="F23" s="23" t="n">
        <v>25247.85596</v>
      </c>
      <c r="G23" s="75" t="n">
        <f aca="false">D23-F23</f>
        <v>-14463.22231</v>
      </c>
      <c r="H23" s="27"/>
      <c r="I23" s="76"/>
      <c r="J23" s="27"/>
    </row>
    <row r="24" customFormat="false" ht="14.4" hidden="false" customHeight="false" outlineLevel="0" collapsed="false">
      <c r="A24" s="74" t="n">
        <v>9</v>
      </c>
      <c r="B24" s="23" t="s">
        <v>135</v>
      </c>
      <c r="C24" s="23" t="n">
        <v>9462.35585</v>
      </c>
      <c r="D24" s="23" t="n">
        <v>8675.08717</v>
      </c>
      <c r="E24" s="23" t="n">
        <v>45640.39829</v>
      </c>
      <c r="F24" s="23" t="n">
        <v>44175.21793</v>
      </c>
      <c r="G24" s="75" t="n">
        <f aca="false">D24-F24</f>
        <v>-35500.13076</v>
      </c>
      <c r="H24" s="27"/>
      <c r="I24" s="76"/>
      <c r="J24" s="27"/>
    </row>
    <row r="25" customFormat="false" ht="14.4" hidden="false" customHeight="false" outlineLevel="0" collapsed="false">
      <c r="A25" s="74" t="n">
        <v>11</v>
      </c>
      <c r="B25" s="23" t="s">
        <v>136</v>
      </c>
      <c r="C25" s="23" t="n">
        <v>15580.95613</v>
      </c>
      <c r="D25" s="23" t="n">
        <v>8366.1851</v>
      </c>
      <c r="E25" s="23" t="n">
        <v>3756.92323</v>
      </c>
      <c r="F25" s="23" t="n">
        <v>2975.14436</v>
      </c>
      <c r="G25" s="75" t="n">
        <f aca="false">D25-F25</f>
        <v>5391.04074</v>
      </c>
      <c r="H25" s="27"/>
      <c r="I25" s="76"/>
      <c r="J25" s="27"/>
    </row>
    <row r="26" customFormat="false" ht="14.4" hidden="false" customHeight="false" outlineLevel="0" collapsed="false">
      <c r="A26" s="74" t="n">
        <v>17</v>
      </c>
      <c r="B26" s="23" t="s">
        <v>137</v>
      </c>
      <c r="C26" s="23" t="n">
        <v>7919.61794</v>
      </c>
      <c r="D26" s="23" t="n">
        <v>5733.34869</v>
      </c>
      <c r="E26" s="23" t="n">
        <v>120659.97266</v>
      </c>
      <c r="F26" s="23" t="n">
        <v>80383.48405</v>
      </c>
      <c r="G26" s="75" t="n">
        <f aca="false">D26-F26</f>
        <v>-74650.13536</v>
      </c>
      <c r="H26" s="27"/>
      <c r="I26" s="76"/>
      <c r="J26" s="27"/>
    </row>
    <row r="27" customFormat="false" ht="14.4" hidden="false" customHeight="false" outlineLevel="0" collapsed="false">
      <c r="A27" s="74" t="n">
        <v>18</v>
      </c>
      <c r="B27" s="23" t="s">
        <v>138</v>
      </c>
      <c r="C27" s="23" t="n">
        <v>5714.06065</v>
      </c>
      <c r="D27" s="23" t="n">
        <v>4565.14474</v>
      </c>
      <c r="E27" s="23" t="n">
        <v>10261.94542</v>
      </c>
      <c r="F27" s="23" t="n">
        <v>13225.43783</v>
      </c>
      <c r="G27" s="75" t="n">
        <f aca="false">D27-F27</f>
        <v>-8660.29309</v>
      </c>
      <c r="H27" s="27"/>
      <c r="I27" s="76"/>
      <c r="J27" s="27"/>
    </row>
    <row r="28" customFormat="false" ht="14.4" hidden="false" customHeight="false" outlineLevel="0" collapsed="false">
      <c r="A28" s="74" t="n">
        <v>13</v>
      </c>
      <c r="B28" s="23" t="s">
        <v>139</v>
      </c>
      <c r="C28" s="23" t="n">
        <v>1737.11339</v>
      </c>
      <c r="D28" s="23" t="n">
        <v>3796.16635</v>
      </c>
      <c r="E28" s="23" t="n">
        <v>4139.69269</v>
      </c>
      <c r="F28" s="23" t="n">
        <v>3249.46589</v>
      </c>
      <c r="G28" s="75" t="n">
        <f aca="false">D28-F28</f>
        <v>546.70046</v>
      </c>
      <c r="H28" s="27"/>
      <c r="I28" s="76"/>
      <c r="J28" s="27"/>
    </row>
    <row r="29" customFormat="false" ht="14.4" hidden="false" customHeight="false" outlineLevel="0" collapsed="false">
      <c r="A29" s="74" t="n">
        <v>5</v>
      </c>
      <c r="B29" s="23" t="s">
        <v>140</v>
      </c>
      <c r="C29" s="23" t="n">
        <v>5589.90435</v>
      </c>
      <c r="D29" s="23" t="n">
        <v>3714.93811</v>
      </c>
      <c r="E29" s="23" t="n">
        <v>4653.98787</v>
      </c>
      <c r="F29" s="23" t="n">
        <v>2937.59309</v>
      </c>
      <c r="G29" s="75" t="n">
        <f aca="false">D29-F29</f>
        <v>777.345019999999</v>
      </c>
      <c r="H29" s="27"/>
      <c r="I29" s="76"/>
      <c r="J29" s="78"/>
    </row>
    <row r="30" customFormat="false" ht="14.4" hidden="false" customHeight="false" outlineLevel="0" collapsed="false">
      <c r="A30" s="74" t="n">
        <v>14</v>
      </c>
      <c r="B30" s="23" t="s">
        <v>141</v>
      </c>
      <c r="C30" s="23" t="n">
        <v>769.68721</v>
      </c>
      <c r="D30" s="23" t="n">
        <v>1214.28603</v>
      </c>
      <c r="E30" s="23" t="n">
        <v>1792.70283</v>
      </c>
      <c r="F30" s="23" t="n">
        <v>130.27325</v>
      </c>
      <c r="G30" s="75" t="n">
        <f aca="false">D30-F30</f>
        <v>1084.01278</v>
      </c>
      <c r="H30" s="27"/>
      <c r="I30" s="76"/>
      <c r="J30" s="27"/>
    </row>
    <row r="31" customFormat="false" ht="14.4" hidden="false" customHeight="false" outlineLevel="0" collapsed="false">
      <c r="A31" s="79"/>
      <c r="B31" s="80" t="s">
        <v>142</v>
      </c>
      <c r="C31" s="81" t="n">
        <f aca="false">'Export-Import Provincias'!F16</f>
        <v>4116540.54638</v>
      </c>
      <c r="D31" s="81" t="n">
        <f aca="false">'Export-Import Provincias'!H16</f>
        <v>4522503.50262</v>
      </c>
      <c r="E31" s="81" t="n">
        <f aca="false">'Export-Import Provincias'!F52</f>
        <v>1893301.2936</v>
      </c>
      <c r="F31" s="81" t="n">
        <f aca="false">'Export-Import Provincias'!H52</f>
        <v>1778491.43858</v>
      </c>
      <c r="G31" s="82" t="n">
        <f aca="false">D31-F31</f>
        <v>2744012.06404</v>
      </c>
    </row>
    <row r="32" customFormat="false" ht="15" hidden="false" customHeight="false" outlineLevel="0" collapsed="false">
      <c r="A32" s="83"/>
      <c r="B32" s="84" t="s">
        <v>143</v>
      </c>
      <c r="C32" s="29" t="n">
        <v>10379028.52037</v>
      </c>
      <c r="D32" s="29" t="n">
        <v>10483529.63757</v>
      </c>
      <c r="E32" s="29" t="n">
        <v>10741746.6787</v>
      </c>
      <c r="F32" s="29" t="n">
        <v>10018983.67098</v>
      </c>
      <c r="G32" s="85" t="n">
        <f aca="false">D32-F32</f>
        <v>464545.966590004</v>
      </c>
    </row>
    <row r="33" customFormat="false" ht="14.4" hidden="false" customHeight="false" outlineLevel="0" collapsed="false">
      <c r="A33" s="14" t="s">
        <v>107</v>
      </c>
      <c r="B33" s="14"/>
    </row>
    <row r="34" customFormat="false" ht="14.4" hidden="false" customHeight="false" outlineLevel="0" collapsed="false">
      <c r="A34" s="0" t="s">
        <v>108</v>
      </c>
      <c r="B34" s="14"/>
    </row>
    <row r="35" customFormat="false" ht="14.4" hidden="false" customHeight="false" outlineLevel="0" collapsed="false">
      <c r="A35" s="0" t="s">
        <v>144</v>
      </c>
    </row>
    <row r="36" customFormat="false" ht="14.4" hidden="false" customHeight="true" outlineLevel="0" collapsed="false">
      <c r="A36" s="86" t="s">
        <v>145</v>
      </c>
      <c r="B36" s="86"/>
      <c r="C36" s="86"/>
      <c r="D36" s="86"/>
      <c r="E36" s="86"/>
      <c r="F36" s="86"/>
      <c r="G36" s="86"/>
    </row>
    <row r="37" customFormat="false" ht="14.4" hidden="false" customHeight="false" outlineLevel="0" collapsed="false">
      <c r="A37" s="86"/>
      <c r="B37" s="86"/>
      <c r="C37" s="86"/>
      <c r="D37" s="86"/>
      <c r="E37" s="86"/>
      <c r="F37" s="86"/>
      <c r="G37" s="86"/>
    </row>
  </sheetData>
  <mergeCells count="6">
    <mergeCell ref="A5:A6"/>
    <mergeCell ref="B5:B6"/>
    <mergeCell ref="C5:D5"/>
    <mergeCell ref="E5:F5"/>
    <mergeCell ref="G5:G6"/>
    <mergeCell ref="A36:G37"/>
  </mergeCells>
  <printOptions headings="false" gridLines="false" gridLinesSet="true" horizontalCentered="false" verticalCentered="false"/>
  <pageMargins left="0.7" right="0.7" top="0.75" bottom="0.75" header="0.3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&amp;CRanking de capítulos</oddHeader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64"/>
  <sheetViews>
    <sheetView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40" workbookViewId="0">
      <selection pane="topLeft" activeCell="Q13" activeCellId="0" sqref="Q13"/>
    </sheetView>
  </sheetViews>
  <sheetFormatPr defaultRowHeight="14.4" zeroHeight="false" outlineLevelRow="0" outlineLevelCol="0"/>
  <cols>
    <col collapsed="false" customWidth="true" hidden="false" outlineLevel="0" max="1" min="1" style="0" width="10.11"/>
    <col collapsed="false" customWidth="true" hidden="false" outlineLevel="0" max="2" min="2" style="0" width="45.45"/>
    <col collapsed="false" customWidth="true" hidden="false" outlineLevel="0" max="3" min="3" style="0" width="12.44"/>
    <col collapsed="false" customWidth="true" hidden="false" outlineLevel="0" max="4" min="4" style="0" width="13.44"/>
    <col collapsed="false" customWidth="true" hidden="false" outlineLevel="0" max="5" min="5" style="0" width="11.33"/>
    <col collapsed="false" customWidth="true" hidden="false" outlineLevel="0" max="6" min="6" style="0" width="15.44"/>
    <col collapsed="false" customWidth="true" hidden="false" outlineLevel="0" max="7" min="7" style="0" width="4.66"/>
    <col collapsed="false" customWidth="true" hidden="false" outlineLevel="0" max="8" min="8" style="0" width="4.89"/>
    <col collapsed="false" customWidth="true" hidden="false" outlineLevel="0" max="9" min="9" style="0" width="11.33"/>
    <col collapsed="false" customWidth="true" hidden="false" outlineLevel="0" max="10" min="10" style="0" width="45.45"/>
    <col collapsed="false" customWidth="true" hidden="false" outlineLevel="0" max="13" min="11" style="0" width="14.44"/>
    <col collapsed="false" customWidth="true" hidden="false" outlineLevel="0" max="14" min="14" style="0" width="15.34"/>
    <col collapsed="false" customWidth="true" hidden="false" outlineLevel="0" max="15" min="15" style="0" width="10.45"/>
    <col collapsed="false" customWidth="true" hidden="false" outlineLevel="0" max="1025" min="16" style="0" width="10.54"/>
  </cols>
  <sheetData>
    <row r="1" customFormat="false" ht="15.6" hidden="false" customHeight="false" outlineLevel="0" collapsed="false">
      <c r="A1" s="87" t="s">
        <v>146</v>
      </c>
      <c r="I1" s="87" t="s">
        <v>147</v>
      </c>
    </row>
    <row r="2" customFormat="false" ht="10.2" hidden="false" customHeight="true" outlineLevel="0" collapsed="false">
      <c r="I2" s="88"/>
    </row>
    <row r="3" customFormat="false" ht="30.75" hidden="false" customHeight="true" outlineLevel="0" collapsed="false">
      <c r="A3" s="89" t="s">
        <v>148</v>
      </c>
      <c r="B3" s="89"/>
      <c r="C3" s="89"/>
      <c r="D3" s="89"/>
      <c r="E3" s="89"/>
      <c r="F3" s="89"/>
      <c r="I3" s="89" t="s">
        <v>149</v>
      </c>
      <c r="J3" s="89"/>
      <c r="K3" s="89"/>
      <c r="L3" s="89"/>
      <c r="M3" s="89"/>
      <c r="N3" s="89"/>
    </row>
    <row r="4" customFormat="false" ht="7.95" hidden="false" customHeight="true" outlineLevel="0" collapsed="false">
      <c r="B4" s="14"/>
      <c r="I4" s="0" t="s">
        <v>150</v>
      </c>
    </row>
    <row r="5" customFormat="false" ht="22.95" hidden="false" customHeight="true" outlineLevel="0" collapsed="false">
      <c r="B5" s="90" t="s">
        <v>151</v>
      </c>
      <c r="C5" s="90"/>
      <c r="D5" s="90"/>
      <c r="E5" s="90"/>
      <c r="F5" s="90"/>
      <c r="J5" s="91" t="s">
        <v>152</v>
      </c>
      <c r="K5" s="91"/>
      <c r="L5" s="91"/>
      <c r="M5" s="91"/>
      <c r="N5" s="91"/>
    </row>
    <row r="6" customFormat="false" ht="93.75" hidden="false" customHeight="true" outlineLevel="0" collapsed="false">
      <c r="A6" s="92" t="s">
        <v>153</v>
      </c>
      <c r="B6" s="72" t="s">
        <v>154</v>
      </c>
      <c r="C6" s="93" t="s">
        <v>155</v>
      </c>
      <c r="D6" s="93" t="s">
        <v>156</v>
      </c>
      <c r="E6" s="94" t="s">
        <v>157</v>
      </c>
      <c r="F6" s="95" t="s">
        <v>158</v>
      </c>
      <c r="I6" s="96" t="s">
        <v>153</v>
      </c>
      <c r="J6" s="97" t="s">
        <v>154</v>
      </c>
      <c r="K6" s="98" t="s">
        <v>159</v>
      </c>
      <c r="L6" s="98" t="s">
        <v>160</v>
      </c>
      <c r="M6" s="98" t="s">
        <v>157</v>
      </c>
      <c r="N6" s="99" t="s">
        <v>161</v>
      </c>
    </row>
    <row r="7" customFormat="false" ht="41.4" hidden="false" customHeight="false" outlineLevel="0" collapsed="false">
      <c r="A7" s="100" t="n">
        <v>1</v>
      </c>
      <c r="B7" s="101" t="s">
        <v>162</v>
      </c>
      <c r="C7" s="23" t="n">
        <v>703180.0176</v>
      </c>
      <c r="D7" s="102" t="n">
        <v>393724.45659</v>
      </c>
      <c r="E7" s="103" t="n">
        <f aca="false">(C7/D7)-1</f>
        <v>0.785969872662108</v>
      </c>
      <c r="F7" s="104" t="n">
        <f aca="false">C7/$C$30</f>
        <v>0.155484681701768</v>
      </c>
      <c r="I7" s="100" t="n">
        <v>1</v>
      </c>
      <c r="J7" s="101" t="s">
        <v>163</v>
      </c>
      <c r="K7" s="23" t="n">
        <v>233921.343861</v>
      </c>
      <c r="L7" s="102" t="n">
        <v>216641.130438</v>
      </c>
      <c r="M7" s="103" t="n">
        <f aca="false">(K7/L7)-1</f>
        <v>0.0797642321569467</v>
      </c>
      <c r="N7" s="104" t="n">
        <f aca="false">K7/$K$30</f>
        <v>0.119697158344403</v>
      </c>
    </row>
    <row r="8" customFormat="false" ht="41.4" hidden="false" customHeight="false" outlineLevel="0" collapsed="false">
      <c r="A8" s="100" t="n">
        <v>2</v>
      </c>
      <c r="B8" s="101" t="s">
        <v>163</v>
      </c>
      <c r="C8" s="23" t="n">
        <v>460540.61662</v>
      </c>
      <c r="D8" s="102" t="n">
        <v>503829.2579</v>
      </c>
      <c r="E8" s="103" t="n">
        <f aca="false">(C8/D8)-1</f>
        <v>-0.0859192684847848</v>
      </c>
      <c r="F8" s="104" t="n">
        <f aca="false">C8/$C$30</f>
        <v>0.101833114413996</v>
      </c>
      <c r="I8" s="100" t="n">
        <v>2</v>
      </c>
      <c r="J8" s="101" t="s">
        <v>164</v>
      </c>
      <c r="K8" s="23" t="n">
        <v>219602.223322</v>
      </c>
      <c r="L8" s="102" t="n">
        <v>203578.893887</v>
      </c>
      <c r="M8" s="103" t="n">
        <f aca="false">(K8/L8)-1</f>
        <v>0.0787082055956843</v>
      </c>
      <c r="N8" s="104" t="n">
        <f aca="false">K8/$K$30</f>
        <v>0.112370088440394</v>
      </c>
      <c r="P8" s="27" t="n">
        <f aca="false">C7+C11+C17</f>
        <v>1112210.6037</v>
      </c>
    </row>
    <row r="9" customFormat="false" ht="27.6" hidden="false" customHeight="false" outlineLevel="0" collapsed="false">
      <c r="A9" s="100" t="n">
        <v>3</v>
      </c>
      <c r="B9" s="101" t="s">
        <v>165</v>
      </c>
      <c r="C9" s="23" t="n">
        <v>334573.24318</v>
      </c>
      <c r="D9" s="102" t="n">
        <v>307946.56773</v>
      </c>
      <c r="E9" s="103" t="n">
        <f aca="false">(C9/D9)-1</f>
        <v>0.0864652450789629</v>
      </c>
      <c r="F9" s="104" t="n">
        <f aca="false">C9/$C$30</f>
        <v>0.0739796537440321</v>
      </c>
      <c r="I9" s="100" t="n">
        <v>3</v>
      </c>
      <c r="J9" s="101" t="s">
        <v>166</v>
      </c>
      <c r="K9" s="23" t="n">
        <v>208716.811953</v>
      </c>
      <c r="L9" s="102" t="n">
        <v>165859.658193</v>
      </c>
      <c r="M9" s="103" t="n">
        <f aca="false">(K9/L9)-1</f>
        <v>0.258394079831817</v>
      </c>
      <c r="N9" s="104" t="n">
        <f aca="false">K9/$K$30</f>
        <v>0.106800041745324</v>
      </c>
    </row>
    <row r="10" customFormat="false" ht="27.6" hidden="false" customHeight="false" outlineLevel="0" collapsed="false">
      <c r="A10" s="100" t="n">
        <v>4</v>
      </c>
      <c r="B10" s="101" t="s">
        <v>166</v>
      </c>
      <c r="C10" s="23" t="n">
        <v>325946.28862</v>
      </c>
      <c r="D10" s="102" t="n">
        <v>346256.47098</v>
      </c>
      <c r="E10" s="103" t="n">
        <f aca="false">(C10/D10)-1</f>
        <v>-0.0586564701665115</v>
      </c>
      <c r="F10" s="104" t="n">
        <f aca="false">C10/$C$30</f>
        <v>0.0720720920240684</v>
      </c>
      <c r="I10" s="100" t="n">
        <v>4</v>
      </c>
      <c r="J10" s="101" t="s">
        <v>167</v>
      </c>
      <c r="K10" s="23" t="n">
        <v>99823.747099</v>
      </c>
      <c r="L10" s="102" t="n">
        <v>98792.430058</v>
      </c>
      <c r="M10" s="103" t="n">
        <f aca="false">(K10/L10)-1</f>
        <v>0.0104392314309358</v>
      </c>
      <c r="N10" s="104" t="n">
        <f aca="false">K10/$K$30</f>
        <v>0.0510796435495031</v>
      </c>
    </row>
    <row r="11" customFormat="false" ht="41.4" hidden="false" customHeight="false" outlineLevel="0" collapsed="false">
      <c r="A11" s="100" t="n">
        <v>5</v>
      </c>
      <c r="B11" s="101" t="s">
        <v>168</v>
      </c>
      <c r="C11" s="23" t="n">
        <v>316700.14935</v>
      </c>
      <c r="D11" s="102" t="n">
        <v>188718.5793</v>
      </c>
      <c r="E11" s="103" t="n">
        <f aca="false">(C11/D11)-1</f>
        <v>0.678160944856159</v>
      </c>
      <c r="F11" s="104" t="n">
        <f aca="false">C11/$C$30</f>
        <v>0.070027618368129</v>
      </c>
      <c r="I11" s="100" t="n">
        <v>5</v>
      </c>
      <c r="J11" s="101" t="s">
        <v>165</v>
      </c>
      <c r="K11" s="23" t="n">
        <v>96932.325296</v>
      </c>
      <c r="L11" s="102" t="n">
        <v>92106.608158</v>
      </c>
      <c r="M11" s="103" t="n">
        <f aca="false">(K11/L11)-1</f>
        <v>0.0523927352717402</v>
      </c>
      <c r="N11" s="104" t="n">
        <f aca="false">K11/$K$30</f>
        <v>0.0496001078744695</v>
      </c>
    </row>
    <row r="12" customFormat="false" ht="27.6" hidden="false" customHeight="false" outlineLevel="0" collapsed="false">
      <c r="A12" s="100" t="n">
        <v>6</v>
      </c>
      <c r="B12" s="101" t="s">
        <v>164</v>
      </c>
      <c r="C12" s="23" t="n">
        <v>292145.81539</v>
      </c>
      <c r="D12" s="102" t="n">
        <v>367293.86913</v>
      </c>
      <c r="E12" s="103" t="n">
        <f aca="false">(C12/D12)-1</f>
        <v>-0.204599259764399</v>
      </c>
      <c r="F12" s="104" t="n">
        <f aca="false">C12/$C$30</f>
        <v>0.0645982507743228</v>
      </c>
      <c r="I12" s="100" t="n">
        <v>6</v>
      </c>
      <c r="J12" s="101" t="s">
        <v>162</v>
      </c>
      <c r="K12" s="23" t="n">
        <v>81370.368999</v>
      </c>
      <c r="L12" s="102" t="n">
        <v>75925.999043</v>
      </c>
      <c r="M12" s="103" t="n">
        <f aca="false">(K12/L12)-1</f>
        <v>0.0717062669523338</v>
      </c>
      <c r="N12" s="104" t="n">
        <f aca="false">K12/$K$30</f>
        <v>0.0416370810027636</v>
      </c>
    </row>
    <row r="13" customFormat="false" ht="41.4" hidden="false" customHeight="false" outlineLevel="0" collapsed="false">
      <c r="A13" s="100" t="n">
        <v>7</v>
      </c>
      <c r="B13" s="101" t="s">
        <v>169</v>
      </c>
      <c r="C13" s="23" t="n">
        <v>152477.90298</v>
      </c>
      <c r="D13" s="102" t="n">
        <v>116660.79957</v>
      </c>
      <c r="E13" s="103" t="n">
        <f aca="false">(C13/D13)-1</f>
        <v>0.307019183324804</v>
      </c>
      <c r="F13" s="104" t="n">
        <f aca="false">C13/$C$30</f>
        <v>0.033715375320697</v>
      </c>
      <c r="I13" s="100" t="n">
        <v>7</v>
      </c>
      <c r="J13" s="101" t="s">
        <v>170</v>
      </c>
      <c r="K13" s="23" t="n">
        <v>69013.63</v>
      </c>
      <c r="L13" s="102" t="n">
        <v>7262.3146</v>
      </c>
      <c r="M13" s="103" t="n">
        <f aca="false">(K13/L13)-1</f>
        <v>8.50297994526428</v>
      </c>
      <c r="N13" s="104" t="n">
        <f aca="false">K13/$K$30</f>
        <v>0.0353141584332753</v>
      </c>
    </row>
    <row r="14" customFormat="false" ht="41.4" hidden="false" customHeight="false" outlineLevel="0" collapsed="false">
      <c r="A14" s="100" t="n">
        <v>8</v>
      </c>
      <c r="B14" s="101" t="s">
        <v>171</v>
      </c>
      <c r="C14" s="23" t="n">
        <v>133611.6992</v>
      </c>
      <c r="D14" s="102" t="n">
        <v>131500.97688</v>
      </c>
      <c r="E14" s="103" t="n">
        <f aca="false">(C14/D14)-1</f>
        <v>0.0160510010653845</v>
      </c>
      <c r="F14" s="104" t="n">
        <f aca="false">C14/$C$30</f>
        <v>0.0295437469805375</v>
      </c>
      <c r="I14" s="100" t="n">
        <v>8</v>
      </c>
      <c r="J14" s="101" t="s">
        <v>169</v>
      </c>
      <c r="K14" s="23" t="n">
        <v>65759.179848</v>
      </c>
      <c r="L14" s="102" t="n">
        <v>61975.950672</v>
      </c>
      <c r="M14" s="103" t="n">
        <f aca="false">(K14/L14)-1</f>
        <v>0.0610435037297334</v>
      </c>
      <c r="N14" s="104" t="n">
        <f aca="false">K14/$K$30</f>
        <v>0.0336488617624448</v>
      </c>
    </row>
    <row r="15" customFormat="false" ht="27.6" hidden="false" customHeight="false" outlineLevel="0" collapsed="false">
      <c r="A15" s="100" t="n">
        <v>9</v>
      </c>
      <c r="B15" s="101" t="s">
        <v>167</v>
      </c>
      <c r="C15" s="23" t="n">
        <v>131590.57142</v>
      </c>
      <c r="D15" s="102" t="n">
        <v>132765.18887</v>
      </c>
      <c r="E15" s="103" t="n">
        <f aca="false">(C15/D15)-1</f>
        <v>-0.00884733008703165</v>
      </c>
      <c r="F15" s="104" t="n">
        <f aca="false">C15/$C$30</f>
        <v>0.0290968423449017</v>
      </c>
      <c r="I15" s="100" t="n">
        <v>9</v>
      </c>
      <c r="J15" s="101" t="s">
        <v>172</v>
      </c>
      <c r="K15" s="23" t="n">
        <v>48597.514521</v>
      </c>
      <c r="L15" s="102" t="n">
        <v>42869.68665</v>
      </c>
      <c r="M15" s="103" t="n">
        <f aca="false">(K15/L15)-1</f>
        <v>0.133610210817811</v>
      </c>
      <c r="N15" s="104" t="n">
        <f aca="false">K15/$K$30</f>
        <v>0.0248672664697972</v>
      </c>
    </row>
    <row r="16" customFormat="false" ht="41.25" hidden="false" customHeight="true" outlineLevel="0" collapsed="false">
      <c r="A16" s="100" t="n">
        <v>10</v>
      </c>
      <c r="B16" s="101" t="s">
        <v>173</v>
      </c>
      <c r="C16" s="23" t="n">
        <v>122759.99457</v>
      </c>
      <c r="D16" s="102" t="n">
        <v>114843.8748</v>
      </c>
      <c r="E16" s="103" t="n">
        <f aca="false">(C16/D16)-1</f>
        <v>0.0689294033642272</v>
      </c>
      <c r="F16" s="104" t="n">
        <f aca="false">C16/$C$30</f>
        <v>0.0271442563834129</v>
      </c>
      <c r="I16" s="100" t="n">
        <v>10</v>
      </c>
      <c r="J16" s="101" t="s">
        <v>174</v>
      </c>
      <c r="K16" s="23" t="n">
        <v>47256.356</v>
      </c>
      <c r="L16" s="102" t="n">
        <v>5476.145</v>
      </c>
      <c r="M16" s="103" t="n">
        <f aca="false">(K16/L16)-1</f>
        <v>7.62949319274782</v>
      </c>
      <c r="N16" s="104" t="n">
        <f aca="false">K16/$K$30</f>
        <v>0.0241809979095906</v>
      </c>
    </row>
    <row r="17" customFormat="false" ht="96.6" hidden="false" customHeight="false" outlineLevel="0" collapsed="false">
      <c r="A17" s="100" t="n">
        <v>11</v>
      </c>
      <c r="B17" s="101" t="s">
        <v>175</v>
      </c>
      <c r="C17" s="23" t="n">
        <v>92330.43675</v>
      </c>
      <c r="D17" s="102" t="n">
        <v>62292.87052</v>
      </c>
      <c r="E17" s="103" t="n">
        <f aca="false">(C17/D17)-1</f>
        <v>0.482199102068286</v>
      </c>
      <c r="F17" s="104" t="n">
        <f aca="false">C17/$C$30</f>
        <v>0.0204157800422953</v>
      </c>
      <c r="I17" s="100" t="n">
        <v>11</v>
      </c>
      <c r="J17" s="101" t="s">
        <v>176</v>
      </c>
      <c r="K17" s="23" t="n">
        <v>43770.85947</v>
      </c>
      <c r="L17" s="102" t="n">
        <v>60201.110759</v>
      </c>
      <c r="M17" s="103" t="n">
        <f aca="false">(K17/L17)-1</f>
        <v>-0.272922726538624</v>
      </c>
      <c r="N17" s="104" t="n">
        <f aca="false">K17/$K$30</f>
        <v>0.0223974751956129</v>
      </c>
    </row>
    <row r="18" customFormat="false" ht="41.4" hidden="false" customHeight="false" outlineLevel="0" collapsed="false">
      <c r="A18" s="100" t="n">
        <v>12</v>
      </c>
      <c r="B18" s="101" t="s">
        <v>172</v>
      </c>
      <c r="C18" s="23" t="n">
        <v>57843.19588</v>
      </c>
      <c r="D18" s="102" t="n">
        <v>67443.8536</v>
      </c>
      <c r="E18" s="103" t="n">
        <f aca="false">(C18/D18)-1</f>
        <v>-0.142350373051637</v>
      </c>
      <c r="F18" s="104" t="n">
        <f aca="false">C18/$C$30</f>
        <v>0.0127900831578107</v>
      </c>
      <c r="I18" s="100" t="n">
        <v>12</v>
      </c>
      <c r="J18" s="101" t="s">
        <v>168</v>
      </c>
      <c r="K18" s="23" t="n">
        <v>41147.586294</v>
      </c>
      <c r="L18" s="102" t="n">
        <v>39820.780484</v>
      </c>
      <c r="M18" s="103" t="n">
        <f aca="false">(K18/L18)-1</f>
        <v>0.0333194325644397</v>
      </c>
      <c r="N18" s="104" t="n">
        <f aca="false">K18/$K$30</f>
        <v>0.0210551507221571</v>
      </c>
    </row>
    <row r="19" customFormat="false" ht="69" hidden="false" customHeight="false" outlineLevel="0" collapsed="false">
      <c r="A19" s="100" t="n">
        <v>13</v>
      </c>
      <c r="B19" s="101" t="s">
        <v>174</v>
      </c>
      <c r="C19" s="23" t="n">
        <v>51644.46104</v>
      </c>
      <c r="D19" s="102" t="n">
        <v>6933.98191</v>
      </c>
      <c r="E19" s="103" t="n">
        <f aca="false">(C19/D19)-1</f>
        <v>6.44802361908671</v>
      </c>
      <c r="F19" s="104" t="n">
        <f aca="false">C19/$C$30</f>
        <v>0.0114194408053153</v>
      </c>
      <c r="I19" s="100" t="n">
        <v>13</v>
      </c>
      <c r="J19" s="101" t="s">
        <v>173</v>
      </c>
      <c r="K19" s="23" t="n">
        <v>35357.167524</v>
      </c>
      <c r="L19" s="102" t="n">
        <v>33071.072607</v>
      </c>
      <c r="M19" s="103" t="n">
        <f aca="false">(K19/L19)-1</f>
        <v>0.0691267242573834</v>
      </c>
      <c r="N19" s="104" t="n">
        <f aca="false">K19/$K$30</f>
        <v>0.0180922031734078</v>
      </c>
    </row>
    <row r="20" customFormat="false" ht="27.6" hidden="false" customHeight="false" outlineLevel="0" collapsed="false">
      <c r="A20" s="100" t="n">
        <v>14</v>
      </c>
      <c r="B20" s="101" t="s">
        <v>177</v>
      </c>
      <c r="C20" s="23" t="n">
        <v>42268.95874</v>
      </c>
      <c r="D20" s="102" t="n">
        <v>31090.33532</v>
      </c>
      <c r="E20" s="103" t="n">
        <f aca="false">(C20/D20)-1</f>
        <v>0.359553002723935</v>
      </c>
      <c r="F20" s="104" t="n">
        <f aca="false">C20/$C$30</f>
        <v>0.00934636285312163</v>
      </c>
      <c r="I20" s="100" t="n">
        <v>14</v>
      </c>
      <c r="J20" s="101" t="s">
        <v>178</v>
      </c>
      <c r="K20" s="23" t="n">
        <v>27383.527252</v>
      </c>
      <c r="L20" s="102" t="n">
        <v>27420.43255</v>
      </c>
      <c r="M20" s="103" t="n">
        <f aca="false">(K20/L20)-1</f>
        <v>-0.0013459050265785</v>
      </c>
      <c r="N20" s="104" t="n">
        <f aca="false">K20/$K$30</f>
        <v>0.014012104852897</v>
      </c>
    </row>
    <row r="21" customFormat="false" ht="141" hidden="false" customHeight="true" outlineLevel="0" collapsed="false">
      <c r="A21" s="100" t="n">
        <v>15</v>
      </c>
      <c r="B21" s="101" t="s">
        <v>179</v>
      </c>
      <c r="C21" s="23" t="n">
        <v>41731.04048</v>
      </c>
      <c r="D21" s="102" t="n">
        <v>44439.1885</v>
      </c>
      <c r="E21" s="103" t="n">
        <f aca="false">(C21/D21)-1</f>
        <v>-0.0609405372017535</v>
      </c>
      <c r="F21" s="104" t="n">
        <f aca="false">C21/$C$30</f>
        <v>0.00922742026751868</v>
      </c>
      <c r="I21" s="100" t="n">
        <v>15</v>
      </c>
      <c r="J21" s="101" t="s">
        <v>175</v>
      </c>
      <c r="K21" s="23" t="n">
        <v>23418.231738</v>
      </c>
      <c r="L21" s="102" t="n">
        <v>18468.642645</v>
      </c>
      <c r="M21" s="103" t="n">
        <f aca="false">(K21/L21)-1</f>
        <v>0.267999613622932</v>
      </c>
      <c r="N21" s="104" t="n">
        <f aca="false">K21/$K$30</f>
        <v>0.0119830698055281</v>
      </c>
    </row>
    <row r="22" customFormat="false" ht="27.6" hidden="false" customHeight="false" outlineLevel="0" collapsed="false">
      <c r="A22" s="100" t="n">
        <v>16</v>
      </c>
      <c r="B22" s="101" t="s">
        <v>176</v>
      </c>
      <c r="C22" s="23" t="n">
        <v>40609.30125</v>
      </c>
      <c r="D22" s="102" t="n">
        <v>50319.79588</v>
      </c>
      <c r="E22" s="103" t="n">
        <f aca="false">(C22/D22)-1</f>
        <v>-0.192975636331218</v>
      </c>
      <c r="F22" s="104" t="n">
        <f aca="false">C22/$C$30</f>
        <v>0.00897938525121628</v>
      </c>
      <c r="I22" s="100" t="n">
        <v>16</v>
      </c>
      <c r="J22" s="101" t="s">
        <v>180</v>
      </c>
      <c r="K22" s="23" t="n">
        <v>20534.02845</v>
      </c>
      <c r="L22" s="102" t="n">
        <v>24490.73645</v>
      </c>
      <c r="M22" s="103" t="n">
        <f aca="false">(K22/L22)-1</f>
        <v>-0.161559371972254</v>
      </c>
      <c r="N22" s="104" t="n">
        <f aca="false">K22/$K$30</f>
        <v>0.010507227832483</v>
      </c>
    </row>
    <row r="23" customFormat="false" ht="41.4" hidden="false" customHeight="false" outlineLevel="0" collapsed="false">
      <c r="A23" s="100" t="n">
        <v>17</v>
      </c>
      <c r="B23" s="101" t="s">
        <v>181</v>
      </c>
      <c r="C23" s="23" t="n">
        <v>36635.59071</v>
      </c>
      <c r="D23" s="102" t="n">
        <v>39052.83733</v>
      </c>
      <c r="E23" s="103" t="n">
        <f aca="false">(C23/D23)-1</f>
        <v>-0.061896824539893</v>
      </c>
      <c r="F23" s="104" t="n">
        <f aca="false">C23/$C$30</f>
        <v>0.00810073241265067</v>
      </c>
      <c r="I23" s="100" t="n">
        <v>17</v>
      </c>
      <c r="J23" s="101" t="s">
        <v>182</v>
      </c>
      <c r="K23" s="23" t="n">
        <v>19320.54261</v>
      </c>
      <c r="L23" s="102" t="n">
        <v>19449.76069</v>
      </c>
      <c r="M23" s="103" t="n">
        <f aca="false">(K23/L23)-1</f>
        <v>-0.00664368482777455</v>
      </c>
      <c r="N23" s="104" t="n">
        <f aca="false">K23/$K$30</f>
        <v>0.00988628916847855</v>
      </c>
    </row>
    <row r="24" customFormat="false" ht="41.4" hidden="false" customHeight="false" outlineLevel="0" collapsed="false">
      <c r="A24" s="100" t="n">
        <v>18</v>
      </c>
      <c r="B24" s="101" t="s">
        <v>183</v>
      </c>
      <c r="C24" s="23" t="n">
        <v>33970.68267</v>
      </c>
      <c r="D24" s="102" t="n">
        <v>19201.52717</v>
      </c>
      <c r="E24" s="103" t="n">
        <f aca="false">(C24/D24)-1</f>
        <v>0.769165669440865</v>
      </c>
      <c r="F24" s="104" t="n">
        <f aca="false">C24/$C$30</f>
        <v>0.00751147735990032</v>
      </c>
      <c r="I24" s="100" t="n">
        <v>18</v>
      </c>
      <c r="J24" s="101" t="s">
        <v>184</v>
      </c>
      <c r="K24" s="23" t="n">
        <v>17359.05964</v>
      </c>
      <c r="L24" s="102" t="n">
        <v>14368.626</v>
      </c>
      <c r="M24" s="103" t="n">
        <f aca="false">(K24/L24)-1</f>
        <v>0.208122449564767</v>
      </c>
      <c r="N24" s="104" t="n">
        <f aca="false">K24/$K$30</f>
        <v>0.00888260163071606</v>
      </c>
    </row>
    <row r="25" customFormat="false" ht="82.8" hidden="false" customHeight="false" outlineLevel="0" collapsed="false">
      <c r="A25" s="100" t="n">
        <v>19</v>
      </c>
      <c r="B25" s="101" t="s">
        <v>185</v>
      </c>
      <c r="C25" s="23" t="n">
        <v>33761.42806</v>
      </c>
      <c r="D25" s="102" t="n">
        <v>18910.21553</v>
      </c>
      <c r="E25" s="103" t="n">
        <f aca="false">(C25/D25)-1</f>
        <v>0.785353953604568</v>
      </c>
      <c r="F25" s="104" t="n">
        <f aca="false">C25/$C$30</f>
        <v>0.00746520771967145</v>
      </c>
      <c r="I25" s="100" t="n">
        <v>19</v>
      </c>
      <c r="J25" s="101" t="s">
        <v>186</v>
      </c>
      <c r="K25" s="23" t="n">
        <v>14867.4621</v>
      </c>
      <c r="L25" s="102" t="n">
        <v>15667.14321</v>
      </c>
      <c r="M25" s="103" t="n">
        <f aca="false">(K25/L25)-1</f>
        <v>-0.0510419225305594</v>
      </c>
      <c r="N25" s="104" t="n">
        <f aca="false">K25/$K$30</f>
        <v>0.00760765535880544</v>
      </c>
    </row>
    <row r="26" customFormat="false" ht="41.4" hidden="false" customHeight="false" outlineLevel="0" collapsed="false">
      <c r="A26" s="100" t="n">
        <v>20</v>
      </c>
      <c r="B26" s="101" t="s">
        <v>178</v>
      </c>
      <c r="C26" s="23" t="n">
        <v>31134.44462</v>
      </c>
      <c r="D26" s="102" t="n">
        <v>37033.67548</v>
      </c>
      <c r="E26" s="103" t="n">
        <f aca="false">(C26/D26)-1</f>
        <v>-0.159293691040358</v>
      </c>
      <c r="F26" s="104" t="n">
        <f aca="false">C26/$C$30</f>
        <v>0.00688433842051489</v>
      </c>
      <c r="I26" s="100" t="n">
        <v>20</v>
      </c>
      <c r="J26" s="101" t="s">
        <v>187</v>
      </c>
      <c r="K26" s="23" t="n">
        <v>14721.974908</v>
      </c>
      <c r="L26" s="102" t="n">
        <v>8662.159932</v>
      </c>
      <c r="M26" s="103" t="n">
        <f aca="false">(K26/L26)-1</f>
        <v>0.69957320386266</v>
      </c>
      <c r="N26" s="104" t="n">
        <f aca="false">K26/$K$30</f>
        <v>0.00753320980727742</v>
      </c>
    </row>
    <row r="27" customFormat="false" ht="13.2" hidden="false" customHeight="true" outlineLevel="0" collapsed="false">
      <c r="A27" s="105"/>
      <c r="B27" s="106"/>
      <c r="C27" s="106"/>
      <c r="D27" s="106"/>
      <c r="E27" s="106"/>
      <c r="F27" s="107"/>
      <c r="I27" s="105"/>
      <c r="J27" s="106"/>
      <c r="K27" s="106"/>
      <c r="L27" s="106"/>
      <c r="M27" s="106"/>
      <c r="N27" s="107"/>
    </row>
    <row r="28" customFormat="false" ht="14.4" hidden="false" customHeight="false" outlineLevel="0" collapsed="false">
      <c r="A28" s="108"/>
      <c r="B28" s="109" t="s">
        <v>188</v>
      </c>
      <c r="C28" s="110" t="n">
        <f aca="false">SUM(C7:C26)</f>
        <v>3435455.83913</v>
      </c>
      <c r="D28" s="111" t="n">
        <f aca="false">SUM(D7:D27)</f>
        <v>2980258.32299</v>
      </c>
      <c r="E28" s="103" t="n">
        <f aca="false">(C28/D28)-1</f>
        <v>0.152737604196442</v>
      </c>
      <c r="F28" s="112" t="n">
        <f aca="false">C28/$C$30</f>
        <v>0.75963586034588</v>
      </c>
      <c r="I28" s="108"/>
      <c r="J28" s="109" t="s">
        <v>188</v>
      </c>
      <c r="K28" s="110" t="n">
        <f aca="false">SUM(K7:K26)</f>
        <v>1428873.940885</v>
      </c>
      <c r="L28" s="111" t="n">
        <f aca="false">SUM(L7:L26)</f>
        <v>1232109.282026</v>
      </c>
      <c r="M28" s="103" t="n">
        <f aca="false">(K28/L28)-1</f>
        <v>0.15969740811907</v>
      </c>
      <c r="N28" s="112" t="n">
        <f aca="false">K28/$K$30</f>
        <v>0.731152393079328</v>
      </c>
    </row>
    <row r="29" customFormat="false" ht="14.4" hidden="false" customHeight="false" outlineLevel="0" collapsed="false">
      <c r="A29" s="105"/>
      <c r="B29" s="106"/>
      <c r="C29" s="106"/>
      <c r="D29" s="106"/>
      <c r="E29" s="106"/>
      <c r="F29" s="107"/>
      <c r="I29" s="105"/>
      <c r="J29" s="106"/>
      <c r="K29" s="106"/>
      <c r="L29" s="106"/>
      <c r="M29" s="106"/>
      <c r="N29" s="107"/>
    </row>
    <row r="30" customFormat="false" ht="14.4" hidden="false" customHeight="false" outlineLevel="0" collapsed="false">
      <c r="A30" s="113" t="s">
        <v>189</v>
      </c>
      <c r="B30" s="114"/>
      <c r="C30" s="81" t="n">
        <f aca="false">'Ranking capítulos'!D31</f>
        <v>4522503.50262</v>
      </c>
      <c r="D30" s="115" t="n">
        <f aca="false">'Ranking capítulos'!C31</f>
        <v>4116540.54638</v>
      </c>
      <c r="E30" s="116" t="n">
        <f aca="false">(C30/D30)-1</f>
        <v>0.0986175045930242</v>
      </c>
      <c r="F30" s="117" t="n">
        <f aca="false">C30/$C$30</f>
        <v>1</v>
      </c>
      <c r="I30" s="113" t="s">
        <v>189</v>
      </c>
      <c r="J30" s="114"/>
      <c r="K30" s="81" t="n">
        <f aca="false">'Export-Import Provincias'!I16</f>
        <v>1954276.501602</v>
      </c>
      <c r="L30" s="115" t="n">
        <f aca="false">'Export-Import Provincias'!G16</f>
        <v>1863419.470325</v>
      </c>
      <c r="M30" s="116" t="n">
        <f aca="false">(K30/L30)-1</f>
        <v>0.0487582279373489</v>
      </c>
      <c r="N30" s="117" t="n">
        <f aca="false">K30/K30</f>
        <v>1</v>
      </c>
    </row>
    <row r="31" customFormat="false" ht="15" hidden="false" customHeight="false" outlineLevel="0" collapsed="false">
      <c r="A31" s="118" t="s">
        <v>190</v>
      </c>
      <c r="B31" s="119"/>
      <c r="C31" s="29" t="n">
        <f aca="false">'Ranking capítulos'!D32</f>
        <v>10483529.63757</v>
      </c>
      <c r="D31" s="120" t="n">
        <f aca="false">'Ranking capítulos'!C32</f>
        <v>10379028.52037</v>
      </c>
      <c r="E31" s="121" t="n">
        <f aca="false">(C31/D31)-1</f>
        <v>0.0100684873343302</v>
      </c>
      <c r="F31" s="122" t="n">
        <f aca="false">C30/C31</f>
        <v>0.431391302258795</v>
      </c>
      <c r="I31" s="118" t="s">
        <v>190</v>
      </c>
      <c r="J31" s="119"/>
      <c r="K31" s="29" t="n">
        <v>8387187.01404</v>
      </c>
      <c r="L31" s="120" t="n">
        <v>9059892.095348</v>
      </c>
      <c r="M31" s="121" t="n">
        <f aca="false">(K31/L31)-1</f>
        <v>-0.0742508933029584</v>
      </c>
      <c r="N31" s="122" t="n">
        <f aca="false">K30/K31</f>
        <v>0.233007383563831</v>
      </c>
    </row>
    <row r="32" customFormat="false" ht="14.4" hidden="false" customHeight="false" outlineLevel="0" collapsed="false">
      <c r="B32" s="14" t="s">
        <v>107</v>
      </c>
    </row>
    <row r="33" customFormat="false" ht="14.4" hidden="false" customHeight="false" outlineLevel="0" collapsed="false">
      <c r="B33" s="0" t="s">
        <v>191</v>
      </c>
      <c r="C33" s="123"/>
      <c r="D33" s="123"/>
      <c r="E33" s="124"/>
      <c r="F33" s="125"/>
    </row>
    <row r="34" customFormat="false" ht="14.4" hidden="false" customHeight="false" outlineLevel="0" collapsed="false">
      <c r="B34" s="0" t="s">
        <v>144</v>
      </c>
      <c r="C34" s="123"/>
      <c r="D34" s="123"/>
    </row>
    <row r="35" customFormat="false" ht="14.4" hidden="false" customHeight="false" outlineLevel="0" collapsed="false">
      <c r="B35" s="0" t="s">
        <v>145</v>
      </c>
      <c r="O35" s="88"/>
      <c r="XZ35" s="88"/>
      <c r="YA35" s="88"/>
      <c r="YB35" s="88"/>
      <c r="YC35" s="88"/>
      <c r="YD35" s="88"/>
      <c r="YE35" s="88"/>
      <c r="YF35" s="88"/>
      <c r="YG35" s="88"/>
      <c r="YH35" s="88"/>
      <c r="YI35" s="88"/>
      <c r="YJ35" s="88"/>
      <c r="YK35" s="88"/>
      <c r="YL35" s="88"/>
      <c r="YM35" s="88"/>
      <c r="YN35" s="88"/>
      <c r="YO35" s="88"/>
      <c r="YP35" s="88"/>
      <c r="YQ35" s="88"/>
      <c r="YR35" s="88"/>
      <c r="YS35" s="88"/>
      <c r="YT35" s="88"/>
      <c r="YU35" s="88"/>
      <c r="YV35" s="88"/>
      <c r="YW35" s="88"/>
      <c r="YX35" s="88"/>
      <c r="YY35" s="88"/>
      <c r="YZ35" s="88"/>
      <c r="ZA35" s="88"/>
      <c r="ZB35" s="88"/>
      <c r="ZC35" s="88"/>
      <c r="ZD35" s="88"/>
      <c r="ZE35" s="88"/>
      <c r="ZF35" s="88"/>
      <c r="ZG35" s="88"/>
      <c r="ZH35" s="88"/>
      <c r="ZI35" s="88"/>
      <c r="ZJ35" s="88"/>
      <c r="ZK35" s="88"/>
      <c r="ZL35" s="88"/>
      <c r="ZM35" s="88"/>
      <c r="ZN35" s="88"/>
      <c r="ZO35" s="88"/>
      <c r="ZP35" s="88"/>
      <c r="ZQ35" s="88"/>
      <c r="ZR35" s="88"/>
      <c r="ZS35" s="88"/>
      <c r="ZT35" s="88"/>
      <c r="ZU35" s="88"/>
      <c r="ZV35" s="88"/>
      <c r="ZW35" s="88"/>
      <c r="ZX35" s="88"/>
      <c r="ZY35" s="88"/>
      <c r="ZZ35" s="88"/>
      <c r="AAA35" s="88"/>
      <c r="AAB35" s="88"/>
      <c r="AAC35" s="88"/>
      <c r="AAD35" s="88"/>
      <c r="AAE35" s="88"/>
      <c r="AAF35" s="88"/>
      <c r="AAG35" s="88"/>
      <c r="AAH35" s="88"/>
      <c r="AAI35" s="88"/>
      <c r="AAJ35" s="88"/>
      <c r="AAK35" s="88"/>
      <c r="AAL35" s="88"/>
      <c r="AAM35" s="88"/>
      <c r="AAN35" s="88"/>
      <c r="AAO35" s="88"/>
      <c r="AAP35" s="88"/>
      <c r="AAQ35" s="88"/>
      <c r="AAR35" s="88"/>
      <c r="AAS35" s="88"/>
      <c r="AAT35" s="88"/>
      <c r="AAU35" s="88"/>
      <c r="AAV35" s="88"/>
      <c r="AAW35" s="88"/>
      <c r="AAX35" s="88"/>
      <c r="AAY35" s="88"/>
      <c r="AAZ35" s="88"/>
      <c r="ABA35" s="88"/>
      <c r="ABB35" s="88"/>
      <c r="ABC35" s="88"/>
      <c r="ABD35" s="88"/>
      <c r="ABE35" s="88"/>
      <c r="ABF35" s="88"/>
      <c r="ABG35" s="88"/>
      <c r="ABH35" s="88"/>
      <c r="ABI35" s="88"/>
      <c r="ABJ35" s="88"/>
      <c r="ABK35" s="88"/>
      <c r="ABL35" s="88"/>
      <c r="ABM35" s="88"/>
      <c r="ABN35" s="88"/>
      <c r="ABO35" s="88"/>
      <c r="ABP35" s="88"/>
      <c r="ABQ35" s="88"/>
      <c r="ABR35" s="88"/>
      <c r="ABS35" s="88"/>
      <c r="ABT35" s="88"/>
      <c r="ABU35" s="88"/>
      <c r="ABV35" s="88"/>
      <c r="ABW35" s="88"/>
      <c r="ABX35" s="88"/>
      <c r="ABY35" s="88"/>
      <c r="ABZ35" s="88"/>
      <c r="ACA35" s="88"/>
      <c r="ACB35" s="88"/>
      <c r="ACC35" s="88"/>
      <c r="ACD35" s="88"/>
      <c r="ACE35" s="88"/>
      <c r="ACF35" s="88"/>
      <c r="ACG35" s="88"/>
      <c r="ACH35" s="88"/>
      <c r="ACI35" s="88"/>
      <c r="ACJ35" s="88"/>
      <c r="ACK35" s="88"/>
      <c r="ACL35" s="88"/>
      <c r="ACM35" s="88"/>
      <c r="ACN35" s="88"/>
      <c r="ACO35" s="88"/>
      <c r="ACP35" s="88"/>
      <c r="ACQ35" s="88"/>
      <c r="ACR35" s="88"/>
      <c r="ACS35" s="88"/>
      <c r="ACT35" s="88"/>
      <c r="ACU35" s="88"/>
      <c r="ACV35" s="88"/>
      <c r="ACW35" s="88"/>
      <c r="ACX35" s="88"/>
      <c r="ACY35" s="88"/>
      <c r="ACZ35" s="88"/>
      <c r="ADA35" s="88"/>
      <c r="ADB35" s="88"/>
      <c r="ADC35" s="88"/>
      <c r="ADD35" s="88"/>
      <c r="ADE35" s="88"/>
      <c r="ADF35" s="88"/>
      <c r="ADG35" s="88"/>
      <c r="ADH35" s="88"/>
      <c r="ADI35" s="88"/>
      <c r="ADJ35" s="88"/>
      <c r="ADK35" s="88"/>
      <c r="ADL35" s="88"/>
      <c r="ADM35" s="88"/>
      <c r="ADN35" s="88"/>
      <c r="ADO35" s="88"/>
      <c r="ADP35" s="88"/>
      <c r="ADQ35" s="88"/>
      <c r="ADR35" s="88"/>
      <c r="ADS35" s="88"/>
      <c r="ADT35" s="88"/>
      <c r="ADU35" s="88"/>
      <c r="ADV35" s="88"/>
      <c r="ADW35" s="88"/>
      <c r="ADX35" s="88"/>
      <c r="ADY35" s="88"/>
      <c r="ADZ35" s="88"/>
      <c r="AEA35" s="88"/>
      <c r="AEB35" s="88"/>
      <c r="AEC35" s="88"/>
      <c r="AED35" s="88"/>
      <c r="AEE35" s="88"/>
      <c r="AEF35" s="88"/>
      <c r="AEG35" s="88"/>
      <c r="AEH35" s="88"/>
      <c r="AEI35" s="88"/>
      <c r="AEJ35" s="88"/>
      <c r="AEK35" s="88"/>
      <c r="AEL35" s="88"/>
      <c r="AEM35" s="88"/>
      <c r="AEN35" s="88"/>
      <c r="AEO35" s="88"/>
      <c r="AEP35" s="88"/>
      <c r="AEQ35" s="88"/>
      <c r="AER35" s="88"/>
      <c r="AES35" s="88"/>
      <c r="AET35" s="88"/>
      <c r="AEU35" s="88"/>
      <c r="AEV35" s="88"/>
      <c r="AEW35" s="88"/>
      <c r="AEX35" s="88"/>
      <c r="AEY35" s="88"/>
      <c r="AEZ35" s="88"/>
      <c r="AFA35" s="88"/>
      <c r="AFB35" s="88"/>
      <c r="AFC35" s="88"/>
      <c r="AFD35" s="88"/>
      <c r="AFE35" s="88"/>
      <c r="AFF35" s="88"/>
      <c r="AFG35" s="88"/>
      <c r="AFH35" s="88"/>
      <c r="AFI35" s="88"/>
      <c r="AFJ35" s="88"/>
      <c r="AFK35" s="88"/>
      <c r="AFL35" s="88"/>
      <c r="AFM35" s="88"/>
      <c r="AFN35" s="88"/>
      <c r="AFO35" s="88"/>
      <c r="AFP35" s="88"/>
      <c r="AFQ35" s="88"/>
      <c r="AFR35" s="88"/>
      <c r="AFS35" s="88"/>
      <c r="AFT35" s="88"/>
      <c r="AFU35" s="88"/>
      <c r="AFV35" s="88"/>
      <c r="AFW35" s="88"/>
      <c r="AFX35" s="88"/>
      <c r="AFY35" s="88"/>
      <c r="AFZ35" s="88"/>
      <c r="AGA35" s="88"/>
      <c r="AGB35" s="88"/>
      <c r="AGC35" s="88"/>
      <c r="AGD35" s="88"/>
      <c r="AGE35" s="88"/>
      <c r="AGF35" s="88"/>
      <c r="AGG35" s="88"/>
      <c r="AGH35" s="88"/>
      <c r="AGI35" s="88"/>
      <c r="AGJ35" s="88"/>
      <c r="AGK35" s="88"/>
      <c r="AGL35" s="88"/>
      <c r="AGM35" s="88"/>
      <c r="AGN35" s="88"/>
      <c r="AGO35" s="88"/>
      <c r="AGP35" s="88"/>
      <c r="AGQ35" s="88"/>
      <c r="AGR35" s="88"/>
      <c r="AGS35" s="88"/>
      <c r="AGT35" s="88"/>
      <c r="AGU35" s="88"/>
      <c r="AGV35" s="88"/>
      <c r="AGW35" s="88"/>
      <c r="AGX35" s="88"/>
      <c r="AGY35" s="88"/>
      <c r="AGZ35" s="88"/>
      <c r="AHA35" s="88"/>
      <c r="AHB35" s="88"/>
      <c r="AHC35" s="88"/>
      <c r="AHD35" s="88"/>
      <c r="AHE35" s="88"/>
      <c r="AHF35" s="88"/>
      <c r="AHG35" s="88"/>
      <c r="AHH35" s="88"/>
      <c r="AHI35" s="88"/>
      <c r="AHJ35" s="88"/>
      <c r="AHK35" s="88"/>
      <c r="AHL35" s="88"/>
      <c r="AHM35" s="88"/>
      <c r="AHN35" s="88"/>
      <c r="AHO35" s="88"/>
      <c r="AHP35" s="88"/>
      <c r="AHQ35" s="88"/>
      <c r="AHR35" s="88"/>
      <c r="AHS35" s="88"/>
      <c r="AHT35" s="88"/>
      <c r="AHU35" s="88"/>
      <c r="AHV35" s="88"/>
      <c r="AHW35" s="88"/>
      <c r="AHX35" s="88"/>
      <c r="AHY35" s="88"/>
      <c r="AHZ35" s="88"/>
      <c r="AIA35" s="88"/>
      <c r="AIB35" s="88"/>
      <c r="AIC35" s="88"/>
      <c r="AID35" s="88"/>
      <c r="AIE35" s="88"/>
      <c r="AIF35" s="88"/>
      <c r="AIG35" s="88"/>
      <c r="AIH35" s="88"/>
      <c r="AII35" s="88"/>
      <c r="AIJ35" s="88"/>
      <c r="AIK35" s="88"/>
      <c r="AIL35" s="88"/>
      <c r="AIM35" s="88"/>
      <c r="AIN35" s="88"/>
      <c r="AIO35" s="88"/>
      <c r="AIP35" s="88"/>
      <c r="AIQ35" s="88"/>
      <c r="AIR35" s="88"/>
      <c r="AIS35" s="88"/>
      <c r="AIT35" s="88"/>
      <c r="AIU35" s="88"/>
      <c r="AIV35" s="88"/>
      <c r="AIW35" s="88"/>
      <c r="AIX35" s="88"/>
      <c r="AIY35" s="88"/>
      <c r="AIZ35" s="88"/>
      <c r="AJA35" s="88"/>
      <c r="AJB35" s="88"/>
      <c r="AJC35" s="88"/>
      <c r="AJD35" s="88"/>
      <c r="AJE35" s="88"/>
      <c r="AJF35" s="88"/>
      <c r="AJG35" s="88"/>
      <c r="AJH35" s="88"/>
      <c r="AJI35" s="88"/>
      <c r="AJJ35" s="88"/>
      <c r="AJK35" s="88"/>
      <c r="AJL35" s="88"/>
      <c r="AJM35" s="88"/>
      <c r="AJN35" s="88"/>
      <c r="AJO35" s="88"/>
      <c r="AJP35" s="88"/>
      <c r="AJQ35" s="88"/>
      <c r="AJR35" s="88"/>
      <c r="AJS35" s="88"/>
      <c r="AJT35" s="88"/>
      <c r="AJU35" s="88"/>
      <c r="AJV35" s="88"/>
      <c r="AJW35" s="88"/>
      <c r="AJX35" s="88"/>
      <c r="AJY35" s="88"/>
      <c r="AJZ35" s="88"/>
      <c r="AKA35" s="88"/>
      <c r="AKB35" s="88"/>
      <c r="AKC35" s="88"/>
      <c r="AKD35" s="88"/>
      <c r="AKE35" s="88"/>
      <c r="AKF35" s="88"/>
      <c r="AKG35" s="88"/>
      <c r="AKH35" s="88"/>
      <c r="AKI35" s="88"/>
      <c r="AKJ35" s="88"/>
      <c r="AKK35" s="88"/>
      <c r="AKL35" s="88"/>
      <c r="AKM35" s="88"/>
      <c r="AKN35" s="88"/>
      <c r="AKO35" s="88"/>
      <c r="AKP35" s="88"/>
      <c r="AKQ35" s="88"/>
      <c r="AKR35" s="88"/>
      <c r="AKS35" s="88"/>
      <c r="AKT35" s="88"/>
      <c r="AKU35" s="88"/>
      <c r="AKV35" s="88"/>
      <c r="AKW35" s="88"/>
      <c r="AKX35" s="88"/>
      <c r="AKY35" s="88"/>
      <c r="AKZ35" s="88"/>
      <c r="ALA35" s="88"/>
      <c r="ALB35" s="88"/>
      <c r="ALC35" s="88"/>
      <c r="ALD35" s="88"/>
      <c r="ALE35" s="88"/>
      <c r="ALF35" s="88"/>
      <c r="ALG35" s="88"/>
      <c r="ALH35" s="88"/>
      <c r="ALI35" s="88"/>
      <c r="ALJ35" s="88"/>
      <c r="ALK35" s="88"/>
      <c r="ALL35" s="88"/>
      <c r="ALM35" s="88"/>
      <c r="ALN35" s="88"/>
      <c r="ALO35" s="88"/>
      <c r="ALP35" s="88"/>
      <c r="ALQ35" s="88"/>
      <c r="ALR35" s="88"/>
      <c r="ALS35" s="88"/>
      <c r="ALT35" s="88"/>
      <c r="ALU35" s="88"/>
      <c r="ALV35" s="88"/>
      <c r="ALW35" s="88"/>
      <c r="ALX35" s="88"/>
      <c r="ALY35" s="88"/>
      <c r="ALZ35" s="88"/>
      <c r="AMA35" s="88"/>
      <c r="AMB35" s="88"/>
      <c r="AMC35" s="88"/>
      <c r="AMD35" s="88"/>
      <c r="AME35" s="88"/>
      <c r="AMF35" s="88"/>
      <c r="AMG35" s="88"/>
      <c r="AMH35" s="88"/>
      <c r="AMI35" s="88"/>
      <c r="AMJ35" s="88"/>
    </row>
    <row r="36" customFormat="false" ht="14.4" hidden="false" customHeight="false" outlineLevel="0" collapsed="false">
      <c r="K36" s="88"/>
      <c r="N36" s="88"/>
      <c r="O36" s="88"/>
      <c r="XZ36" s="88"/>
      <c r="YA36" s="88"/>
      <c r="YB36" s="88"/>
      <c r="YC36" s="88"/>
      <c r="YD36" s="88"/>
      <c r="YE36" s="88"/>
      <c r="YF36" s="88"/>
      <c r="YG36" s="88"/>
      <c r="YH36" s="88"/>
      <c r="YI36" s="88"/>
      <c r="YJ36" s="88"/>
      <c r="YK36" s="88"/>
      <c r="YL36" s="88"/>
      <c r="YM36" s="88"/>
      <c r="YN36" s="88"/>
      <c r="YO36" s="88"/>
      <c r="YP36" s="88"/>
      <c r="YQ36" s="88"/>
      <c r="YR36" s="88"/>
      <c r="YS36" s="88"/>
      <c r="YT36" s="88"/>
      <c r="YU36" s="88"/>
      <c r="YV36" s="88"/>
      <c r="YW36" s="88"/>
      <c r="YX36" s="88"/>
      <c r="YY36" s="88"/>
      <c r="YZ36" s="88"/>
      <c r="ZA36" s="88"/>
      <c r="ZB36" s="88"/>
      <c r="ZC36" s="88"/>
      <c r="ZD36" s="88"/>
      <c r="ZE36" s="88"/>
      <c r="ZF36" s="88"/>
      <c r="ZG36" s="88"/>
      <c r="ZH36" s="88"/>
      <c r="ZI36" s="88"/>
      <c r="ZJ36" s="88"/>
      <c r="ZK36" s="88"/>
      <c r="ZL36" s="88"/>
      <c r="ZM36" s="88"/>
      <c r="ZN36" s="88"/>
      <c r="ZO36" s="88"/>
      <c r="ZP36" s="88"/>
      <c r="ZQ36" s="88"/>
      <c r="ZR36" s="88"/>
      <c r="ZS36" s="88"/>
      <c r="ZT36" s="88"/>
      <c r="ZU36" s="88"/>
      <c r="ZV36" s="88"/>
      <c r="ZW36" s="88"/>
      <c r="ZX36" s="88"/>
      <c r="ZY36" s="88"/>
      <c r="ZZ36" s="88"/>
      <c r="AAA36" s="88"/>
      <c r="AAB36" s="88"/>
      <c r="AAC36" s="88"/>
      <c r="AAD36" s="88"/>
      <c r="AAE36" s="88"/>
      <c r="AAF36" s="88"/>
      <c r="AAG36" s="88"/>
      <c r="AAH36" s="88"/>
      <c r="AAI36" s="88"/>
      <c r="AAJ36" s="88"/>
      <c r="AAK36" s="88"/>
      <c r="AAL36" s="88"/>
      <c r="AAM36" s="88"/>
      <c r="AAN36" s="88"/>
      <c r="AAO36" s="88"/>
      <c r="AAP36" s="88"/>
      <c r="AAQ36" s="88"/>
      <c r="AAR36" s="88"/>
      <c r="AAS36" s="88"/>
      <c r="AAT36" s="88"/>
      <c r="AAU36" s="88"/>
      <c r="AAV36" s="88"/>
      <c r="AAW36" s="88"/>
      <c r="AAX36" s="88"/>
      <c r="AAY36" s="88"/>
      <c r="AAZ36" s="88"/>
      <c r="ABA36" s="88"/>
      <c r="ABB36" s="88"/>
      <c r="ABC36" s="88"/>
      <c r="ABD36" s="88"/>
      <c r="ABE36" s="88"/>
      <c r="ABF36" s="88"/>
      <c r="ABG36" s="88"/>
      <c r="ABH36" s="88"/>
      <c r="ABI36" s="88"/>
      <c r="ABJ36" s="88"/>
      <c r="ABK36" s="88"/>
      <c r="ABL36" s="88"/>
      <c r="ABM36" s="88"/>
      <c r="ABN36" s="88"/>
      <c r="ABO36" s="88"/>
      <c r="ABP36" s="88"/>
      <c r="ABQ36" s="88"/>
      <c r="ABR36" s="88"/>
      <c r="ABS36" s="88"/>
      <c r="ABT36" s="88"/>
      <c r="ABU36" s="88"/>
      <c r="ABV36" s="88"/>
      <c r="ABW36" s="88"/>
      <c r="ABX36" s="88"/>
      <c r="ABY36" s="88"/>
      <c r="ABZ36" s="88"/>
      <c r="ACA36" s="88"/>
      <c r="ACB36" s="88"/>
      <c r="ACC36" s="88"/>
      <c r="ACD36" s="88"/>
      <c r="ACE36" s="88"/>
      <c r="ACF36" s="88"/>
      <c r="ACG36" s="88"/>
      <c r="ACH36" s="88"/>
      <c r="ACI36" s="88"/>
      <c r="ACJ36" s="88"/>
      <c r="ACK36" s="88"/>
      <c r="ACL36" s="88"/>
      <c r="ACM36" s="88"/>
      <c r="ACN36" s="88"/>
      <c r="ACO36" s="88"/>
      <c r="ACP36" s="88"/>
      <c r="ACQ36" s="88"/>
      <c r="ACR36" s="88"/>
      <c r="ACS36" s="88"/>
      <c r="ACT36" s="88"/>
      <c r="ACU36" s="88"/>
      <c r="ACV36" s="88"/>
      <c r="ACW36" s="88"/>
      <c r="ACX36" s="88"/>
      <c r="ACY36" s="88"/>
      <c r="ACZ36" s="88"/>
      <c r="ADA36" s="88"/>
      <c r="ADB36" s="88"/>
      <c r="ADC36" s="88"/>
      <c r="ADD36" s="88"/>
      <c r="ADE36" s="88"/>
      <c r="ADF36" s="88"/>
      <c r="ADG36" s="88"/>
      <c r="ADH36" s="88"/>
      <c r="ADI36" s="88"/>
      <c r="ADJ36" s="88"/>
      <c r="ADK36" s="88"/>
      <c r="ADL36" s="88"/>
      <c r="ADM36" s="88"/>
      <c r="ADN36" s="88"/>
      <c r="ADO36" s="88"/>
      <c r="ADP36" s="88"/>
      <c r="ADQ36" s="88"/>
      <c r="ADR36" s="88"/>
      <c r="ADS36" s="88"/>
      <c r="ADT36" s="88"/>
      <c r="ADU36" s="88"/>
      <c r="ADV36" s="88"/>
      <c r="ADW36" s="88"/>
      <c r="ADX36" s="88"/>
      <c r="ADY36" s="88"/>
      <c r="ADZ36" s="88"/>
      <c r="AEA36" s="88"/>
      <c r="AEB36" s="88"/>
      <c r="AEC36" s="88"/>
      <c r="AED36" s="88"/>
      <c r="AEE36" s="88"/>
      <c r="AEF36" s="88"/>
      <c r="AEG36" s="88"/>
      <c r="AEH36" s="88"/>
      <c r="AEI36" s="88"/>
      <c r="AEJ36" s="88"/>
      <c r="AEK36" s="88"/>
      <c r="AEL36" s="88"/>
      <c r="AEM36" s="88"/>
      <c r="AEN36" s="88"/>
      <c r="AEO36" s="88"/>
      <c r="AEP36" s="88"/>
      <c r="AEQ36" s="88"/>
      <c r="AER36" s="88"/>
      <c r="AES36" s="88"/>
      <c r="AET36" s="88"/>
      <c r="AEU36" s="88"/>
      <c r="AEV36" s="88"/>
      <c r="AEW36" s="88"/>
      <c r="AEX36" s="88"/>
      <c r="AEY36" s="88"/>
      <c r="AEZ36" s="88"/>
      <c r="AFA36" s="88"/>
      <c r="AFB36" s="88"/>
      <c r="AFC36" s="88"/>
      <c r="AFD36" s="88"/>
      <c r="AFE36" s="88"/>
      <c r="AFF36" s="88"/>
      <c r="AFG36" s="88"/>
      <c r="AFH36" s="88"/>
      <c r="AFI36" s="88"/>
      <c r="AFJ36" s="88"/>
      <c r="AFK36" s="88"/>
      <c r="AFL36" s="88"/>
      <c r="AFM36" s="88"/>
      <c r="AFN36" s="88"/>
      <c r="AFO36" s="88"/>
      <c r="AFP36" s="88"/>
      <c r="AFQ36" s="88"/>
      <c r="AFR36" s="88"/>
      <c r="AFS36" s="88"/>
      <c r="AFT36" s="88"/>
      <c r="AFU36" s="88"/>
      <c r="AFV36" s="88"/>
      <c r="AFW36" s="88"/>
      <c r="AFX36" s="88"/>
      <c r="AFY36" s="88"/>
      <c r="AFZ36" s="88"/>
      <c r="AGA36" s="88"/>
      <c r="AGB36" s="88"/>
      <c r="AGC36" s="88"/>
      <c r="AGD36" s="88"/>
      <c r="AGE36" s="88"/>
      <c r="AGF36" s="88"/>
      <c r="AGG36" s="88"/>
      <c r="AGH36" s="88"/>
      <c r="AGI36" s="88"/>
      <c r="AGJ36" s="88"/>
      <c r="AGK36" s="88"/>
      <c r="AGL36" s="88"/>
      <c r="AGM36" s="88"/>
      <c r="AGN36" s="88"/>
      <c r="AGO36" s="88"/>
      <c r="AGP36" s="88"/>
      <c r="AGQ36" s="88"/>
      <c r="AGR36" s="88"/>
      <c r="AGS36" s="88"/>
      <c r="AGT36" s="88"/>
      <c r="AGU36" s="88"/>
      <c r="AGV36" s="88"/>
      <c r="AGW36" s="88"/>
      <c r="AGX36" s="88"/>
      <c r="AGY36" s="88"/>
      <c r="AGZ36" s="88"/>
      <c r="AHA36" s="88"/>
      <c r="AHB36" s="88"/>
      <c r="AHC36" s="88"/>
      <c r="AHD36" s="88"/>
      <c r="AHE36" s="88"/>
      <c r="AHF36" s="88"/>
      <c r="AHG36" s="88"/>
      <c r="AHH36" s="88"/>
      <c r="AHI36" s="88"/>
      <c r="AHJ36" s="88"/>
      <c r="AHK36" s="88"/>
      <c r="AHL36" s="88"/>
      <c r="AHM36" s="88"/>
      <c r="AHN36" s="88"/>
      <c r="AHO36" s="88"/>
      <c r="AHP36" s="88"/>
      <c r="AHQ36" s="88"/>
      <c r="AHR36" s="88"/>
      <c r="AHS36" s="88"/>
      <c r="AHT36" s="88"/>
      <c r="AHU36" s="88"/>
      <c r="AHV36" s="88"/>
      <c r="AHW36" s="88"/>
      <c r="AHX36" s="88"/>
      <c r="AHY36" s="88"/>
      <c r="AHZ36" s="88"/>
      <c r="AIA36" s="88"/>
      <c r="AIB36" s="88"/>
      <c r="AIC36" s="88"/>
      <c r="AID36" s="88"/>
      <c r="AIE36" s="88"/>
      <c r="AIF36" s="88"/>
      <c r="AIG36" s="88"/>
      <c r="AIH36" s="88"/>
      <c r="AII36" s="88"/>
      <c r="AIJ36" s="88"/>
      <c r="AIK36" s="88"/>
      <c r="AIL36" s="88"/>
      <c r="AIM36" s="88"/>
      <c r="AIN36" s="88"/>
      <c r="AIO36" s="88"/>
      <c r="AIP36" s="88"/>
      <c r="AIQ36" s="88"/>
      <c r="AIR36" s="88"/>
      <c r="AIS36" s="88"/>
      <c r="AIT36" s="88"/>
      <c r="AIU36" s="88"/>
      <c r="AIV36" s="88"/>
      <c r="AIW36" s="88"/>
      <c r="AIX36" s="88"/>
      <c r="AIY36" s="88"/>
      <c r="AIZ36" s="88"/>
      <c r="AJA36" s="88"/>
      <c r="AJB36" s="88"/>
      <c r="AJC36" s="88"/>
      <c r="AJD36" s="88"/>
      <c r="AJE36" s="88"/>
      <c r="AJF36" s="88"/>
      <c r="AJG36" s="88"/>
      <c r="AJH36" s="88"/>
      <c r="AJI36" s="88"/>
      <c r="AJJ36" s="88"/>
      <c r="AJK36" s="88"/>
      <c r="AJL36" s="88"/>
      <c r="AJM36" s="88"/>
      <c r="AJN36" s="88"/>
      <c r="AJO36" s="88"/>
      <c r="AJP36" s="88"/>
      <c r="AJQ36" s="88"/>
      <c r="AJR36" s="88"/>
      <c r="AJS36" s="88"/>
      <c r="AJT36" s="88"/>
      <c r="AJU36" s="88"/>
      <c r="AJV36" s="88"/>
      <c r="AJW36" s="88"/>
      <c r="AJX36" s="88"/>
      <c r="AJY36" s="88"/>
      <c r="AJZ36" s="88"/>
      <c r="AKA36" s="88"/>
      <c r="AKB36" s="88"/>
      <c r="AKC36" s="88"/>
      <c r="AKD36" s="88"/>
      <c r="AKE36" s="88"/>
      <c r="AKF36" s="88"/>
      <c r="AKG36" s="88"/>
      <c r="AKH36" s="88"/>
      <c r="AKI36" s="88"/>
      <c r="AKJ36" s="88"/>
      <c r="AKK36" s="88"/>
      <c r="AKL36" s="88"/>
      <c r="AKM36" s="88"/>
      <c r="AKN36" s="88"/>
      <c r="AKO36" s="88"/>
      <c r="AKP36" s="88"/>
      <c r="AKQ36" s="88"/>
      <c r="AKR36" s="88"/>
      <c r="AKS36" s="88"/>
      <c r="AKT36" s="88"/>
      <c r="AKU36" s="88"/>
      <c r="AKV36" s="88"/>
      <c r="AKW36" s="88"/>
      <c r="AKX36" s="88"/>
      <c r="AKY36" s="88"/>
      <c r="AKZ36" s="88"/>
      <c r="ALA36" s="88"/>
      <c r="ALB36" s="88"/>
      <c r="ALC36" s="88"/>
      <c r="ALD36" s="88"/>
      <c r="ALE36" s="88"/>
      <c r="ALF36" s="88"/>
      <c r="ALG36" s="88"/>
      <c r="ALH36" s="88"/>
      <c r="ALI36" s="88"/>
      <c r="ALJ36" s="88"/>
      <c r="ALK36" s="88"/>
      <c r="ALL36" s="88"/>
      <c r="ALM36" s="88"/>
      <c r="ALN36" s="88"/>
      <c r="ALO36" s="88"/>
      <c r="ALP36" s="88"/>
      <c r="ALQ36" s="88"/>
      <c r="ALR36" s="88"/>
      <c r="ALS36" s="88"/>
      <c r="ALT36" s="88"/>
      <c r="ALU36" s="88"/>
      <c r="ALV36" s="88"/>
      <c r="ALW36" s="88"/>
      <c r="ALX36" s="88"/>
      <c r="ALY36" s="88"/>
      <c r="ALZ36" s="88"/>
      <c r="AMA36" s="88"/>
      <c r="AMB36" s="88"/>
      <c r="AMC36" s="88"/>
      <c r="AMD36" s="88"/>
      <c r="AME36" s="88"/>
      <c r="AMF36" s="88"/>
      <c r="AMG36" s="88"/>
      <c r="AMH36" s="88"/>
      <c r="AMI36" s="88"/>
      <c r="AMJ36" s="88"/>
    </row>
    <row r="37" customFormat="false" ht="14.4" hidden="false" customHeight="false" outlineLevel="0" collapsed="false">
      <c r="A37" s="88"/>
      <c r="B37" s="14"/>
      <c r="C37" s="88"/>
      <c r="F37" s="88"/>
      <c r="H37" s="88"/>
      <c r="I37" s="88"/>
      <c r="J37" s="88"/>
      <c r="K37" s="88"/>
      <c r="N37" s="88"/>
      <c r="O37" s="88"/>
      <c r="XZ37" s="88"/>
      <c r="YA37" s="88"/>
      <c r="YB37" s="88"/>
      <c r="YC37" s="88"/>
      <c r="YD37" s="88"/>
      <c r="YE37" s="88"/>
      <c r="YF37" s="88"/>
      <c r="YG37" s="88"/>
      <c r="YH37" s="88"/>
      <c r="YI37" s="88"/>
      <c r="YJ37" s="88"/>
      <c r="YK37" s="88"/>
      <c r="YL37" s="88"/>
      <c r="YM37" s="88"/>
      <c r="YN37" s="88"/>
      <c r="YO37" s="88"/>
      <c r="YP37" s="88"/>
      <c r="YQ37" s="88"/>
      <c r="YR37" s="88"/>
      <c r="YS37" s="88"/>
      <c r="YT37" s="88"/>
      <c r="YU37" s="88"/>
      <c r="YV37" s="88"/>
      <c r="YW37" s="88"/>
      <c r="YX37" s="88"/>
      <c r="YY37" s="88"/>
      <c r="YZ37" s="88"/>
      <c r="ZA37" s="88"/>
      <c r="ZB37" s="88"/>
      <c r="ZC37" s="88"/>
      <c r="ZD37" s="88"/>
      <c r="ZE37" s="88"/>
      <c r="ZF37" s="88"/>
      <c r="ZG37" s="88"/>
      <c r="ZH37" s="88"/>
      <c r="ZI37" s="88"/>
      <c r="ZJ37" s="88"/>
      <c r="ZK37" s="88"/>
      <c r="ZL37" s="88"/>
      <c r="ZM37" s="88"/>
      <c r="ZN37" s="88"/>
      <c r="ZO37" s="88"/>
      <c r="ZP37" s="88"/>
      <c r="ZQ37" s="88"/>
      <c r="ZR37" s="88"/>
      <c r="ZS37" s="88"/>
      <c r="ZT37" s="88"/>
      <c r="ZU37" s="88"/>
      <c r="ZV37" s="88"/>
      <c r="ZW37" s="88"/>
      <c r="ZX37" s="88"/>
      <c r="ZY37" s="88"/>
      <c r="ZZ37" s="88"/>
      <c r="AAA37" s="88"/>
      <c r="AAB37" s="88"/>
      <c r="AAC37" s="88"/>
      <c r="AAD37" s="88"/>
      <c r="AAE37" s="88"/>
      <c r="AAF37" s="88"/>
      <c r="AAG37" s="88"/>
      <c r="AAH37" s="88"/>
      <c r="AAI37" s="88"/>
      <c r="AAJ37" s="88"/>
      <c r="AAK37" s="88"/>
      <c r="AAL37" s="88"/>
      <c r="AAM37" s="88"/>
      <c r="AAN37" s="88"/>
      <c r="AAO37" s="88"/>
      <c r="AAP37" s="88"/>
      <c r="AAQ37" s="88"/>
      <c r="AAR37" s="88"/>
      <c r="AAS37" s="88"/>
      <c r="AAT37" s="88"/>
      <c r="AAU37" s="88"/>
      <c r="AAV37" s="88"/>
      <c r="AAW37" s="88"/>
      <c r="AAX37" s="88"/>
      <c r="AAY37" s="88"/>
      <c r="AAZ37" s="88"/>
      <c r="ABA37" s="88"/>
      <c r="ABB37" s="88"/>
      <c r="ABC37" s="88"/>
      <c r="ABD37" s="88"/>
      <c r="ABE37" s="88"/>
      <c r="ABF37" s="88"/>
      <c r="ABG37" s="88"/>
      <c r="ABH37" s="88"/>
      <c r="ABI37" s="88"/>
      <c r="ABJ37" s="88"/>
      <c r="ABK37" s="88"/>
      <c r="ABL37" s="88"/>
      <c r="ABM37" s="88"/>
      <c r="ABN37" s="88"/>
      <c r="ABO37" s="88"/>
      <c r="ABP37" s="88"/>
      <c r="ABQ37" s="88"/>
      <c r="ABR37" s="88"/>
      <c r="ABS37" s="88"/>
      <c r="ABT37" s="88"/>
      <c r="ABU37" s="88"/>
      <c r="ABV37" s="88"/>
      <c r="ABW37" s="88"/>
      <c r="ABX37" s="88"/>
      <c r="ABY37" s="88"/>
      <c r="ABZ37" s="88"/>
      <c r="ACA37" s="88"/>
      <c r="ACB37" s="88"/>
      <c r="ACC37" s="88"/>
      <c r="ACD37" s="88"/>
      <c r="ACE37" s="88"/>
      <c r="ACF37" s="88"/>
      <c r="ACG37" s="88"/>
      <c r="ACH37" s="88"/>
      <c r="ACI37" s="88"/>
      <c r="ACJ37" s="88"/>
      <c r="ACK37" s="88"/>
      <c r="ACL37" s="88"/>
      <c r="ACM37" s="88"/>
      <c r="ACN37" s="88"/>
      <c r="ACO37" s="88"/>
      <c r="ACP37" s="88"/>
      <c r="ACQ37" s="88"/>
      <c r="ACR37" s="88"/>
      <c r="ACS37" s="88"/>
      <c r="ACT37" s="88"/>
      <c r="ACU37" s="88"/>
      <c r="ACV37" s="88"/>
      <c r="ACW37" s="88"/>
      <c r="ACX37" s="88"/>
      <c r="ACY37" s="88"/>
      <c r="ACZ37" s="88"/>
      <c r="ADA37" s="88"/>
      <c r="ADB37" s="88"/>
      <c r="ADC37" s="88"/>
      <c r="ADD37" s="88"/>
      <c r="ADE37" s="88"/>
      <c r="ADF37" s="88"/>
      <c r="ADG37" s="88"/>
      <c r="ADH37" s="88"/>
      <c r="ADI37" s="88"/>
      <c r="ADJ37" s="88"/>
      <c r="ADK37" s="88"/>
      <c r="ADL37" s="88"/>
      <c r="ADM37" s="88"/>
      <c r="ADN37" s="88"/>
      <c r="ADO37" s="88"/>
      <c r="ADP37" s="88"/>
      <c r="ADQ37" s="88"/>
      <c r="ADR37" s="88"/>
      <c r="ADS37" s="88"/>
      <c r="ADT37" s="88"/>
      <c r="ADU37" s="88"/>
      <c r="ADV37" s="88"/>
      <c r="ADW37" s="88"/>
      <c r="ADX37" s="88"/>
      <c r="ADY37" s="88"/>
      <c r="ADZ37" s="88"/>
      <c r="AEA37" s="88"/>
      <c r="AEB37" s="88"/>
      <c r="AEC37" s="88"/>
      <c r="AED37" s="88"/>
      <c r="AEE37" s="88"/>
      <c r="AEF37" s="88"/>
      <c r="AEG37" s="88"/>
      <c r="AEH37" s="88"/>
      <c r="AEI37" s="88"/>
      <c r="AEJ37" s="88"/>
      <c r="AEK37" s="88"/>
      <c r="AEL37" s="88"/>
      <c r="AEM37" s="88"/>
      <c r="AEN37" s="88"/>
      <c r="AEO37" s="88"/>
      <c r="AEP37" s="88"/>
      <c r="AEQ37" s="88"/>
      <c r="AER37" s="88"/>
      <c r="AES37" s="88"/>
      <c r="AET37" s="88"/>
      <c r="AEU37" s="88"/>
      <c r="AEV37" s="88"/>
      <c r="AEW37" s="88"/>
      <c r="AEX37" s="88"/>
      <c r="AEY37" s="88"/>
      <c r="AEZ37" s="88"/>
      <c r="AFA37" s="88"/>
      <c r="AFB37" s="88"/>
      <c r="AFC37" s="88"/>
      <c r="AFD37" s="88"/>
      <c r="AFE37" s="88"/>
      <c r="AFF37" s="88"/>
      <c r="AFG37" s="88"/>
      <c r="AFH37" s="88"/>
      <c r="AFI37" s="88"/>
      <c r="AFJ37" s="88"/>
      <c r="AFK37" s="88"/>
      <c r="AFL37" s="88"/>
      <c r="AFM37" s="88"/>
      <c r="AFN37" s="88"/>
      <c r="AFO37" s="88"/>
      <c r="AFP37" s="88"/>
      <c r="AFQ37" s="88"/>
      <c r="AFR37" s="88"/>
      <c r="AFS37" s="88"/>
      <c r="AFT37" s="88"/>
      <c r="AFU37" s="88"/>
      <c r="AFV37" s="88"/>
      <c r="AFW37" s="88"/>
      <c r="AFX37" s="88"/>
      <c r="AFY37" s="88"/>
      <c r="AFZ37" s="88"/>
      <c r="AGA37" s="88"/>
      <c r="AGB37" s="88"/>
      <c r="AGC37" s="88"/>
      <c r="AGD37" s="88"/>
      <c r="AGE37" s="88"/>
      <c r="AGF37" s="88"/>
      <c r="AGG37" s="88"/>
      <c r="AGH37" s="88"/>
      <c r="AGI37" s="88"/>
      <c r="AGJ37" s="88"/>
      <c r="AGK37" s="88"/>
      <c r="AGL37" s="88"/>
      <c r="AGM37" s="88"/>
      <c r="AGN37" s="88"/>
      <c r="AGO37" s="88"/>
      <c r="AGP37" s="88"/>
      <c r="AGQ37" s="88"/>
      <c r="AGR37" s="88"/>
      <c r="AGS37" s="88"/>
      <c r="AGT37" s="88"/>
      <c r="AGU37" s="88"/>
      <c r="AGV37" s="88"/>
      <c r="AGW37" s="88"/>
      <c r="AGX37" s="88"/>
      <c r="AGY37" s="88"/>
      <c r="AGZ37" s="88"/>
      <c r="AHA37" s="88"/>
      <c r="AHB37" s="88"/>
      <c r="AHC37" s="88"/>
      <c r="AHD37" s="88"/>
      <c r="AHE37" s="88"/>
      <c r="AHF37" s="88"/>
      <c r="AHG37" s="88"/>
      <c r="AHH37" s="88"/>
      <c r="AHI37" s="88"/>
      <c r="AHJ37" s="88"/>
      <c r="AHK37" s="88"/>
      <c r="AHL37" s="88"/>
      <c r="AHM37" s="88"/>
      <c r="AHN37" s="88"/>
      <c r="AHO37" s="88"/>
      <c r="AHP37" s="88"/>
      <c r="AHQ37" s="88"/>
      <c r="AHR37" s="88"/>
      <c r="AHS37" s="88"/>
      <c r="AHT37" s="88"/>
      <c r="AHU37" s="88"/>
      <c r="AHV37" s="88"/>
      <c r="AHW37" s="88"/>
      <c r="AHX37" s="88"/>
      <c r="AHY37" s="88"/>
      <c r="AHZ37" s="88"/>
      <c r="AIA37" s="88"/>
      <c r="AIB37" s="88"/>
      <c r="AIC37" s="88"/>
      <c r="AID37" s="88"/>
      <c r="AIE37" s="88"/>
      <c r="AIF37" s="88"/>
      <c r="AIG37" s="88"/>
      <c r="AIH37" s="88"/>
      <c r="AII37" s="88"/>
      <c r="AIJ37" s="88"/>
      <c r="AIK37" s="88"/>
      <c r="AIL37" s="88"/>
      <c r="AIM37" s="88"/>
      <c r="AIN37" s="88"/>
      <c r="AIO37" s="88"/>
      <c r="AIP37" s="88"/>
      <c r="AIQ37" s="88"/>
      <c r="AIR37" s="88"/>
      <c r="AIS37" s="88"/>
      <c r="AIT37" s="88"/>
      <c r="AIU37" s="88"/>
      <c r="AIV37" s="88"/>
      <c r="AIW37" s="88"/>
      <c r="AIX37" s="88"/>
      <c r="AIY37" s="88"/>
      <c r="AIZ37" s="88"/>
      <c r="AJA37" s="88"/>
      <c r="AJB37" s="88"/>
      <c r="AJC37" s="88"/>
      <c r="AJD37" s="88"/>
      <c r="AJE37" s="88"/>
      <c r="AJF37" s="88"/>
      <c r="AJG37" s="88"/>
      <c r="AJH37" s="88"/>
      <c r="AJI37" s="88"/>
      <c r="AJJ37" s="88"/>
      <c r="AJK37" s="88"/>
      <c r="AJL37" s="88"/>
      <c r="AJM37" s="88"/>
      <c r="AJN37" s="88"/>
      <c r="AJO37" s="88"/>
      <c r="AJP37" s="88"/>
      <c r="AJQ37" s="88"/>
      <c r="AJR37" s="88"/>
      <c r="AJS37" s="88"/>
      <c r="AJT37" s="88"/>
      <c r="AJU37" s="88"/>
      <c r="AJV37" s="88"/>
      <c r="AJW37" s="88"/>
      <c r="AJX37" s="88"/>
      <c r="AJY37" s="88"/>
      <c r="AJZ37" s="88"/>
      <c r="AKA37" s="88"/>
      <c r="AKB37" s="88"/>
      <c r="AKC37" s="88"/>
      <c r="AKD37" s="88"/>
      <c r="AKE37" s="88"/>
      <c r="AKF37" s="88"/>
      <c r="AKG37" s="88"/>
      <c r="AKH37" s="88"/>
      <c r="AKI37" s="88"/>
      <c r="AKJ37" s="88"/>
      <c r="AKK37" s="88"/>
      <c r="AKL37" s="88"/>
      <c r="AKM37" s="88"/>
      <c r="AKN37" s="88"/>
      <c r="AKO37" s="88"/>
      <c r="AKP37" s="88"/>
      <c r="AKQ37" s="88"/>
      <c r="AKR37" s="88"/>
      <c r="AKS37" s="88"/>
      <c r="AKT37" s="88"/>
      <c r="AKU37" s="88"/>
      <c r="AKV37" s="88"/>
      <c r="AKW37" s="88"/>
      <c r="AKX37" s="88"/>
      <c r="AKY37" s="88"/>
      <c r="AKZ37" s="88"/>
      <c r="ALA37" s="88"/>
      <c r="ALB37" s="88"/>
      <c r="ALC37" s="88"/>
      <c r="ALD37" s="88"/>
      <c r="ALE37" s="88"/>
      <c r="ALF37" s="88"/>
      <c r="ALG37" s="88"/>
      <c r="ALH37" s="88"/>
      <c r="ALI37" s="88"/>
      <c r="ALJ37" s="88"/>
      <c r="ALK37" s="88"/>
      <c r="ALL37" s="88"/>
      <c r="ALM37" s="88"/>
      <c r="ALN37" s="88"/>
      <c r="ALO37" s="88"/>
      <c r="ALP37" s="88"/>
      <c r="ALQ37" s="88"/>
      <c r="ALR37" s="88"/>
      <c r="ALS37" s="88"/>
      <c r="ALT37" s="88"/>
      <c r="ALU37" s="88"/>
      <c r="ALV37" s="88"/>
      <c r="ALW37" s="88"/>
      <c r="ALX37" s="88"/>
      <c r="ALY37" s="88"/>
      <c r="ALZ37" s="88"/>
      <c r="AMA37" s="88"/>
      <c r="AMB37" s="88"/>
      <c r="AMC37" s="88"/>
      <c r="AMD37" s="88"/>
      <c r="AME37" s="88"/>
      <c r="AMF37" s="88"/>
      <c r="AMG37" s="88"/>
      <c r="AMH37" s="88"/>
      <c r="AMI37" s="88"/>
      <c r="AMJ37" s="88"/>
    </row>
    <row r="38" customFormat="false" ht="14.4" hidden="false" customHeight="false" outlineLevel="0" collapsed="false">
      <c r="A38" s="88"/>
      <c r="B38" s="14"/>
      <c r="C38" s="88"/>
      <c r="F38" s="88"/>
      <c r="H38" s="88"/>
      <c r="I38" s="88"/>
      <c r="J38" s="88"/>
      <c r="K38" s="88"/>
      <c r="N38" s="88"/>
      <c r="O38" s="88"/>
      <c r="XZ38" s="88"/>
      <c r="YA38" s="88"/>
      <c r="YB38" s="88"/>
      <c r="YC38" s="88"/>
      <c r="YD38" s="88"/>
      <c r="YE38" s="88"/>
      <c r="YF38" s="88"/>
      <c r="YG38" s="88"/>
      <c r="YH38" s="88"/>
      <c r="YI38" s="88"/>
      <c r="YJ38" s="88"/>
      <c r="YK38" s="88"/>
      <c r="YL38" s="88"/>
      <c r="YM38" s="88"/>
      <c r="YN38" s="88"/>
      <c r="YO38" s="88"/>
      <c r="YP38" s="88"/>
      <c r="YQ38" s="88"/>
      <c r="YR38" s="88"/>
      <c r="YS38" s="88"/>
      <c r="YT38" s="88"/>
      <c r="YU38" s="88"/>
      <c r="YV38" s="88"/>
      <c r="YW38" s="88"/>
      <c r="YX38" s="88"/>
      <c r="YY38" s="88"/>
      <c r="YZ38" s="88"/>
      <c r="ZA38" s="88"/>
      <c r="ZB38" s="88"/>
      <c r="ZC38" s="88"/>
      <c r="ZD38" s="88"/>
      <c r="ZE38" s="88"/>
      <c r="ZF38" s="88"/>
      <c r="ZG38" s="88"/>
      <c r="ZH38" s="88"/>
      <c r="ZI38" s="88"/>
      <c r="ZJ38" s="88"/>
      <c r="ZK38" s="88"/>
      <c r="ZL38" s="88"/>
      <c r="ZM38" s="88"/>
      <c r="ZN38" s="88"/>
      <c r="ZO38" s="88"/>
      <c r="ZP38" s="88"/>
      <c r="ZQ38" s="88"/>
      <c r="ZR38" s="88"/>
      <c r="ZS38" s="88"/>
      <c r="ZT38" s="88"/>
      <c r="ZU38" s="88"/>
      <c r="ZV38" s="88"/>
      <c r="ZW38" s="88"/>
      <c r="ZX38" s="88"/>
      <c r="ZY38" s="88"/>
      <c r="ZZ38" s="88"/>
      <c r="AAA38" s="88"/>
      <c r="AAB38" s="88"/>
      <c r="AAC38" s="88"/>
      <c r="AAD38" s="88"/>
      <c r="AAE38" s="88"/>
      <c r="AAF38" s="88"/>
      <c r="AAG38" s="88"/>
      <c r="AAH38" s="88"/>
      <c r="AAI38" s="88"/>
      <c r="AAJ38" s="88"/>
      <c r="AAK38" s="88"/>
      <c r="AAL38" s="88"/>
      <c r="AAM38" s="88"/>
      <c r="AAN38" s="88"/>
      <c r="AAO38" s="88"/>
      <c r="AAP38" s="88"/>
      <c r="AAQ38" s="88"/>
      <c r="AAR38" s="88"/>
      <c r="AAS38" s="88"/>
      <c r="AAT38" s="88"/>
      <c r="AAU38" s="88"/>
      <c r="AAV38" s="88"/>
      <c r="AAW38" s="88"/>
      <c r="AAX38" s="88"/>
      <c r="AAY38" s="88"/>
      <c r="AAZ38" s="88"/>
      <c r="ABA38" s="88"/>
      <c r="ABB38" s="88"/>
      <c r="ABC38" s="88"/>
      <c r="ABD38" s="88"/>
      <c r="ABE38" s="88"/>
      <c r="ABF38" s="88"/>
      <c r="ABG38" s="88"/>
      <c r="ABH38" s="88"/>
      <c r="ABI38" s="88"/>
      <c r="ABJ38" s="88"/>
      <c r="ABK38" s="88"/>
      <c r="ABL38" s="88"/>
      <c r="ABM38" s="88"/>
      <c r="ABN38" s="88"/>
      <c r="ABO38" s="88"/>
      <c r="ABP38" s="88"/>
      <c r="ABQ38" s="88"/>
      <c r="ABR38" s="88"/>
      <c r="ABS38" s="88"/>
      <c r="ABT38" s="88"/>
      <c r="ABU38" s="88"/>
      <c r="ABV38" s="88"/>
      <c r="ABW38" s="88"/>
      <c r="ABX38" s="88"/>
      <c r="ABY38" s="88"/>
      <c r="ABZ38" s="88"/>
      <c r="ACA38" s="88"/>
      <c r="ACB38" s="88"/>
      <c r="ACC38" s="88"/>
      <c r="ACD38" s="88"/>
      <c r="ACE38" s="88"/>
      <c r="ACF38" s="88"/>
      <c r="ACG38" s="88"/>
      <c r="ACH38" s="88"/>
      <c r="ACI38" s="88"/>
      <c r="ACJ38" s="88"/>
      <c r="ACK38" s="88"/>
      <c r="ACL38" s="88"/>
      <c r="ACM38" s="88"/>
      <c r="ACN38" s="88"/>
      <c r="ACO38" s="88"/>
      <c r="ACP38" s="88"/>
      <c r="ACQ38" s="88"/>
      <c r="ACR38" s="88"/>
      <c r="ACS38" s="88"/>
      <c r="ACT38" s="88"/>
      <c r="ACU38" s="88"/>
      <c r="ACV38" s="88"/>
      <c r="ACW38" s="88"/>
      <c r="ACX38" s="88"/>
      <c r="ACY38" s="88"/>
      <c r="ACZ38" s="88"/>
      <c r="ADA38" s="88"/>
      <c r="ADB38" s="88"/>
      <c r="ADC38" s="88"/>
      <c r="ADD38" s="88"/>
      <c r="ADE38" s="88"/>
      <c r="ADF38" s="88"/>
      <c r="ADG38" s="88"/>
      <c r="ADH38" s="88"/>
      <c r="ADI38" s="88"/>
      <c r="ADJ38" s="88"/>
      <c r="ADK38" s="88"/>
      <c r="ADL38" s="88"/>
      <c r="ADM38" s="88"/>
      <c r="ADN38" s="88"/>
      <c r="ADO38" s="88"/>
      <c r="ADP38" s="88"/>
      <c r="ADQ38" s="88"/>
      <c r="ADR38" s="88"/>
      <c r="ADS38" s="88"/>
      <c r="ADT38" s="88"/>
      <c r="ADU38" s="88"/>
      <c r="ADV38" s="88"/>
      <c r="ADW38" s="88"/>
      <c r="ADX38" s="88"/>
      <c r="ADY38" s="88"/>
      <c r="ADZ38" s="88"/>
      <c r="AEA38" s="88"/>
      <c r="AEB38" s="88"/>
      <c r="AEC38" s="88"/>
      <c r="AED38" s="88"/>
      <c r="AEE38" s="88"/>
      <c r="AEF38" s="88"/>
      <c r="AEG38" s="88"/>
      <c r="AEH38" s="88"/>
      <c r="AEI38" s="88"/>
      <c r="AEJ38" s="88"/>
      <c r="AEK38" s="88"/>
      <c r="AEL38" s="88"/>
      <c r="AEM38" s="88"/>
      <c r="AEN38" s="88"/>
      <c r="AEO38" s="88"/>
      <c r="AEP38" s="88"/>
      <c r="AEQ38" s="88"/>
      <c r="AER38" s="88"/>
      <c r="AES38" s="88"/>
      <c r="AET38" s="88"/>
      <c r="AEU38" s="88"/>
      <c r="AEV38" s="88"/>
      <c r="AEW38" s="88"/>
      <c r="AEX38" s="88"/>
      <c r="AEY38" s="88"/>
      <c r="AEZ38" s="88"/>
      <c r="AFA38" s="88"/>
      <c r="AFB38" s="88"/>
      <c r="AFC38" s="88"/>
      <c r="AFD38" s="88"/>
      <c r="AFE38" s="88"/>
      <c r="AFF38" s="88"/>
      <c r="AFG38" s="88"/>
      <c r="AFH38" s="88"/>
      <c r="AFI38" s="88"/>
      <c r="AFJ38" s="88"/>
      <c r="AFK38" s="88"/>
      <c r="AFL38" s="88"/>
      <c r="AFM38" s="88"/>
      <c r="AFN38" s="88"/>
      <c r="AFO38" s="88"/>
      <c r="AFP38" s="88"/>
      <c r="AFQ38" s="88"/>
      <c r="AFR38" s="88"/>
      <c r="AFS38" s="88"/>
      <c r="AFT38" s="88"/>
      <c r="AFU38" s="88"/>
      <c r="AFV38" s="88"/>
      <c r="AFW38" s="88"/>
      <c r="AFX38" s="88"/>
      <c r="AFY38" s="88"/>
      <c r="AFZ38" s="88"/>
      <c r="AGA38" s="88"/>
      <c r="AGB38" s="88"/>
      <c r="AGC38" s="88"/>
      <c r="AGD38" s="88"/>
      <c r="AGE38" s="88"/>
      <c r="AGF38" s="88"/>
      <c r="AGG38" s="88"/>
      <c r="AGH38" s="88"/>
      <c r="AGI38" s="88"/>
      <c r="AGJ38" s="88"/>
      <c r="AGK38" s="88"/>
      <c r="AGL38" s="88"/>
      <c r="AGM38" s="88"/>
      <c r="AGN38" s="88"/>
      <c r="AGO38" s="88"/>
      <c r="AGP38" s="88"/>
      <c r="AGQ38" s="88"/>
      <c r="AGR38" s="88"/>
      <c r="AGS38" s="88"/>
      <c r="AGT38" s="88"/>
      <c r="AGU38" s="88"/>
      <c r="AGV38" s="88"/>
      <c r="AGW38" s="88"/>
      <c r="AGX38" s="88"/>
      <c r="AGY38" s="88"/>
      <c r="AGZ38" s="88"/>
      <c r="AHA38" s="88"/>
      <c r="AHB38" s="88"/>
      <c r="AHC38" s="88"/>
      <c r="AHD38" s="88"/>
      <c r="AHE38" s="88"/>
      <c r="AHF38" s="88"/>
      <c r="AHG38" s="88"/>
      <c r="AHH38" s="88"/>
      <c r="AHI38" s="88"/>
      <c r="AHJ38" s="88"/>
      <c r="AHK38" s="88"/>
      <c r="AHL38" s="88"/>
      <c r="AHM38" s="88"/>
      <c r="AHN38" s="88"/>
      <c r="AHO38" s="88"/>
      <c r="AHP38" s="88"/>
      <c r="AHQ38" s="88"/>
      <c r="AHR38" s="88"/>
      <c r="AHS38" s="88"/>
      <c r="AHT38" s="88"/>
      <c r="AHU38" s="88"/>
      <c r="AHV38" s="88"/>
      <c r="AHW38" s="88"/>
      <c r="AHX38" s="88"/>
      <c r="AHY38" s="88"/>
      <c r="AHZ38" s="88"/>
      <c r="AIA38" s="88"/>
      <c r="AIB38" s="88"/>
      <c r="AIC38" s="88"/>
      <c r="AID38" s="88"/>
      <c r="AIE38" s="88"/>
      <c r="AIF38" s="88"/>
      <c r="AIG38" s="88"/>
      <c r="AIH38" s="88"/>
      <c r="AII38" s="88"/>
      <c r="AIJ38" s="88"/>
      <c r="AIK38" s="88"/>
      <c r="AIL38" s="88"/>
      <c r="AIM38" s="88"/>
      <c r="AIN38" s="88"/>
      <c r="AIO38" s="88"/>
      <c r="AIP38" s="88"/>
      <c r="AIQ38" s="88"/>
      <c r="AIR38" s="88"/>
      <c r="AIS38" s="88"/>
      <c r="AIT38" s="88"/>
      <c r="AIU38" s="88"/>
      <c r="AIV38" s="88"/>
      <c r="AIW38" s="88"/>
      <c r="AIX38" s="88"/>
      <c r="AIY38" s="88"/>
      <c r="AIZ38" s="88"/>
      <c r="AJA38" s="88"/>
      <c r="AJB38" s="88"/>
      <c r="AJC38" s="88"/>
      <c r="AJD38" s="88"/>
      <c r="AJE38" s="88"/>
      <c r="AJF38" s="88"/>
      <c r="AJG38" s="88"/>
      <c r="AJH38" s="88"/>
      <c r="AJI38" s="88"/>
      <c r="AJJ38" s="88"/>
      <c r="AJK38" s="88"/>
      <c r="AJL38" s="88"/>
      <c r="AJM38" s="88"/>
      <c r="AJN38" s="88"/>
      <c r="AJO38" s="88"/>
      <c r="AJP38" s="88"/>
      <c r="AJQ38" s="88"/>
      <c r="AJR38" s="88"/>
      <c r="AJS38" s="88"/>
      <c r="AJT38" s="88"/>
      <c r="AJU38" s="88"/>
      <c r="AJV38" s="88"/>
      <c r="AJW38" s="88"/>
      <c r="AJX38" s="88"/>
      <c r="AJY38" s="88"/>
      <c r="AJZ38" s="88"/>
      <c r="AKA38" s="88"/>
      <c r="AKB38" s="88"/>
      <c r="AKC38" s="88"/>
      <c r="AKD38" s="88"/>
      <c r="AKE38" s="88"/>
      <c r="AKF38" s="88"/>
      <c r="AKG38" s="88"/>
      <c r="AKH38" s="88"/>
      <c r="AKI38" s="88"/>
      <c r="AKJ38" s="88"/>
      <c r="AKK38" s="88"/>
      <c r="AKL38" s="88"/>
      <c r="AKM38" s="88"/>
      <c r="AKN38" s="88"/>
      <c r="AKO38" s="88"/>
      <c r="AKP38" s="88"/>
      <c r="AKQ38" s="88"/>
      <c r="AKR38" s="88"/>
      <c r="AKS38" s="88"/>
      <c r="AKT38" s="88"/>
      <c r="AKU38" s="88"/>
      <c r="AKV38" s="88"/>
      <c r="AKW38" s="88"/>
      <c r="AKX38" s="88"/>
      <c r="AKY38" s="88"/>
      <c r="AKZ38" s="88"/>
      <c r="ALA38" s="88"/>
      <c r="ALB38" s="88"/>
      <c r="ALC38" s="88"/>
      <c r="ALD38" s="88"/>
      <c r="ALE38" s="88"/>
      <c r="ALF38" s="88"/>
      <c r="ALG38" s="88"/>
      <c r="ALH38" s="88"/>
      <c r="ALI38" s="88"/>
      <c r="ALJ38" s="88"/>
      <c r="ALK38" s="88"/>
      <c r="ALL38" s="88"/>
      <c r="ALM38" s="88"/>
      <c r="ALN38" s="88"/>
      <c r="ALO38" s="88"/>
      <c r="ALP38" s="88"/>
      <c r="ALQ38" s="88"/>
      <c r="ALR38" s="88"/>
      <c r="ALS38" s="88"/>
      <c r="ALT38" s="88"/>
      <c r="ALU38" s="88"/>
      <c r="ALV38" s="88"/>
      <c r="ALW38" s="88"/>
      <c r="ALX38" s="88"/>
      <c r="ALY38" s="88"/>
      <c r="ALZ38" s="88"/>
      <c r="AMA38" s="88"/>
      <c r="AMB38" s="88"/>
      <c r="AMC38" s="88"/>
      <c r="AMD38" s="88"/>
      <c r="AME38" s="88"/>
      <c r="AMF38" s="88"/>
      <c r="AMG38" s="88"/>
      <c r="AMH38" s="88"/>
      <c r="AMI38" s="88"/>
      <c r="AMJ38" s="88"/>
    </row>
    <row r="39" customFormat="false" ht="14.4" hidden="false" customHeight="false" outlineLevel="0" collapsed="false">
      <c r="A39" s="88"/>
      <c r="B39" s="14"/>
      <c r="C39" s="88"/>
      <c r="F39" s="88"/>
      <c r="H39" s="88"/>
      <c r="I39" s="88"/>
      <c r="J39" s="88"/>
      <c r="K39" s="88"/>
      <c r="N39" s="88"/>
      <c r="O39" s="88"/>
      <c r="XZ39" s="88"/>
      <c r="YA39" s="88"/>
      <c r="YB39" s="88"/>
      <c r="YC39" s="88"/>
      <c r="YD39" s="88"/>
      <c r="YE39" s="88"/>
      <c r="YF39" s="88"/>
      <c r="YG39" s="88"/>
      <c r="YH39" s="88"/>
      <c r="YI39" s="88"/>
      <c r="YJ39" s="88"/>
      <c r="YK39" s="88"/>
      <c r="YL39" s="88"/>
      <c r="YM39" s="88"/>
      <c r="YN39" s="88"/>
      <c r="YO39" s="88"/>
      <c r="YP39" s="88"/>
      <c r="YQ39" s="88"/>
      <c r="YR39" s="88"/>
      <c r="YS39" s="88"/>
      <c r="YT39" s="88"/>
      <c r="YU39" s="88"/>
      <c r="YV39" s="88"/>
      <c r="YW39" s="88"/>
      <c r="YX39" s="88"/>
      <c r="YY39" s="88"/>
      <c r="YZ39" s="88"/>
      <c r="ZA39" s="88"/>
      <c r="ZB39" s="88"/>
      <c r="ZC39" s="88"/>
      <c r="ZD39" s="88"/>
      <c r="ZE39" s="88"/>
      <c r="ZF39" s="88"/>
      <c r="ZG39" s="88"/>
      <c r="ZH39" s="88"/>
      <c r="ZI39" s="88"/>
      <c r="ZJ39" s="88"/>
      <c r="ZK39" s="88"/>
      <c r="ZL39" s="88"/>
      <c r="ZM39" s="88"/>
      <c r="ZN39" s="88"/>
      <c r="ZO39" s="88"/>
      <c r="ZP39" s="88"/>
      <c r="ZQ39" s="88"/>
      <c r="ZR39" s="88"/>
      <c r="ZS39" s="88"/>
      <c r="ZT39" s="88"/>
      <c r="ZU39" s="88"/>
      <c r="ZV39" s="88"/>
      <c r="ZW39" s="88"/>
      <c r="ZX39" s="88"/>
      <c r="ZY39" s="88"/>
      <c r="ZZ39" s="88"/>
      <c r="AAA39" s="88"/>
      <c r="AAB39" s="88"/>
      <c r="AAC39" s="88"/>
      <c r="AAD39" s="88"/>
      <c r="AAE39" s="88"/>
      <c r="AAF39" s="88"/>
      <c r="AAG39" s="88"/>
      <c r="AAH39" s="88"/>
      <c r="AAI39" s="88"/>
      <c r="AAJ39" s="88"/>
      <c r="AAK39" s="88"/>
      <c r="AAL39" s="88"/>
      <c r="AAM39" s="88"/>
      <c r="AAN39" s="88"/>
      <c r="AAO39" s="88"/>
      <c r="AAP39" s="88"/>
      <c r="AAQ39" s="88"/>
      <c r="AAR39" s="88"/>
      <c r="AAS39" s="88"/>
      <c r="AAT39" s="88"/>
      <c r="AAU39" s="88"/>
      <c r="AAV39" s="88"/>
      <c r="AAW39" s="88"/>
      <c r="AAX39" s="88"/>
      <c r="AAY39" s="88"/>
      <c r="AAZ39" s="88"/>
      <c r="ABA39" s="88"/>
      <c r="ABB39" s="88"/>
      <c r="ABC39" s="88"/>
      <c r="ABD39" s="88"/>
      <c r="ABE39" s="88"/>
      <c r="ABF39" s="88"/>
      <c r="ABG39" s="88"/>
      <c r="ABH39" s="88"/>
      <c r="ABI39" s="88"/>
      <c r="ABJ39" s="88"/>
      <c r="ABK39" s="88"/>
      <c r="ABL39" s="88"/>
      <c r="ABM39" s="88"/>
      <c r="ABN39" s="88"/>
      <c r="ABO39" s="88"/>
      <c r="ABP39" s="88"/>
      <c r="ABQ39" s="88"/>
      <c r="ABR39" s="88"/>
      <c r="ABS39" s="88"/>
      <c r="ABT39" s="88"/>
      <c r="ABU39" s="88"/>
      <c r="ABV39" s="88"/>
      <c r="ABW39" s="88"/>
      <c r="ABX39" s="88"/>
      <c r="ABY39" s="88"/>
      <c r="ABZ39" s="88"/>
      <c r="ACA39" s="88"/>
      <c r="ACB39" s="88"/>
      <c r="ACC39" s="88"/>
      <c r="ACD39" s="88"/>
      <c r="ACE39" s="88"/>
      <c r="ACF39" s="88"/>
      <c r="ACG39" s="88"/>
      <c r="ACH39" s="88"/>
      <c r="ACI39" s="88"/>
      <c r="ACJ39" s="88"/>
      <c r="ACK39" s="88"/>
      <c r="ACL39" s="88"/>
      <c r="ACM39" s="88"/>
      <c r="ACN39" s="88"/>
      <c r="ACO39" s="88"/>
      <c r="ACP39" s="88"/>
      <c r="ACQ39" s="88"/>
      <c r="ACR39" s="88"/>
      <c r="ACS39" s="88"/>
      <c r="ACT39" s="88"/>
      <c r="ACU39" s="88"/>
      <c r="ACV39" s="88"/>
      <c r="ACW39" s="88"/>
      <c r="ACX39" s="88"/>
      <c r="ACY39" s="88"/>
      <c r="ACZ39" s="88"/>
      <c r="ADA39" s="88"/>
      <c r="ADB39" s="88"/>
      <c r="ADC39" s="88"/>
      <c r="ADD39" s="88"/>
      <c r="ADE39" s="88"/>
      <c r="ADF39" s="88"/>
      <c r="ADG39" s="88"/>
      <c r="ADH39" s="88"/>
      <c r="ADI39" s="88"/>
      <c r="ADJ39" s="88"/>
      <c r="ADK39" s="88"/>
      <c r="ADL39" s="88"/>
      <c r="ADM39" s="88"/>
      <c r="ADN39" s="88"/>
      <c r="ADO39" s="88"/>
      <c r="ADP39" s="88"/>
      <c r="ADQ39" s="88"/>
      <c r="ADR39" s="88"/>
      <c r="ADS39" s="88"/>
      <c r="ADT39" s="88"/>
      <c r="ADU39" s="88"/>
      <c r="ADV39" s="88"/>
      <c r="ADW39" s="88"/>
      <c r="ADX39" s="88"/>
      <c r="ADY39" s="88"/>
      <c r="ADZ39" s="88"/>
      <c r="AEA39" s="88"/>
      <c r="AEB39" s="88"/>
      <c r="AEC39" s="88"/>
      <c r="AED39" s="88"/>
      <c r="AEE39" s="88"/>
      <c r="AEF39" s="88"/>
      <c r="AEG39" s="88"/>
      <c r="AEH39" s="88"/>
      <c r="AEI39" s="88"/>
      <c r="AEJ39" s="88"/>
      <c r="AEK39" s="88"/>
      <c r="AEL39" s="88"/>
      <c r="AEM39" s="88"/>
      <c r="AEN39" s="88"/>
      <c r="AEO39" s="88"/>
      <c r="AEP39" s="88"/>
      <c r="AEQ39" s="88"/>
      <c r="AER39" s="88"/>
      <c r="AES39" s="88"/>
      <c r="AET39" s="88"/>
      <c r="AEU39" s="88"/>
      <c r="AEV39" s="88"/>
      <c r="AEW39" s="88"/>
      <c r="AEX39" s="88"/>
      <c r="AEY39" s="88"/>
      <c r="AEZ39" s="88"/>
      <c r="AFA39" s="88"/>
      <c r="AFB39" s="88"/>
      <c r="AFC39" s="88"/>
      <c r="AFD39" s="88"/>
      <c r="AFE39" s="88"/>
      <c r="AFF39" s="88"/>
      <c r="AFG39" s="88"/>
      <c r="AFH39" s="88"/>
      <c r="AFI39" s="88"/>
      <c r="AFJ39" s="88"/>
      <c r="AFK39" s="88"/>
      <c r="AFL39" s="88"/>
      <c r="AFM39" s="88"/>
      <c r="AFN39" s="88"/>
      <c r="AFO39" s="88"/>
      <c r="AFP39" s="88"/>
      <c r="AFQ39" s="88"/>
      <c r="AFR39" s="88"/>
      <c r="AFS39" s="88"/>
      <c r="AFT39" s="88"/>
      <c r="AFU39" s="88"/>
      <c r="AFV39" s="88"/>
      <c r="AFW39" s="88"/>
      <c r="AFX39" s="88"/>
      <c r="AFY39" s="88"/>
      <c r="AFZ39" s="88"/>
      <c r="AGA39" s="88"/>
      <c r="AGB39" s="88"/>
      <c r="AGC39" s="88"/>
      <c r="AGD39" s="88"/>
      <c r="AGE39" s="88"/>
      <c r="AGF39" s="88"/>
      <c r="AGG39" s="88"/>
      <c r="AGH39" s="88"/>
      <c r="AGI39" s="88"/>
      <c r="AGJ39" s="88"/>
      <c r="AGK39" s="88"/>
      <c r="AGL39" s="88"/>
      <c r="AGM39" s="88"/>
      <c r="AGN39" s="88"/>
      <c r="AGO39" s="88"/>
      <c r="AGP39" s="88"/>
      <c r="AGQ39" s="88"/>
      <c r="AGR39" s="88"/>
      <c r="AGS39" s="88"/>
      <c r="AGT39" s="88"/>
      <c r="AGU39" s="88"/>
      <c r="AGV39" s="88"/>
      <c r="AGW39" s="88"/>
      <c r="AGX39" s="88"/>
      <c r="AGY39" s="88"/>
      <c r="AGZ39" s="88"/>
      <c r="AHA39" s="88"/>
      <c r="AHB39" s="88"/>
      <c r="AHC39" s="88"/>
      <c r="AHD39" s="88"/>
      <c r="AHE39" s="88"/>
      <c r="AHF39" s="88"/>
      <c r="AHG39" s="88"/>
      <c r="AHH39" s="88"/>
      <c r="AHI39" s="88"/>
      <c r="AHJ39" s="88"/>
      <c r="AHK39" s="88"/>
      <c r="AHL39" s="88"/>
      <c r="AHM39" s="88"/>
      <c r="AHN39" s="88"/>
      <c r="AHO39" s="88"/>
      <c r="AHP39" s="88"/>
      <c r="AHQ39" s="88"/>
      <c r="AHR39" s="88"/>
      <c r="AHS39" s="88"/>
      <c r="AHT39" s="88"/>
      <c r="AHU39" s="88"/>
      <c r="AHV39" s="88"/>
      <c r="AHW39" s="88"/>
      <c r="AHX39" s="88"/>
      <c r="AHY39" s="88"/>
      <c r="AHZ39" s="88"/>
      <c r="AIA39" s="88"/>
      <c r="AIB39" s="88"/>
      <c r="AIC39" s="88"/>
      <c r="AID39" s="88"/>
      <c r="AIE39" s="88"/>
      <c r="AIF39" s="88"/>
      <c r="AIG39" s="88"/>
      <c r="AIH39" s="88"/>
      <c r="AII39" s="88"/>
      <c r="AIJ39" s="88"/>
      <c r="AIK39" s="88"/>
      <c r="AIL39" s="88"/>
      <c r="AIM39" s="88"/>
      <c r="AIN39" s="88"/>
      <c r="AIO39" s="88"/>
      <c r="AIP39" s="88"/>
      <c r="AIQ39" s="88"/>
      <c r="AIR39" s="88"/>
      <c r="AIS39" s="88"/>
      <c r="AIT39" s="88"/>
      <c r="AIU39" s="88"/>
      <c r="AIV39" s="88"/>
      <c r="AIW39" s="88"/>
      <c r="AIX39" s="88"/>
      <c r="AIY39" s="88"/>
      <c r="AIZ39" s="88"/>
      <c r="AJA39" s="88"/>
      <c r="AJB39" s="88"/>
      <c r="AJC39" s="88"/>
      <c r="AJD39" s="88"/>
      <c r="AJE39" s="88"/>
      <c r="AJF39" s="88"/>
      <c r="AJG39" s="88"/>
      <c r="AJH39" s="88"/>
      <c r="AJI39" s="88"/>
      <c r="AJJ39" s="88"/>
      <c r="AJK39" s="88"/>
      <c r="AJL39" s="88"/>
      <c r="AJM39" s="88"/>
      <c r="AJN39" s="88"/>
      <c r="AJO39" s="88"/>
      <c r="AJP39" s="88"/>
      <c r="AJQ39" s="88"/>
      <c r="AJR39" s="88"/>
      <c r="AJS39" s="88"/>
      <c r="AJT39" s="88"/>
      <c r="AJU39" s="88"/>
      <c r="AJV39" s="88"/>
      <c r="AJW39" s="88"/>
      <c r="AJX39" s="88"/>
      <c r="AJY39" s="88"/>
      <c r="AJZ39" s="88"/>
      <c r="AKA39" s="88"/>
      <c r="AKB39" s="88"/>
      <c r="AKC39" s="88"/>
      <c r="AKD39" s="88"/>
      <c r="AKE39" s="88"/>
      <c r="AKF39" s="88"/>
      <c r="AKG39" s="88"/>
      <c r="AKH39" s="88"/>
      <c r="AKI39" s="88"/>
      <c r="AKJ39" s="88"/>
      <c r="AKK39" s="88"/>
      <c r="AKL39" s="88"/>
      <c r="AKM39" s="88"/>
      <c r="AKN39" s="88"/>
      <c r="AKO39" s="88"/>
      <c r="AKP39" s="88"/>
      <c r="AKQ39" s="88"/>
      <c r="AKR39" s="88"/>
      <c r="AKS39" s="88"/>
      <c r="AKT39" s="88"/>
      <c r="AKU39" s="88"/>
      <c r="AKV39" s="88"/>
      <c r="AKW39" s="88"/>
      <c r="AKX39" s="88"/>
      <c r="AKY39" s="88"/>
      <c r="AKZ39" s="88"/>
      <c r="ALA39" s="88"/>
      <c r="ALB39" s="88"/>
      <c r="ALC39" s="88"/>
      <c r="ALD39" s="88"/>
      <c r="ALE39" s="88"/>
      <c r="ALF39" s="88"/>
      <c r="ALG39" s="88"/>
      <c r="ALH39" s="88"/>
      <c r="ALI39" s="88"/>
      <c r="ALJ39" s="88"/>
      <c r="ALK39" s="88"/>
      <c r="ALL39" s="88"/>
      <c r="ALM39" s="88"/>
      <c r="ALN39" s="88"/>
      <c r="ALO39" s="88"/>
      <c r="ALP39" s="88"/>
      <c r="ALQ39" s="88"/>
      <c r="ALR39" s="88"/>
      <c r="ALS39" s="88"/>
      <c r="ALT39" s="88"/>
      <c r="ALU39" s="88"/>
      <c r="ALV39" s="88"/>
      <c r="ALW39" s="88"/>
      <c r="ALX39" s="88"/>
      <c r="ALY39" s="88"/>
      <c r="ALZ39" s="88"/>
      <c r="AMA39" s="88"/>
      <c r="AMB39" s="88"/>
      <c r="AMC39" s="88"/>
      <c r="AMD39" s="88"/>
      <c r="AME39" s="88"/>
      <c r="AMF39" s="88"/>
      <c r="AMG39" s="88"/>
      <c r="AMH39" s="88"/>
      <c r="AMI39" s="88"/>
      <c r="AMJ39" s="88"/>
    </row>
    <row r="40" customFormat="false" ht="14.4" hidden="false" customHeight="false" outlineLevel="0" collapsed="false">
      <c r="A40" s="88"/>
      <c r="B40" s="14"/>
      <c r="C40" s="88"/>
      <c r="F40" s="88"/>
      <c r="H40" s="88"/>
      <c r="I40" s="88"/>
      <c r="J40" s="88"/>
      <c r="K40" s="88"/>
      <c r="N40" s="88"/>
      <c r="O40" s="88"/>
      <c r="XZ40" s="88"/>
      <c r="YA40" s="88"/>
      <c r="YB40" s="88"/>
      <c r="YC40" s="88"/>
      <c r="YD40" s="88"/>
      <c r="YE40" s="88"/>
      <c r="YF40" s="88"/>
      <c r="YG40" s="88"/>
      <c r="YH40" s="88"/>
      <c r="YI40" s="88"/>
      <c r="YJ40" s="88"/>
      <c r="YK40" s="88"/>
      <c r="YL40" s="88"/>
      <c r="YM40" s="88"/>
      <c r="YN40" s="88"/>
      <c r="YO40" s="88"/>
      <c r="YP40" s="88"/>
      <c r="YQ40" s="88"/>
      <c r="YR40" s="88"/>
      <c r="YS40" s="88"/>
      <c r="YT40" s="88"/>
      <c r="YU40" s="88"/>
      <c r="YV40" s="88"/>
      <c r="YW40" s="88"/>
      <c r="YX40" s="88"/>
      <c r="YY40" s="88"/>
      <c r="YZ40" s="88"/>
      <c r="ZA40" s="88"/>
      <c r="ZB40" s="88"/>
      <c r="ZC40" s="88"/>
      <c r="ZD40" s="88"/>
      <c r="ZE40" s="88"/>
      <c r="ZF40" s="88"/>
      <c r="ZG40" s="88"/>
      <c r="ZH40" s="88"/>
      <c r="ZI40" s="88"/>
      <c r="ZJ40" s="88"/>
      <c r="ZK40" s="88"/>
      <c r="ZL40" s="88"/>
      <c r="ZM40" s="88"/>
      <c r="ZN40" s="88"/>
      <c r="ZO40" s="88"/>
      <c r="ZP40" s="88"/>
      <c r="ZQ40" s="88"/>
      <c r="ZR40" s="88"/>
      <c r="ZS40" s="88"/>
      <c r="ZT40" s="88"/>
      <c r="ZU40" s="88"/>
      <c r="ZV40" s="88"/>
      <c r="ZW40" s="88"/>
      <c r="ZX40" s="88"/>
      <c r="ZY40" s="88"/>
      <c r="ZZ40" s="88"/>
      <c r="AAA40" s="88"/>
      <c r="AAB40" s="88"/>
      <c r="AAC40" s="88"/>
      <c r="AAD40" s="88"/>
      <c r="AAE40" s="88"/>
      <c r="AAF40" s="88"/>
      <c r="AAG40" s="88"/>
      <c r="AAH40" s="88"/>
      <c r="AAI40" s="88"/>
      <c r="AAJ40" s="88"/>
      <c r="AAK40" s="88"/>
      <c r="AAL40" s="88"/>
      <c r="AAM40" s="88"/>
      <c r="AAN40" s="88"/>
      <c r="AAO40" s="88"/>
      <c r="AAP40" s="88"/>
      <c r="AAQ40" s="88"/>
      <c r="AAR40" s="88"/>
      <c r="AAS40" s="88"/>
      <c r="AAT40" s="88"/>
      <c r="AAU40" s="88"/>
      <c r="AAV40" s="88"/>
      <c r="AAW40" s="88"/>
      <c r="AAX40" s="88"/>
      <c r="AAY40" s="88"/>
      <c r="AAZ40" s="88"/>
      <c r="ABA40" s="88"/>
      <c r="ABB40" s="88"/>
      <c r="ABC40" s="88"/>
      <c r="ABD40" s="88"/>
      <c r="ABE40" s="88"/>
      <c r="ABF40" s="88"/>
      <c r="ABG40" s="88"/>
      <c r="ABH40" s="88"/>
      <c r="ABI40" s="88"/>
      <c r="ABJ40" s="88"/>
      <c r="ABK40" s="88"/>
      <c r="ABL40" s="88"/>
      <c r="ABM40" s="88"/>
      <c r="ABN40" s="88"/>
      <c r="ABO40" s="88"/>
      <c r="ABP40" s="88"/>
      <c r="ABQ40" s="88"/>
      <c r="ABR40" s="88"/>
      <c r="ABS40" s="88"/>
      <c r="ABT40" s="88"/>
      <c r="ABU40" s="88"/>
      <c r="ABV40" s="88"/>
      <c r="ABW40" s="88"/>
      <c r="ABX40" s="88"/>
      <c r="ABY40" s="88"/>
      <c r="ABZ40" s="88"/>
      <c r="ACA40" s="88"/>
      <c r="ACB40" s="88"/>
      <c r="ACC40" s="88"/>
      <c r="ACD40" s="88"/>
      <c r="ACE40" s="88"/>
      <c r="ACF40" s="88"/>
      <c r="ACG40" s="88"/>
      <c r="ACH40" s="88"/>
      <c r="ACI40" s="88"/>
      <c r="ACJ40" s="88"/>
      <c r="ACK40" s="88"/>
      <c r="ACL40" s="88"/>
      <c r="ACM40" s="88"/>
      <c r="ACN40" s="88"/>
      <c r="ACO40" s="88"/>
      <c r="ACP40" s="88"/>
      <c r="ACQ40" s="88"/>
      <c r="ACR40" s="88"/>
      <c r="ACS40" s="88"/>
      <c r="ACT40" s="88"/>
      <c r="ACU40" s="88"/>
      <c r="ACV40" s="88"/>
      <c r="ACW40" s="88"/>
      <c r="ACX40" s="88"/>
      <c r="ACY40" s="88"/>
      <c r="ACZ40" s="88"/>
      <c r="ADA40" s="88"/>
      <c r="ADB40" s="88"/>
      <c r="ADC40" s="88"/>
      <c r="ADD40" s="88"/>
      <c r="ADE40" s="88"/>
      <c r="ADF40" s="88"/>
      <c r="ADG40" s="88"/>
      <c r="ADH40" s="88"/>
      <c r="ADI40" s="88"/>
      <c r="ADJ40" s="88"/>
      <c r="ADK40" s="88"/>
      <c r="ADL40" s="88"/>
      <c r="ADM40" s="88"/>
      <c r="ADN40" s="88"/>
      <c r="ADO40" s="88"/>
      <c r="ADP40" s="88"/>
      <c r="ADQ40" s="88"/>
      <c r="ADR40" s="88"/>
      <c r="ADS40" s="88"/>
      <c r="ADT40" s="88"/>
      <c r="ADU40" s="88"/>
      <c r="ADV40" s="88"/>
      <c r="ADW40" s="88"/>
      <c r="ADX40" s="88"/>
      <c r="ADY40" s="88"/>
      <c r="ADZ40" s="88"/>
      <c r="AEA40" s="88"/>
      <c r="AEB40" s="88"/>
      <c r="AEC40" s="88"/>
      <c r="AED40" s="88"/>
      <c r="AEE40" s="88"/>
      <c r="AEF40" s="88"/>
      <c r="AEG40" s="88"/>
      <c r="AEH40" s="88"/>
      <c r="AEI40" s="88"/>
      <c r="AEJ40" s="88"/>
      <c r="AEK40" s="88"/>
      <c r="AEL40" s="88"/>
      <c r="AEM40" s="88"/>
      <c r="AEN40" s="88"/>
      <c r="AEO40" s="88"/>
      <c r="AEP40" s="88"/>
      <c r="AEQ40" s="88"/>
      <c r="AER40" s="88"/>
      <c r="AES40" s="88"/>
      <c r="AET40" s="88"/>
      <c r="AEU40" s="88"/>
      <c r="AEV40" s="88"/>
      <c r="AEW40" s="88"/>
      <c r="AEX40" s="88"/>
      <c r="AEY40" s="88"/>
      <c r="AEZ40" s="88"/>
      <c r="AFA40" s="88"/>
      <c r="AFB40" s="88"/>
      <c r="AFC40" s="88"/>
      <c r="AFD40" s="88"/>
      <c r="AFE40" s="88"/>
      <c r="AFF40" s="88"/>
      <c r="AFG40" s="88"/>
      <c r="AFH40" s="88"/>
      <c r="AFI40" s="88"/>
      <c r="AFJ40" s="88"/>
      <c r="AFK40" s="88"/>
      <c r="AFL40" s="88"/>
      <c r="AFM40" s="88"/>
      <c r="AFN40" s="88"/>
      <c r="AFO40" s="88"/>
      <c r="AFP40" s="88"/>
      <c r="AFQ40" s="88"/>
      <c r="AFR40" s="88"/>
      <c r="AFS40" s="88"/>
      <c r="AFT40" s="88"/>
      <c r="AFU40" s="88"/>
      <c r="AFV40" s="88"/>
      <c r="AFW40" s="88"/>
      <c r="AFX40" s="88"/>
      <c r="AFY40" s="88"/>
      <c r="AFZ40" s="88"/>
      <c r="AGA40" s="88"/>
      <c r="AGB40" s="88"/>
      <c r="AGC40" s="88"/>
      <c r="AGD40" s="88"/>
      <c r="AGE40" s="88"/>
      <c r="AGF40" s="88"/>
      <c r="AGG40" s="88"/>
      <c r="AGH40" s="88"/>
      <c r="AGI40" s="88"/>
      <c r="AGJ40" s="88"/>
      <c r="AGK40" s="88"/>
      <c r="AGL40" s="88"/>
      <c r="AGM40" s="88"/>
      <c r="AGN40" s="88"/>
      <c r="AGO40" s="88"/>
      <c r="AGP40" s="88"/>
      <c r="AGQ40" s="88"/>
      <c r="AGR40" s="88"/>
      <c r="AGS40" s="88"/>
      <c r="AGT40" s="88"/>
      <c r="AGU40" s="88"/>
      <c r="AGV40" s="88"/>
      <c r="AGW40" s="88"/>
      <c r="AGX40" s="88"/>
      <c r="AGY40" s="88"/>
      <c r="AGZ40" s="88"/>
      <c r="AHA40" s="88"/>
      <c r="AHB40" s="88"/>
      <c r="AHC40" s="88"/>
      <c r="AHD40" s="88"/>
      <c r="AHE40" s="88"/>
      <c r="AHF40" s="88"/>
      <c r="AHG40" s="88"/>
      <c r="AHH40" s="88"/>
      <c r="AHI40" s="88"/>
      <c r="AHJ40" s="88"/>
      <c r="AHK40" s="88"/>
      <c r="AHL40" s="88"/>
      <c r="AHM40" s="88"/>
      <c r="AHN40" s="88"/>
      <c r="AHO40" s="88"/>
      <c r="AHP40" s="88"/>
      <c r="AHQ40" s="88"/>
      <c r="AHR40" s="88"/>
      <c r="AHS40" s="88"/>
      <c r="AHT40" s="88"/>
      <c r="AHU40" s="88"/>
      <c r="AHV40" s="88"/>
      <c r="AHW40" s="88"/>
      <c r="AHX40" s="88"/>
      <c r="AHY40" s="88"/>
      <c r="AHZ40" s="88"/>
      <c r="AIA40" s="88"/>
      <c r="AIB40" s="88"/>
      <c r="AIC40" s="88"/>
      <c r="AID40" s="88"/>
      <c r="AIE40" s="88"/>
      <c r="AIF40" s="88"/>
      <c r="AIG40" s="88"/>
      <c r="AIH40" s="88"/>
      <c r="AII40" s="88"/>
      <c r="AIJ40" s="88"/>
      <c r="AIK40" s="88"/>
      <c r="AIL40" s="88"/>
      <c r="AIM40" s="88"/>
      <c r="AIN40" s="88"/>
      <c r="AIO40" s="88"/>
      <c r="AIP40" s="88"/>
      <c r="AIQ40" s="88"/>
      <c r="AIR40" s="88"/>
      <c r="AIS40" s="88"/>
      <c r="AIT40" s="88"/>
      <c r="AIU40" s="88"/>
      <c r="AIV40" s="88"/>
      <c r="AIW40" s="88"/>
      <c r="AIX40" s="88"/>
      <c r="AIY40" s="88"/>
      <c r="AIZ40" s="88"/>
      <c r="AJA40" s="88"/>
      <c r="AJB40" s="88"/>
      <c r="AJC40" s="88"/>
      <c r="AJD40" s="88"/>
      <c r="AJE40" s="88"/>
      <c r="AJF40" s="88"/>
      <c r="AJG40" s="88"/>
      <c r="AJH40" s="88"/>
      <c r="AJI40" s="88"/>
      <c r="AJJ40" s="88"/>
      <c r="AJK40" s="88"/>
      <c r="AJL40" s="88"/>
      <c r="AJM40" s="88"/>
      <c r="AJN40" s="88"/>
      <c r="AJO40" s="88"/>
      <c r="AJP40" s="88"/>
      <c r="AJQ40" s="88"/>
      <c r="AJR40" s="88"/>
      <c r="AJS40" s="88"/>
      <c r="AJT40" s="88"/>
      <c r="AJU40" s="88"/>
      <c r="AJV40" s="88"/>
      <c r="AJW40" s="88"/>
      <c r="AJX40" s="88"/>
      <c r="AJY40" s="88"/>
      <c r="AJZ40" s="88"/>
      <c r="AKA40" s="88"/>
      <c r="AKB40" s="88"/>
      <c r="AKC40" s="88"/>
      <c r="AKD40" s="88"/>
      <c r="AKE40" s="88"/>
      <c r="AKF40" s="88"/>
      <c r="AKG40" s="88"/>
      <c r="AKH40" s="88"/>
      <c r="AKI40" s="88"/>
      <c r="AKJ40" s="88"/>
      <c r="AKK40" s="88"/>
      <c r="AKL40" s="88"/>
      <c r="AKM40" s="88"/>
      <c r="AKN40" s="88"/>
      <c r="AKO40" s="88"/>
      <c r="AKP40" s="88"/>
      <c r="AKQ40" s="88"/>
      <c r="AKR40" s="88"/>
      <c r="AKS40" s="88"/>
      <c r="AKT40" s="88"/>
      <c r="AKU40" s="88"/>
      <c r="AKV40" s="88"/>
      <c r="AKW40" s="88"/>
      <c r="AKX40" s="88"/>
      <c r="AKY40" s="88"/>
      <c r="AKZ40" s="88"/>
      <c r="ALA40" s="88"/>
      <c r="ALB40" s="88"/>
      <c r="ALC40" s="88"/>
      <c r="ALD40" s="88"/>
      <c r="ALE40" s="88"/>
      <c r="ALF40" s="88"/>
      <c r="ALG40" s="88"/>
      <c r="ALH40" s="88"/>
      <c r="ALI40" s="88"/>
      <c r="ALJ40" s="88"/>
      <c r="ALK40" s="88"/>
      <c r="ALL40" s="88"/>
      <c r="ALM40" s="88"/>
      <c r="ALN40" s="88"/>
      <c r="ALO40" s="88"/>
      <c r="ALP40" s="88"/>
      <c r="ALQ40" s="88"/>
      <c r="ALR40" s="88"/>
      <c r="ALS40" s="88"/>
      <c r="ALT40" s="88"/>
      <c r="ALU40" s="88"/>
      <c r="ALV40" s="88"/>
      <c r="ALW40" s="88"/>
      <c r="ALX40" s="88"/>
      <c r="ALY40" s="88"/>
      <c r="ALZ40" s="88"/>
      <c r="AMA40" s="88"/>
      <c r="AMB40" s="88"/>
      <c r="AMC40" s="88"/>
      <c r="AMD40" s="88"/>
      <c r="AME40" s="88"/>
      <c r="AMF40" s="88"/>
      <c r="AMG40" s="88"/>
      <c r="AMH40" s="88"/>
      <c r="AMI40" s="88"/>
      <c r="AMJ40" s="88"/>
    </row>
    <row r="41" customFormat="false" ht="14.4" hidden="false" customHeight="false" outlineLevel="0" collapsed="false">
      <c r="A41" s="88"/>
      <c r="B41" s="14"/>
      <c r="C41" s="88"/>
      <c r="F41" s="88"/>
      <c r="H41" s="88"/>
      <c r="I41" s="88"/>
      <c r="J41" s="88"/>
      <c r="K41" s="88"/>
      <c r="N41" s="88"/>
      <c r="O41" s="88"/>
      <c r="XZ41" s="88"/>
      <c r="YA41" s="88"/>
      <c r="YB41" s="88"/>
      <c r="YC41" s="88"/>
      <c r="YD41" s="88"/>
      <c r="YE41" s="88"/>
      <c r="YF41" s="88"/>
      <c r="YG41" s="88"/>
      <c r="YH41" s="88"/>
      <c r="YI41" s="88"/>
      <c r="YJ41" s="88"/>
      <c r="YK41" s="88"/>
      <c r="YL41" s="88"/>
      <c r="YM41" s="88"/>
      <c r="YN41" s="88"/>
      <c r="YO41" s="88"/>
      <c r="YP41" s="88"/>
      <c r="YQ41" s="88"/>
      <c r="YR41" s="88"/>
      <c r="YS41" s="88"/>
      <c r="YT41" s="88"/>
      <c r="YU41" s="88"/>
      <c r="YV41" s="88"/>
      <c r="YW41" s="88"/>
      <c r="YX41" s="88"/>
      <c r="YY41" s="88"/>
      <c r="YZ41" s="88"/>
      <c r="ZA41" s="88"/>
      <c r="ZB41" s="88"/>
      <c r="ZC41" s="88"/>
      <c r="ZD41" s="88"/>
      <c r="ZE41" s="88"/>
      <c r="ZF41" s="88"/>
      <c r="ZG41" s="88"/>
      <c r="ZH41" s="88"/>
      <c r="ZI41" s="88"/>
      <c r="ZJ41" s="88"/>
      <c r="ZK41" s="88"/>
      <c r="ZL41" s="88"/>
      <c r="ZM41" s="88"/>
      <c r="ZN41" s="88"/>
      <c r="ZO41" s="88"/>
      <c r="ZP41" s="88"/>
      <c r="ZQ41" s="88"/>
      <c r="ZR41" s="88"/>
      <c r="ZS41" s="88"/>
      <c r="ZT41" s="88"/>
      <c r="ZU41" s="88"/>
      <c r="ZV41" s="88"/>
      <c r="ZW41" s="88"/>
      <c r="ZX41" s="88"/>
      <c r="ZY41" s="88"/>
      <c r="ZZ41" s="88"/>
      <c r="AAA41" s="88"/>
      <c r="AAB41" s="88"/>
      <c r="AAC41" s="88"/>
      <c r="AAD41" s="88"/>
      <c r="AAE41" s="88"/>
      <c r="AAF41" s="88"/>
      <c r="AAG41" s="88"/>
      <c r="AAH41" s="88"/>
      <c r="AAI41" s="88"/>
      <c r="AAJ41" s="88"/>
      <c r="AAK41" s="88"/>
      <c r="AAL41" s="88"/>
      <c r="AAM41" s="88"/>
      <c r="AAN41" s="88"/>
      <c r="AAO41" s="88"/>
      <c r="AAP41" s="88"/>
      <c r="AAQ41" s="88"/>
      <c r="AAR41" s="88"/>
      <c r="AAS41" s="88"/>
      <c r="AAT41" s="88"/>
      <c r="AAU41" s="88"/>
      <c r="AAV41" s="88"/>
      <c r="AAW41" s="88"/>
      <c r="AAX41" s="88"/>
      <c r="AAY41" s="88"/>
      <c r="AAZ41" s="88"/>
      <c r="ABA41" s="88"/>
      <c r="ABB41" s="88"/>
      <c r="ABC41" s="88"/>
      <c r="ABD41" s="88"/>
      <c r="ABE41" s="88"/>
      <c r="ABF41" s="88"/>
      <c r="ABG41" s="88"/>
      <c r="ABH41" s="88"/>
      <c r="ABI41" s="88"/>
      <c r="ABJ41" s="88"/>
      <c r="ABK41" s="88"/>
      <c r="ABL41" s="88"/>
      <c r="ABM41" s="88"/>
      <c r="ABN41" s="88"/>
      <c r="ABO41" s="88"/>
      <c r="ABP41" s="88"/>
      <c r="ABQ41" s="88"/>
      <c r="ABR41" s="88"/>
      <c r="ABS41" s="88"/>
      <c r="ABT41" s="88"/>
      <c r="ABU41" s="88"/>
      <c r="ABV41" s="88"/>
      <c r="ABW41" s="88"/>
      <c r="ABX41" s="88"/>
      <c r="ABY41" s="88"/>
      <c r="ABZ41" s="88"/>
      <c r="ACA41" s="88"/>
      <c r="ACB41" s="88"/>
      <c r="ACC41" s="88"/>
      <c r="ACD41" s="88"/>
      <c r="ACE41" s="88"/>
      <c r="ACF41" s="88"/>
      <c r="ACG41" s="88"/>
      <c r="ACH41" s="88"/>
      <c r="ACI41" s="88"/>
      <c r="ACJ41" s="88"/>
      <c r="ACK41" s="88"/>
      <c r="ACL41" s="88"/>
      <c r="ACM41" s="88"/>
      <c r="ACN41" s="88"/>
      <c r="ACO41" s="88"/>
      <c r="ACP41" s="88"/>
      <c r="ACQ41" s="88"/>
      <c r="ACR41" s="88"/>
      <c r="ACS41" s="88"/>
      <c r="ACT41" s="88"/>
      <c r="ACU41" s="88"/>
      <c r="ACV41" s="88"/>
      <c r="ACW41" s="88"/>
      <c r="ACX41" s="88"/>
      <c r="ACY41" s="88"/>
      <c r="ACZ41" s="88"/>
      <c r="ADA41" s="88"/>
      <c r="ADB41" s="88"/>
      <c r="ADC41" s="88"/>
      <c r="ADD41" s="88"/>
      <c r="ADE41" s="88"/>
      <c r="ADF41" s="88"/>
      <c r="ADG41" s="88"/>
      <c r="ADH41" s="88"/>
      <c r="ADI41" s="88"/>
      <c r="ADJ41" s="88"/>
      <c r="ADK41" s="88"/>
      <c r="ADL41" s="88"/>
      <c r="ADM41" s="88"/>
      <c r="ADN41" s="88"/>
      <c r="ADO41" s="88"/>
      <c r="ADP41" s="88"/>
      <c r="ADQ41" s="88"/>
      <c r="ADR41" s="88"/>
      <c r="ADS41" s="88"/>
      <c r="ADT41" s="88"/>
      <c r="ADU41" s="88"/>
      <c r="ADV41" s="88"/>
      <c r="ADW41" s="88"/>
      <c r="ADX41" s="88"/>
      <c r="ADY41" s="88"/>
      <c r="ADZ41" s="88"/>
      <c r="AEA41" s="88"/>
      <c r="AEB41" s="88"/>
      <c r="AEC41" s="88"/>
      <c r="AED41" s="88"/>
      <c r="AEE41" s="88"/>
      <c r="AEF41" s="88"/>
      <c r="AEG41" s="88"/>
      <c r="AEH41" s="88"/>
      <c r="AEI41" s="88"/>
      <c r="AEJ41" s="88"/>
      <c r="AEK41" s="88"/>
      <c r="AEL41" s="88"/>
      <c r="AEM41" s="88"/>
      <c r="AEN41" s="88"/>
      <c r="AEO41" s="88"/>
      <c r="AEP41" s="88"/>
      <c r="AEQ41" s="88"/>
      <c r="AER41" s="88"/>
      <c r="AES41" s="88"/>
      <c r="AET41" s="88"/>
      <c r="AEU41" s="88"/>
      <c r="AEV41" s="88"/>
      <c r="AEW41" s="88"/>
      <c r="AEX41" s="88"/>
      <c r="AEY41" s="88"/>
      <c r="AEZ41" s="88"/>
      <c r="AFA41" s="88"/>
      <c r="AFB41" s="88"/>
      <c r="AFC41" s="88"/>
      <c r="AFD41" s="88"/>
      <c r="AFE41" s="88"/>
      <c r="AFF41" s="88"/>
      <c r="AFG41" s="88"/>
      <c r="AFH41" s="88"/>
      <c r="AFI41" s="88"/>
      <c r="AFJ41" s="88"/>
      <c r="AFK41" s="88"/>
      <c r="AFL41" s="88"/>
      <c r="AFM41" s="88"/>
      <c r="AFN41" s="88"/>
      <c r="AFO41" s="88"/>
      <c r="AFP41" s="88"/>
      <c r="AFQ41" s="88"/>
      <c r="AFR41" s="88"/>
      <c r="AFS41" s="88"/>
      <c r="AFT41" s="88"/>
      <c r="AFU41" s="88"/>
      <c r="AFV41" s="88"/>
      <c r="AFW41" s="88"/>
      <c r="AFX41" s="88"/>
      <c r="AFY41" s="88"/>
      <c r="AFZ41" s="88"/>
      <c r="AGA41" s="88"/>
      <c r="AGB41" s="88"/>
      <c r="AGC41" s="88"/>
      <c r="AGD41" s="88"/>
      <c r="AGE41" s="88"/>
      <c r="AGF41" s="88"/>
      <c r="AGG41" s="88"/>
      <c r="AGH41" s="88"/>
      <c r="AGI41" s="88"/>
      <c r="AGJ41" s="88"/>
      <c r="AGK41" s="88"/>
      <c r="AGL41" s="88"/>
      <c r="AGM41" s="88"/>
      <c r="AGN41" s="88"/>
      <c r="AGO41" s="88"/>
      <c r="AGP41" s="88"/>
      <c r="AGQ41" s="88"/>
      <c r="AGR41" s="88"/>
      <c r="AGS41" s="88"/>
      <c r="AGT41" s="88"/>
      <c r="AGU41" s="88"/>
      <c r="AGV41" s="88"/>
      <c r="AGW41" s="88"/>
      <c r="AGX41" s="88"/>
      <c r="AGY41" s="88"/>
      <c r="AGZ41" s="88"/>
      <c r="AHA41" s="88"/>
      <c r="AHB41" s="88"/>
      <c r="AHC41" s="88"/>
      <c r="AHD41" s="88"/>
      <c r="AHE41" s="88"/>
      <c r="AHF41" s="88"/>
      <c r="AHG41" s="88"/>
      <c r="AHH41" s="88"/>
      <c r="AHI41" s="88"/>
      <c r="AHJ41" s="88"/>
      <c r="AHK41" s="88"/>
      <c r="AHL41" s="88"/>
      <c r="AHM41" s="88"/>
      <c r="AHN41" s="88"/>
      <c r="AHO41" s="88"/>
      <c r="AHP41" s="88"/>
      <c r="AHQ41" s="88"/>
      <c r="AHR41" s="88"/>
      <c r="AHS41" s="88"/>
      <c r="AHT41" s="88"/>
      <c r="AHU41" s="88"/>
      <c r="AHV41" s="88"/>
      <c r="AHW41" s="88"/>
      <c r="AHX41" s="88"/>
      <c r="AHY41" s="88"/>
      <c r="AHZ41" s="88"/>
      <c r="AIA41" s="88"/>
      <c r="AIB41" s="88"/>
      <c r="AIC41" s="88"/>
      <c r="AID41" s="88"/>
      <c r="AIE41" s="88"/>
      <c r="AIF41" s="88"/>
      <c r="AIG41" s="88"/>
      <c r="AIH41" s="88"/>
      <c r="AII41" s="88"/>
      <c r="AIJ41" s="88"/>
      <c r="AIK41" s="88"/>
      <c r="AIL41" s="88"/>
      <c r="AIM41" s="88"/>
      <c r="AIN41" s="88"/>
      <c r="AIO41" s="88"/>
      <c r="AIP41" s="88"/>
      <c r="AIQ41" s="88"/>
      <c r="AIR41" s="88"/>
      <c r="AIS41" s="88"/>
      <c r="AIT41" s="88"/>
      <c r="AIU41" s="88"/>
      <c r="AIV41" s="88"/>
      <c r="AIW41" s="88"/>
      <c r="AIX41" s="88"/>
      <c r="AIY41" s="88"/>
      <c r="AIZ41" s="88"/>
      <c r="AJA41" s="88"/>
      <c r="AJB41" s="88"/>
      <c r="AJC41" s="88"/>
      <c r="AJD41" s="88"/>
      <c r="AJE41" s="88"/>
      <c r="AJF41" s="88"/>
      <c r="AJG41" s="88"/>
      <c r="AJH41" s="88"/>
      <c r="AJI41" s="88"/>
      <c r="AJJ41" s="88"/>
      <c r="AJK41" s="88"/>
      <c r="AJL41" s="88"/>
      <c r="AJM41" s="88"/>
      <c r="AJN41" s="88"/>
      <c r="AJO41" s="88"/>
      <c r="AJP41" s="88"/>
      <c r="AJQ41" s="88"/>
      <c r="AJR41" s="88"/>
      <c r="AJS41" s="88"/>
      <c r="AJT41" s="88"/>
      <c r="AJU41" s="88"/>
      <c r="AJV41" s="88"/>
      <c r="AJW41" s="88"/>
      <c r="AJX41" s="88"/>
      <c r="AJY41" s="88"/>
      <c r="AJZ41" s="88"/>
      <c r="AKA41" s="88"/>
      <c r="AKB41" s="88"/>
      <c r="AKC41" s="88"/>
      <c r="AKD41" s="88"/>
      <c r="AKE41" s="88"/>
      <c r="AKF41" s="88"/>
      <c r="AKG41" s="88"/>
      <c r="AKH41" s="88"/>
      <c r="AKI41" s="88"/>
      <c r="AKJ41" s="88"/>
      <c r="AKK41" s="88"/>
      <c r="AKL41" s="88"/>
      <c r="AKM41" s="88"/>
      <c r="AKN41" s="88"/>
      <c r="AKO41" s="88"/>
      <c r="AKP41" s="88"/>
      <c r="AKQ41" s="88"/>
      <c r="AKR41" s="88"/>
      <c r="AKS41" s="88"/>
      <c r="AKT41" s="88"/>
      <c r="AKU41" s="88"/>
      <c r="AKV41" s="88"/>
      <c r="AKW41" s="88"/>
      <c r="AKX41" s="88"/>
      <c r="AKY41" s="88"/>
      <c r="AKZ41" s="88"/>
      <c r="ALA41" s="88"/>
      <c r="ALB41" s="88"/>
      <c r="ALC41" s="88"/>
      <c r="ALD41" s="88"/>
      <c r="ALE41" s="88"/>
      <c r="ALF41" s="88"/>
      <c r="ALG41" s="88"/>
      <c r="ALH41" s="88"/>
      <c r="ALI41" s="88"/>
      <c r="ALJ41" s="88"/>
      <c r="ALK41" s="88"/>
      <c r="ALL41" s="88"/>
      <c r="ALM41" s="88"/>
      <c r="ALN41" s="88"/>
      <c r="ALO41" s="88"/>
      <c r="ALP41" s="88"/>
      <c r="ALQ41" s="88"/>
      <c r="ALR41" s="88"/>
      <c r="ALS41" s="88"/>
      <c r="ALT41" s="88"/>
      <c r="ALU41" s="88"/>
      <c r="ALV41" s="88"/>
      <c r="ALW41" s="88"/>
      <c r="ALX41" s="88"/>
      <c r="ALY41" s="88"/>
      <c r="ALZ41" s="88"/>
      <c r="AMA41" s="88"/>
      <c r="AMB41" s="88"/>
      <c r="AMC41" s="88"/>
      <c r="AMD41" s="88"/>
      <c r="AME41" s="88"/>
      <c r="AMF41" s="88"/>
      <c r="AMG41" s="88"/>
      <c r="AMH41" s="88"/>
      <c r="AMI41" s="88"/>
      <c r="AMJ41" s="88"/>
    </row>
    <row r="42" customFormat="false" ht="14.4" hidden="false" customHeight="false" outlineLevel="0" collapsed="false">
      <c r="A42" s="88"/>
      <c r="B42" s="14"/>
      <c r="C42" s="88"/>
      <c r="F42" s="88"/>
      <c r="H42" s="88"/>
      <c r="I42" s="88"/>
      <c r="J42" s="88"/>
      <c r="K42" s="88"/>
      <c r="N42" s="88"/>
      <c r="O42" s="88"/>
      <c r="XZ42" s="88"/>
      <c r="YA42" s="88"/>
      <c r="YB42" s="88"/>
      <c r="YC42" s="88"/>
      <c r="YD42" s="88"/>
      <c r="YE42" s="88"/>
      <c r="YF42" s="88"/>
      <c r="YG42" s="88"/>
      <c r="YH42" s="88"/>
      <c r="YI42" s="88"/>
      <c r="YJ42" s="88"/>
      <c r="YK42" s="88"/>
      <c r="YL42" s="88"/>
      <c r="YM42" s="88"/>
      <c r="YN42" s="88"/>
      <c r="YO42" s="88"/>
      <c r="YP42" s="88"/>
      <c r="YQ42" s="88"/>
      <c r="YR42" s="88"/>
      <c r="YS42" s="88"/>
      <c r="YT42" s="88"/>
      <c r="YU42" s="88"/>
      <c r="YV42" s="88"/>
      <c r="YW42" s="88"/>
      <c r="YX42" s="88"/>
      <c r="YY42" s="88"/>
      <c r="YZ42" s="88"/>
      <c r="ZA42" s="88"/>
      <c r="ZB42" s="88"/>
      <c r="ZC42" s="88"/>
      <c r="ZD42" s="88"/>
      <c r="ZE42" s="88"/>
      <c r="ZF42" s="88"/>
      <c r="ZG42" s="88"/>
      <c r="ZH42" s="88"/>
      <c r="ZI42" s="88"/>
      <c r="ZJ42" s="88"/>
      <c r="ZK42" s="88"/>
      <c r="ZL42" s="88"/>
      <c r="ZM42" s="88"/>
      <c r="ZN42" s="88"/>
      <c r="ZO42" s="88"/>
      <c r="ZP42" s="88"/>
      <c r="ZQ42" s="88"/>
      <c r="ZR42" s="88"/>
      <c r="ZS42" s="88"/>
      <c r="ZT42" s="88"/>
      <c r="ZU42" s="88"/>
      <c r="ZV42" s="88"/>
      <c r="ZW42" s="88"/>
      <c r="ZX42" s="88"/>
      <c r="ZY42" s="88"/>
      <c r="ZZ42" s="88"/>
      <c r="AAA42" s="88"/>
      <c r="AAB42" s="88"/>
      <c r="AAC42" s="88"/>
      <c r="AAD42" s="88"/>
      <c r="AAE42" s="88"/>
      <c r="AAF42" s="88"/>
      <c r="AAG42" s="88"/>
      <c r="AAH42" s="88"/>
      <c r="AAI42" s="88"/>
      <c r="AAJ42" s="88"/>
      <c r="AAK42" s="88"/>
      <c r="AAL42" s="88"/>
      <c r="AAM42" s="88"/>
      <c r="AAN42" s="88"/>
      <c r="AAO42" s="88"/>
      <c r="AAP42" s="88"/>
      <c r="AAQ42" s="88"/>
      <c r="AAR42" s="88"/>
      <c r="AAS42" s="88"/>
      <c r="AAT42" s="88"/>
      <c r="AAU42" s="88"/>
      <c r="AAV42" s="88"/>
      <c r="AAW42" s="88"/>
      <c r="AAX42" s="88"/>
      <c r="AAY42" s="88"/>
      <c r="AAZ42" s="88"/>
      <c r="ABA42" s="88"/>
      <c r="ABB42" s="88"/>
      <c r="ABC42" s="88"/>
      <c r="ABD42" s="88"/>
      <c r="ABE42" s="88"/>
      <c r="ABF42" s="88"/>
      <c r="ABG42" s="88"/>
      <c r="ABH42" s="88"/>
      <c r="ABI42" s="88"/>
      <c r="ABJ42" s="88"/>
      <c r="ABK42" s="88"/>
      <c r="ABL42" s="88"/>
      <c r="ABM42" s="88"/>
      <c r="ABN42" s="88"/>
      <c r="ABO42" s="88"/>
      <c r="ABP42" s="88"/>
      <c r="ABQ42" s="88"/>
      <c r="ABR42" s="88"/>
      <c r="ABS42" s="88"/>
      <c r="ABT42" s="88"/>
      <c r="ABU42" s="88"/>
      <c r="ABV42" s="88"/>
      <c r="ABW42" s="88"/>
      <c r="ABX42" s="88"/>
      <c r="ABY42" s="88"/>
      <c r="ABZ42" s="88"/>
      <c r="ACA42" s="88"/>
      <c r="ACB42" s="88"/>
      <c r="ACC42" s="88"/>
      <c r="ACD42" s="88"/>
      <c r="ACE42" s="88"/>
      <c r="ACF42" s="88"/>
      <c r="ACG42" s="88"/>
      <c r="ACH42" s="88"/>
      <c r="ACI42" s="88"/>
      <c r="ACJ42" s="88"/>
      <c r="ACK42" s="88"/>
      <c r="ACL42" s="88"/>
      <c r="ACM42" s="88"/>
      <c r="ACN42" s="88"/>
      <c r="ACO42" s="88"/>
      <c r="ACP42" s="88"/>
      <c r="ACQ42" s="88"/>
      <c r="ACR42" s="88"/>
      <c r="ACS42" s="88"/>
      <c r="ACT42" s="88"/>
      <c r="ACU42" s="88"/>
      <c r="ACV42" s="88"/>
      <c r="ACW42" s="88"/>
      <c r="ACX42" s="88"/>
      <c r="ACY42" s="88"/>
      <c r="ACZ42" s="88"/>
      <c r="ADA42" s="88"/>
      <c r="ADB42" s="88"/>
      <c r="ADC42" s="88"/>
      <c r="ADD42" s="88"/>
      <c r="ADE42" s="88"/>
      <c r="ADF42" s="88"/>
      <c r="ADG42" s="88"/>
      <c r="ADH42" s="88"/>
      <c r="ADI42" s="88"/>
      <c r="ADJ42" s="88"/>
      <c r="ADK42" s="88"/>
      <c r="ADL42" s="88"/>
      <c r="ADM42" s="88"/>
      <c r="ADN42" s="88"/>
      <c r="ADO42" s="88"/>
      <c r="ADP42" s="88"/>
      <c r="ADQ42" s="88"/>
      <c r="ADR42" s="88"/>
      <c r="ADS42" s="88"/>
      <c r="ADT42" s="88"/>
      <c r="ADU42" s="88"/>
      <c r="ADV42" s="88"/>
      <c r="ADW42" s="88"/>
      <c r="ADX42" s="88"/>
      <c r="ADY42" s="88"/>
      <c r="ADZ42" s="88"/>
      <c r="AEA42" s="88"/>
      <c r="AEB42" s="88"/>
      <c r="AEC42" s="88"/>
      <c r="AED42" s="88"/>
      <c r="AEE42" s="88"/>
      <c r="AEF42" s="88"/>
      <c r="AEG42" s="88"/>
      <c r="AEH42" s="88"/>
      <c r="AEI42" s="88"/>
      <c r="AEJ42" s="88"/>
      <c r="AEK42" s="88"/>
      <c r="AEL42" s="88"/>
      <c r="AEM42" s="88"/>
      <c r="AEN42" s="88"/>
      <c r="AEO42" s="88"/>
      <c r="AEP42" s="88"/>
      <c r="AEQ42" s="88"/>
      <c r="AER42" s="88"/>
      <c r="AES42" s="88"/>
      <c r="AET42" s="88"/>
      <c r="AEU42" s="88"/>
      <c r="AEV42" s="88"/>
      <c r="AEW42" s="88"/>
      <c r="AEX42" s="88"/>
      <c r="AEY42" s="88"/>
      <c r="AEZ42" s="88"/>
      <c r="AFA42" s="88"/>
      <c r="AFB42" s="88"/>
      <c r="AFC42" s="88"/>
      <c r="AFD42" s="88"/>
      <c r="AFE42" s="88"/>
      <c r="AFF42" s="88"/>
      <c r="AFG42" s="88"/>
      <c r="AFH42" s="88"/>
      <c r="AFI42" s="88"/>
      <c r="AFJ42" s="88"/>
      <c r="AFK42" s="88"/>
      <c r="AFL42" s="88"/>
      <c r="AFM42" s="88"/>
      <c r="AFN42" s="88"/>
      <c r="AFO42" s="88"/>
      <c r="AFP42" s="88"/>
      <c r="AFQ42" s="88"/>
      <c r="AFR42" s="88"/>
      <c r="AFS42" s="88"/>
      <c r="AFT42" s="88"/>
      <c r="AFU42" s="88"/>
      <c r="AFV42" s="88"/>
      <c r="AFW42" s="88"/>
      <c r="AFX42" s="88"/>
      <c r="AFY42" s="88"/>
      <c r="AFZ42" s="88"/>
      <c r="AGA42" s="88"/>
      <c r="AGB42" s="88"/>
      <c r="AGC42" s="88"/>
      <c r="AGD42" s="88"/>
      <c r="AGE42" s="88"/>
      <c r="AGF42" s="88"/>
      <c r="AGG42" s="88"/>
      <c r="AGH42" s="88"/>
      <c r="AGI42" s="88"/>
      <c r="AGJ42" s="88"/>
      <c r="AGK42" s="88"/>
      <c r="AGL42" s="88"/>
      <c r="AGM42" s="88"/>
      <c r="AGN42" s="88"/>
      <c r="AGO42" s="88"/>
      <c r="AGP42" s="88"/>
      <c r="AGQ42" s="88"/>
      <c r="AGR42" s="88"/>
      <c r="AGS42" s="88"/>
      <c r="AGT42" s="88"/>
      <c r="AGU42" s="88"/>
      <c r="AGV42" s="88"/>
      <c r="AGW42" s="88"/>
      <c r="AGX42" s="88"/>
      <c r="AGY42" s="88"/>
      <c r="AGZ42" s="88"/>
      <c r="AHA42" s="88"/>
      <c r="AHB42" s="88"/>
      <c r="AHC42" s="88"/>
      <c r="AHD42" s="88"/>
      <c r="AHE42" s="88"/>
      <c r="AHF42" s="88"/>
      <c r="AHG42" s="88"/>
      <c r="AHH42" s="88"/>
      <c r="AHI42" s="88"/>
      <c r="AHJ42" s="88"/>
      <c r="AHK42" s="88"/>
      <c r="AHL42" s="88"/>
      <c r="AHM42" s="88"/>
      <c r="AHN42" s="88"/>
      <c r="AHO42" s="88"/>
      <c r="AHP42" s="88"/>
      <c r="AHQ42" s="88"/>
      <c r="AHR42" s="88"/>
      <c r="AHS42" s="88"/>
      <c r="AHT42" s="88"/>
      <c r="AHU42" s="88"/>
      <c r="AHV42" s="88"/>
      <c r="AHW42" s="88"/>
      <c r="AHX42" s="88"/>
      <c r="AHY42" s="88"/>
      <c r="AHZ42" s="88"/>
      <c r="AIA42" s="88"/>
      <c r="AIB42" s="88"/>
      <c r="AIC42" s="88"/>
      <c r="AID42" s="88"/>
      <c r="AIE42" s="88"/>
      <c r="AIF42" s="88"/>
      <c r="AIG42" s="88"/>
      <c r="AIH42" s="88"/>
      <c r="AII42" s="88"/>
      <c r="AIJ42" s="88"/>
      <c r="AIK42" s="88"/>
      <c r="AIL42" s="88"/>
      <c r="AIM42" s="88"/>
      <c r="AIN42" s="88"/>
      <c r="AIO42" s="88"/>
      <c r="AIP42" s="88"/>
      <c r="AIQ42" s="88"/>
      <c r="AIR42" s="88"/>
      <c r="AIS42" s="88"/>
      <c r="AIT42" s="88"/>
      <c r="AIU42" s="88"/>
      <c r="AIV42" s="88"/>
      <c r="AIW42" s="88"/>
      <c r="AIX42" s="88"/>
      <c r="AIY42" s="88"/>
      <c r="AIZ42" s="88"/>
      <c r="AJA42" s="88"/>
      <c r="AJB42" s="88"/>
      <c r="AJC42" s="88"/>
      <c r="AJD42" s="88"/>
      <c r="AJE42" s="88"/>
      <c r="AJF42" s="88"/>
      <c r="AJG42" s="88"/>
      <c r="AJH42" s="88"/>
      <c r="AJI42" s="88"/>
      <c r="AJJ42" s="88"/>
      <c r="AJK42" s="88"/>
      <c r="AJL42" s="88"/>
      <c r="AJM42" s="88"/>
      <c r="AJN42" s="88"/>
      <c r="AJO42" s="88"/>
      <c r="AJP42" s="88"/>
      <c r="AJQ42" s="88"/>
      <c r="AJR42" s="88"/>
      <c r="AJS42" s="88"/>
      <c r="AJT42" s="88"/>
      <c r="AJU42" s="88"/>
      <c r="AJV42" s="88"/>
      <c r="AJW42" s="88"/>
      <c r="AJX42" s="88"/>
      <c r="AJY42" s="88"/>
      <c r="AJZ42" s="88"/>
      <c r="AKA42" s="88"/>
      <c r="AKB42" s="88"/>
      <c r="AKC42" s="88"/>
      <c r="AKD42" s="88"/>
      <c r="AKE42" s="88"/>
      <c r="AKF42" s="88"/>
      <c r="AKG42" s="88"/>
      <c r="AKH42" s="88"/>
      <c r="AKI42" s="88"/>
      <c r="AKJ42" s="88"/>
      <c r="AKK42" s="88"/>
      <c r="AKL42" s="88"/>
      <c r="AKM42" s="88"/>
      <c r="AKN42" s="88"/>
      <c r="AKO42" s="88"/>
      <c r="AKP42" s="88"/>
      <c r="AKQ42" s="88"/>
      <c r="AKR42" s="88"/>
      <c r="AKS42" s="88"/>
      <c r="AKT42" s="88"/>
      <c r="AKU42" s="88"/>
      <c r="AKV42" s="88"/>
      <c r="AKW42" s="88"/>
      <c r="AKX42" s="88"/>
      <c r="AKY42" s="88"/>
      <c r="AKZ42" s="88"/>
      <c r="ALA42" s="88"/>
      <c r="ALB42" s="88"/>
      <c r="ALC42" s="88"/>
      <c r="ALD42" s="88"/>
      <c r="ALE42" s="88"/>
      <c r="ALF42" s="88"/>
      <c r="ALG42" s="88"/>
      <c r="ALH42" s="88"/>
      <c r="ALI42" s="88"/>
      <c r="ALJ42" s="88"/>
      <c r="ALK42" s="88"/>
      <c r="ALL42" s="88"/>
      <c r="ALM42" s="88"/>
      <c r="ALN42" s="88"/>
      <c r="ALO42" s="88"/>
      <c r="ALP42" s="88"/>
      <c r="ALQ42" s="88"/>
      <c r="ALR42" s="88"/>
      <c r="ALS42" s="88"/>
      <c r="ALT42" s="88"/>
      <c r="ALU42" s="88"/>
      <c r="ALV42" s="88"/>
      <c r="ALW42" s="88"/>
      <c r="ALX42" s="88"/>
      <c r="ALY42" s="88"/>
      <c r="ALZ42" s="88"/>
      <c r="AMA42" s="88"/>
      <c r="AMB42" s="88"/>
      <c r="AMC42" s="88"/>
      <c r="AMD42" s="88"/>
      <c r="AME42" s="88"/>
      <c r="AMF42" s="88"/>
      <c r="AMG42" s="88"/>
      <c r="AMH42" s="88"/>
      <c r="AMI42" s="88"/>
      <c r="AMJ42" s="88"/>
    </row>
    <row r="43" customFormat="false" ht="14.4" hidden="false" customHeight="false" outlineLevel="0" collapsed="false">
      <c r="A43" s="88"/>
      <c r="B43" s="14"/>
      <c r="C43" s="88"/>
      <c r="F43" s="88"/>
      <c r="H43" s="88"/>
      <c r="I43" s="88"/>
      <c r="J43" s="88"/>
      <c r="K43" s="88"/>
      <c r="N43" s="88"/>
      <c r="O43" s="88"/>
      <c r="XZ43" s="88"/>
      <c r="YA43" s="88"/>
      <c r="YB43" s="88"/>
      <c r="YC43" s="88"/>
      <c r="YD43" s="88"/>
      <c r="YE43" s="88"/>
      <c r="YF43" s="88"/>
      <c r="YG43" s="88"/>
      <c r="YH43" s="88"/>
      <c r="YI43" s="88"/>
      <c r="YJ43" s="88"/>
      <c r="YK43" s="88"/>
      <c r="YL43" s="88"/>
      <c r="YM43" s="88"/>
      <c r="YN43" s="88"/>
      <c r="YO43" s="88"/>
      <c r="YP43" s="88"/>
      <c r="YQ43" s="88"/>
      <c r="YR43" s="88"/>
      <c r="YS43" s="88"/>
      <c r="YT43" s="88"/>
      <c r="YU43" s="88"/>
      <c r="YV43" s="88"/>
      <c r="YW43" s="88"/>
      <c r="YX43" s="88"/>
      <c r="YY43" s="88"/>
      <c r="YZ43" s="88"/>
      <c r="ZA43" s="88"/>
      <c r="ZB43" s="88"/>
      <c r="ZC43" s="88"/>
      <c r="ZD43" s="88"/>
      <c r="ZE43" s="88"/>
      <c r="ZF43" s="88"/>
      <c r="ZG43" s="88"/>
      <c r="ZH43" s="88"/>
      <c r="ZI43" s="88"/>
      <c r="ZJ43" s="88"/>
      <c r="ZK43" s="88"/>
      <c r="ZL43" s="88"/>
      <c r="ZM43" s="88"/>
      <c r="ZN43" s="88"/>
      <c r="ZO43" s="88"/>
      <c r="ZP43" s="88"/>
      <c r="ZQ43" s="88"/>
      <c r="ZR43" s="88"/>
      <c r="ZS43" s="88"/>
      <c r="ZT43" s="88"/>
      <c r="ZU43" s="88"/>
      <c r="ZV43" s="88"/>
      <c r="ZW43" s="88"/>
      <c r="ZX43" s="88"/>
      <c r="ZY43" s="88"/>
      <c r="ZZ43" s="88"/>
      <c r="AAA43" s="88"/>
      <c r="AAB43" s="88"/>
      <c r="AAC43" s="88"/>
      <c r="AAD43" s="88"/>
      <c r="AAE43" s="88"/>
      <c r="AAF43" s="88"/>
      <c r="AAG43" s="88"/>
      <c r="AAH43" s="88"/>
      <c r="AAI43" s="88"/>
      <c r="AAJ43" s="88"/>
      <c r="AAK43" s="88"/>
      <c r="AAL43" s="88"/>
      <c r="AAM43" s="88"/>
      <c r="AAN43" s="88"/>
      <c r="AAO43" s="88"/>
      <c r="AAP43" s="88"/>
      <c r="AAQ43" s="88"/>
      <c r="AAR43" s="88"/>
      <c r="AAS43" s="88"/>
      <c r="AAT43" s="88"/>
      <c r="AAU43" s="88"/>
      <c r="AAV43" s="88"/>
      <c r="AAW43" s="88"/>
      <c r="AAX43" s="88"/>
      <c r="AAY43" s="88"/>
      <c r="AAZ43" s="88"/>
      <c r="ABA43" s="88"/>
      <c r="ABB43" s="88"/>
      <c r="ABC43" s="88"/>
      <c r="ABD43" s="88"/>
      <c r="ABE43" s="88"/>
      <c r="ABF43" s="88"/>
      <c r="ABG43" s="88"/>
      <c r="ABH43" s="88"/>
      <c r="ABI43" s="88"/>
      <c r="ABJ43" s="88"/>
      <c r="ABK43" s="88"/>
      <c r="ABL43" s="88"/>
      <c r="ABM43" s="88"/>
      <c r="ABN43" s="88"/>
      <c r="ABO43" s="88"/>
      <c r="ABP43" s="88"/>
      <c r="ABQ43" s="88"/>
      <c r="ABR43" s="88"/>
      <c r="ABS43" s="88"/>
      <c r="ABT43" s="88"/>
      <c r="ABU43" s="88"/>
      <c r="ABV43" s="88"/>
      <c r="ABW43" s="88"/>
      <c r="ABX43" s="88"/>
      <c r="ABY43" s="88"/>
      <c r="ABZ43" s="88"/>
      <c r="ACA43" s="88"/>
      <c r="ACB43" s="88"/>
      <c r="ACC43" s="88"/>
      <c r="ACD43" s="88"/>
      <c r="ACE43" s="88"/>
      <c r="ACF43" s="88"/>
      <c r="ACG43" s="88"/>
      <c r="ACH43" s="88"/>
      <c r="ACI43" s="88"/>
      <c r="ACJ43" s="88"/>
      <c r="ACK43" s="88"/>
      <c r="ACL43" s="88"/>
      <c r="ACM43" s="88"/>
      <c r="ACN43" s="88"/>
      <c r="ACO43" s="88"/>
      <c r="ACP43" s="88"/>
      <c r="ACQ43" s="88"/>
      <c r="ACR43" s="88"/>
      <c r="ACS43" s="88"/>
      <c r="ACT43" s="88"/>
      <c r="ACU43" s="88"/>
      <c r="ACV43" s="88"/>
      <c r="ACW43" s="88"/>
      <c r="ACX43" s="88"/>
      <c r="ACY43" s="88"/>
      <c r="ACZ43" s="88"/>
      <c r="ADA43" s="88"/>
      <c r="ADB43" s="88"/>
      <c r="ADC43" s="88"/>
      <c r="ADD43" s="88"/>
      <c r="ADE43" s="88"/>
      <c r="ADF43" s="88"/>
      <c r="ADG43" s="88"/>
      <c r="ADH43" s="88"/>
      <c r="ADI43" s="88"/>
      <c r="ADJ43" s="88"/>
      <c r="ADK43" s="88"/>
      <c r="ADL43" s="88"/>
      <c r="ADM43" s="88"/>
      <c r="ADN43" s="88"/>
      <c r="ADO43" s="88"/>
      <c r="ADP43" s="88"/>
      <c r="ADQ43" s="88"/>
      <c r="ADR43" s="88"/>
      <c r="ADS43" s="88"/>
      <c r="ADT43" s="88"/>
      <c r="ADU43" s="88"/>
      <c r="ADV43" s="88"/>
      <c r="ADW43" s="88"/>
      <c r="ADX43" s="88"/>
      <c r="ADY43" s="88"/>
      <c r="ADZ43" s="88"/>
      <c r="AEA43" s="88"/>
      <c r="AEB43" s="88"/>
      <c r="AEC43" s="88"/>
      <c r="AED43" s="88"/>
      <c r="AEE43" s="88"/>
      <c r="AEF43" s="88"/>
      <c r="AEG43" s="88"/>
      <c r="AEH43" s="88"/>
      <c r="AEI43" s="88"/>
      <c r="AEJ43" s="88"/>
      <c r="AEK43" s="88"/>
      <c r="AEL43" s="88"/>
      <c r="AEM43" s="88"/>
      <c r="AEN43" s="88"/>
      <c r="AEO43" s="88"/>
      <c r="AEP43" s="88"/>
      <c r="AEQ43" s="88"/>
      <c r="AER43" s="88"/>
      <c r="AES43" s="88"/>
      <c r="AET43" s="88"/>
      <c r="AEU43" s="88"/>
      <c r="AEV43" s="88"/>
      <c r="AEW43" s="88"/>
      <c r="AEX43" s="88"/>
      <c r="AEY43" s="88"/>
      <c r="AEZ43" s="88"/>
      <c r="AFA43" s="88"/>
      <c r="AFB43" s="88"/>
      <c r="AFC43" s="88"/>
      <c r="AFD43" s="88"/>
      <c r="AFE43" s="88"/>
      <c r="AFF43" s="88"/>
      <c r="AFG43" s="88"/>
      <c r="AFH43" s="88"/>
      <c r="AFI43" s="88"/>
      <c r="AFJ43" s="88"/>
      <c r="AFK43" s="88"/>
      <c r="AFL43" s="88"/>
      <c r="AFM43" s="88"/>
      <c r="AFN43" s="88"/>
      <c r="AFO43" s="88"/>
      <c r="AFP43" s="88"/>
      <c r="AFQ43" s="88"/>
      <c r="AFR43" s="88"/>
      <c r="AFS43" s="88"/>
      <c r="AFT43" s="88"/>
      <c r="AFU43" s="88"/>
      <c r="AFV43" s="88"/>
      <c r="AFW43" s="88"/>
      <c r="AFX43" s="88"/>
      <c r="AFY43" s="88"/>
      <c r="AFZ43" s="88"/>
      <c r="AGA43" s="88"/>
      <c r="AGB43" s="88"/>
      <c r="AGC43" s="88"/>
      <c r="AGD43" s="88"/>
      <c r="AGE43" s="88"/>
      <c r="AGF43" s="88"/>
      <c r="AGG43" s="88"/>
      <c r="AGH43" s="88"/>
      <c r="AGI43" s="88"/>
      <c r="AGJ43" s="88"/>
      <c r="AGK43" s="88"/>
      <c r="AGL43" s="88"/>
      <c r="AGM43" s="88"/>
      <c r="AGN43" s="88"/>
      <c r="AGO43" s="88"/>
      <c r="AGP43" s="88"/>
      <c r="AGQ43" s="88"/>
      <c r="AGR43" s="88"/>
      <c r="AGS43" s="88"/>
      <c r="AGT43" s="88"/>
      <c r="AGU43" s="88"/>
      <c r="AGV43" s="88"/>
      <c r="AGW43" s="88"/>
      <c r="AGX43" s="88"/>
      <c r="AGY43" s="88"/>
      <c r="AGZ43" s="88"/>
      <c r="AHA43" s="88"/>
      <c r="AHB43" s="88"/>
      <c r="AHC43" s="88"/>
      <c r="AHD43" s="88"/>
      <c r="AHE43" s="88"/>
      <c r="AHF43" s="88"/>
      <c r="AHG43" s="88"/>
      <c r="AHH43" s="88"/>
      <c r="AHI43" s="88"/>
      <c r="AHJ43" s="88"/>
      <c r="AHK43" s="88"/>
      <c r="AHL43" s="88"/>
      <c r="AHM43" s="88"/>
      <c r="AHN43" s="88"/>
      <c r="AHO43" s="88"/>
      <c r="AHP43" s="88"/>
      <c r="AHQ43" s="88"/>
      <c r="AHR43" s="88"/>
      <c r="AHS43" s="88"/>
      <c r="AHT43" s="88"/>
      <c r="AHU43" s="88"/>
      <c r="AHV43" s="88"/>
      <c r="AHW43" s="88"/>
      <c r="AHX43" s="88"/>
      <c r="AHY43" s="88"/>
      <c r="AHZ43" s="88"/>
      <c r="AIA43" s="88"/>
      <c r="AIB43" s="88"/>
      <c r="AIC43" s="88"/>
      <c r="AID43" s="88"/>
      <c r="AIE43" s="88"/>
      <c r="AIF43" s="88"/>
      <c r="AIG43" s="88"/>
      <c r="AIH43" s="88"/>
      <c r="AII43" s="88"/>
      <c r="AIJ43" s="88"/>
      <c r="AIK43" s="88"/>
      <c r="AIL43" s="88"/>
      <c r="AIM43" s="88"/>
      <c r="AIN43" s="88"/>
      <c r="AIO43" s="88"/>
      <c r="AIP43" s="88"/>
      <c r="AIQ43" s="88"/>
      <c r="AIR43" s="88"/>
      <c r="AIS43" s="88"/>
      <c r="AIT43" s="88"/>
      <c r="AIU43" s="88"/>
      <c r="AIV43" s="88"/>
      <c r="AIW43" s="88"/>
      <c r="AIX43" s="88"/>
      <c r="AIY43" s="88"/>
      <c r="AIZ43" s="88"/>
      <c r="AJA43" s="88"/>
      <c r="AJB43" s="88"/>
      <c r="AJC43" s="88"/>
      <c r="AJD43" s="88"/>
      <c r="AJE43" s="88"/>
      <c r="AJF43" s="88"/>
      <c r="AJG43" s="88"/>
      <c r="AJH43" s="88"/>
      <c r="AJI43" s="88"/>
      <c r="AJJ43" s="88"/>
      <c r="AJK43" s="88"/>
      <c r="AJL43" s="88"/>
      <c r="AJM43" s="88"/>
      <c r="AJN43" s="88"/>
      <c r="AJO43" s="88"/>
      <c r="AJP43" s="88"/>
      <c r="AJQ43" s="88"/>
      <c r="AJR43" s="88"/>
      <c r="AJS43" s="88"/>
      <c r="AJT43" s="88"/>
      <c r="AJU43" s="88"/>
      <c r="AJV43" s="88"/>
      <c r="AJW43" s="88"/>
      <c r="AJX43" s="88"/>
      <c r="AJY43" s="88"/>
      <c r="AJZ43" s="88"/>
      <c r="AKA43" s="88"/>
      <c r="AKB43" s="88"/>
      <c r="AKC43" s="88"/>
      <c r="AKD43" s="88"/>
      <c r="AKE43" s="88"/>
      <c r="AKF43" s="88"/>
      <c r="AKG43" s="88"/>
      <c r="AKH43" s="88"/>
      <c r="AKI43" s="88"/>
      <c r="AKJ43" s="88"/>
      <c r="AKK43" s="88"/>
      <c r="AKL43" s="88"/>
      <c r="AKM43" s="88"/>
      <c r="AKN43" s="88"/>
      <c r="AKO43" s="88"/>
      <c r="AKP43" s="88"/>
      <c r="AKQ43" s="88"/>
      <c r="AKR43" s="88"/>
      <c r="AKS43" s="88"/>
      <c r="AKT43" s="88"/>
      <c r="AKU43" s="88"/>
      <c r="AKV43" s="88"/>
      <c r="AKW43" s="88"/>
      <c r="AKX43" s="88"/>
      <c r="AKY43" s="88"/>
      <c r="AKZ43" s="88"/>
      <c r="ALA43" s="88"/>
      <c r="ALB43" s="88"/>
      <c r="ALC43" s="88"/>
      <c r="ALD43" s="88"/>
      <c r="ALE43" s="88"/>
      <c r="ALF43" s="88"/>
      <c r="ALG43" s="88"/>
      <c r="ALH43" s="88"/>
      <c r="ALI43" s="88"/>
      <c r="ALJ43" s="88"/>
      <c r="ALK43" s="88"/>
      <c r="ALL43" s="88"/>
      <c r="ALM43" s="88"/>
      <c r="ALN43" s="88"/>
      <c r="ALO43" s="88"/>
      <c r="ALP43" s="88"/>
      <c r="ALQ43" s="88"/>
      <c r="ALR43" s="88"/>
      <c r="ALS43" s="88"/>
      <c r="ALT43" s="88"/>
      <c r="ALU43" s="88"/>
      <c r="ALV43" s="88"/>
      <c r="ALW43" s="88"/>
      <c r="ALX43" s="88"/>
      <c r="ALY43" s="88"/>
      <c r="ALZ43" s="88"/>
      <c r="AMA43" s="88"/>
      <c r="AMB43" s="88"/>
      <c r="AMC43" s="88"/>
      <c r="AMD43" s="88"/>
      <c r="AME43" s="88"/>
      <c r="AMF43" s="88"/>
      <c r="AMG43" s="88"/>
      <c r="AMH43" s="88"/>
      <c r="AMI43" s="88"/>
      <c r="AMJ43" s="88"/>
    </row>
    <row r="44" customFormat="false" ht="14.4" hidden="false" customHeight="false" outlineLevel="0" collapsed="false">
      <c r="A44" s="88"/>
      <c r="B44" s="14"/>
      <c r="C44" s="88"/>
      <c r="F44" s="88"/>
      <c r="H44" s="88"/>
      <c r="I44" s="88"/>
      <c r="J44" s="88"/>
      <c r="K44" s="88"/>
      <c r="N44" s="88"/>
      <c r="O44" s="88"/>
      <c r="XZ44" s="88"/>
      <c r="YA44" s="88"/>
      <c r="YB44" s="88"/>
      <c r="YC44" s="88"/>
      <c r="YD44" s="88"/>
      <c r="YE44" s="88"/>
      <c r="YF44" s="88"/>
      <c r="YG44" s="88"/>
      <c r="YH44" s="88"/>
      <c r="YI44" s="88"/>
      <c r="YJ44" s="88"/>
      <c r="YK44" s="88"/>
      <c r="YL44" s="88"/>
      <c r="YM44" s="88"/>
      <c r="YN44" s="88"/>
      <c r="YO44" s="88"/>
      <c r="YP44" s="88"/>
      <c r="YQ44" s="88"/>
      <c r="YR44" s="88"/>
      <c r="YS44" s="88"/>
      <c r="YT44" s="88"/>
      <c r="YU44" s="88"/>
      <c r="YV44" s="88"/>
      <c r="YW44" s="88"/>
      <c r="YX44" s="88"/>
      <c r="YY44" s="88"/>
      <c r="YZ44" s="88"/>
      <c r="ZA44" s="88"/>
      <c r="ZB44" s="88"/>
      <c r="ZC44" s="88"/>
      <c r="ZD44" s="88"/>
      <c r="ZE44" s="88"/>
      <c r="ZF44" s="88"/>
      <c r="ZG44" s="88"/>
      <c r="ZH44" s="88"/>
      <c r="ZI44" s="88"/>
      <c r="ZJ44" s="88"/>
      <c r="ZK44" s="88"/>
      <c r="ZL44" s="88"/>
      <c r="ZM44" s="88"/>
      <c r="ZN44" s="88"/>
      <c r="ZO44" s="88"/>
      <c r="ZP44" s="88"/>
      <c r="ZQ44" s="88"/>
      <c r="ZR44" s="88"/>
      <c r="ZS44" s="88"/>
      <c r="ZT44" s="88"/>
      <c r="ZU44" s="88"/>
      <c r="ZV44" s="88"/>
      <c r="ZW44" s="88"/>
      <c r="ZX44" s="88"/>
      <c r="ZY44" s="88"/>
      <c r="ZZ44" s="88"/>
      <c r="AAA44" s="88"/>
      <c r="AAB44" s="88"/>
      <c r="AAC44" s="88"/>
      <c r="AAD44" s="88"/>
      <c r="AAE44" s="88"/>
      <c r="AAF44" s="88"/>
      <c r="AAG44" s="88"/>
      <c r="AAH44" s="88"/>
      <c r="AAI44" s="88"/>
      <c r="AAJ44" s="88"/>
      <c r="AAK44" s="88"/>
      <c r="AAL44" s="88"/>
      <c r="AAM44" s="88"/>
      <c r="AAN44" s="88"/>
      <c r="AAO44" s="88"/>
      <c r="AAP44" s="88"/>
      <c r="AAQ44" s="88"/>
      <c r="AAR44" s="88"/>
      <c r="AAS44" s="88"/>
      <c r="AAT44" s="88"/>
      <c r="AAU44" s="88"/>
      <c r="AAV44" s="88"/>
      <c r="AAW44" s="88"/>
      <c r="AAX44" s="88"/>
      <c r="AAY44" s="88"/>
      <c r="AAZ44" s="88"/>
      <c r="ABA44" s="88"/>
      <c r="ABB44" s="88"/>
      <c r="ABC44" s="88"/>
      <c r="ABD44" s="88"/>
      <c r="ABE44" s="88"/>
      <c r="ABF44" s="88"/>
      <c r="ABG44" s="88"/>
      <c r="ABH44" s="88"/>
      <c r="ABI44" s="88"/>
      <c r="ABJ44" s="88"/>
      <c r="ABK44" s="88"/>
      <c r="ABL44" s="88"/>
      <c r="ABM44" s="88"/>
      <c r="ABN44" s="88"/>
      <c r="ABO44" s="88"/>
      <c r="ABP44" s="88"/>
      <c r="ABQ44" s="88"/>
      <c r="ABR44" s="88"/>
      <c r="ABS44" s="88"/>
      <c r="ABT44" s="88"/>
      <c r="ABU44" s="88"/>
      <c r="ABV44" s="88"/>
      <c r="ABW44" s="88"/>
      <c r="ABX44" s="88"/>
      <c r="ABY44" s="88"/>
      <c r="ABZ44" s="88"/>
      <c r="ACA44" s="88"/>
      <c r="ACB44" s="88"/>
      <c r="ACC44" s="88"/>
      <c r="ACD44" s="88"/>
      <c r="ACE44" s="88"/>
      <c r="ACF44" s="88"/>
      <c r="ACG44" s="88"/>
      <c r="ACH44" s="88"/>
      <c r="ACI44" s="88"/>
      <c r="ACJ44" s="88"/>
      <c r="ACK44" s="88"/>
      <c r="ACL44" s="88"/>
      <c r="ACM44" s="88"/>
      <c r="ACN44" s="88"/>
      <c r="ACO44" s="88"/>
      <c r="ACP44" s="88"/>
      <c r="ACQ44" s="88"/>
      <c r="ACR44" s="88"/>
      <c r="ACS44" s="88"/>
      <c r="ACT44" s="88"/>
      <c r="ACU44" s="88"/>
      <c r="ACV44" s="88"/>
      <c r="ACW44" s="88"/>
      <c r="ACX44" s="88"/>
      <c r="ACY44" s="88"/>
      <c r="ACZ44" s="88"/>
      <c r="ADA44" s="88"/>
      <c r="ADB44" s="88"/>
      <c r="ADC44" s="88"/>
      <c r="ADD44" s="88"/>
      <c r="ADE44" s="88"/>
      <c r="ADF44" s="88"/>
      <c r="ADG44" s="88"/>
      <c r="ADH44" s="88"/>
      <c r="ADI44" s="88"/>
      <c r="ADJ44" s="88"/>
      <c r="ADK44" s="88"/>
      <c r="ADL44" s="88"/>
      <c r="ADM44" s="88"/>
      <c r="ADN44" s="88"/>
      <c r="ADO44" s="88"/>
      <c r="ADP44" s="88"/>
      <c r="ADQ44" s="88"/>
      <c r="ADR44" s="88"/>
      <c r="ADS44" s="88"/>
      <c r="ADT44" s="88"/>
      <c r="ADU44" s="88"/>
      <c r="ADV44" s="88"/>
      <c r="ADW44" s="88"/>
      <c r="ADX44" s="88"/>
      <c r="ADY44" s="88"/>
      <c r="ADZ44" s="88"/>
      <c r="AEA44" s="88"/>
      <c r="AEB44" s="88"/>
      <c r="AEC44" s="88"/>
      <c r="AED44" s="88"/>
      <c r="AEE44" s="88"/>
      <c r="AEF44" s="88"/>
      <c r="AEG44" s="88"/>
      <c r="AEH44" s="88"/>
      <c r="AEI44" s="88"/>
      <c r="AEJ44" s="88"/>
      <c r="AEK44" s="88"/>
      <c r="AEL44" s="88"/>
      <c r="AEM44" s="88"/>
      <c r="AEN44" s="88"/>
      <c r="AEO44" s="88"/>
      <c r="AEP44" s="88"/>
      <c r="AEQ44" s="88"/>
      <c r="AER44" s="88"/>
      <c r="AES44" s="88"/>
      <c r="AET44" s="88"/>
      <c r="AEU44" s="88"/>
      <c r="AEV44" s="88"/>
      <c r="AEW44" s="88"/>
      <c r="AEX44" s="88"/>
      <c r="AEY44" s="88"/>
      <c r="AEZ44" s="88"/>
      <c r="AFA44" s="88"/>
      <c r="AFB44" s="88"/>
      <c r="AFC44" s="88"/>
      <c r="AFD44" s="88"/>
      <c r="AFE44" s="88"/>
      <c r="AFF44" s="88"/>
      <c r="AFG44" s="88"/>
      <c r="AFH44" s="88"/>
      <c r="AFI44" s="88"/>
      <c r="AFJ44" s="88"/>
      <c r="AFK44" s="88"/>
      <c r="AFL44" s="88"/>
      <c r="AFM44" s="88"/>
      <c r="AFN44" s="88"/>
      <c r="AFO44" s="88"/>
      <c r="AFP44" s="88"/>
      <c r="AFQ44" s="88"/>
      <c r="AFR44" s="88"/>
      <c r="AFS44" s="88"/>
      <c r="AFT44" s="88"/>
      <c r="AFU44" s="88"/>
      <c r="AFV44" s="88"/>
      <c r="AFW44" s="88"/>
      <c r="AFX44" s="88"/>
      <c r="AFY44" s="88"/>
      <c r="AFZ44" s="88"/>
      <c r="AGA44" s="88"/>
      <c r="AGB44" s="88"/>
      <c r="AGC44" s="88"/>
      <c r="AGD44" s="88"/>
      <c r="AGE44" s="88"/>
      <c r="AGF44" s="88"/>
      <c r="AGG44" s="88"/>
      <c r="AGH44" s="88"/>
      <c r="AGI44" s="88"/>
      <c r="AGJ44" s="88"/>
      <c r="AGK44" s="88"/>
      <c r="AGL44" s="88"/>
      <c r="AGM44" s="88"/>
      <c r="AGN44" s="88"/>
      <c r="AGO44" s="88"/>
      <c r="AGP44" s="88"/>
      <c r="AGQ44" s="88"/>
      <c r="AGR44" s="88"/>
      <c r="AGS44" s="88"/>
      <c r="AGT44" s="88"/>
      <c r="AGU44" s="88"/>
      <c r="AGV44" s="88"/>
      <c r="AGW44" s="88"/>
      <c r="AGX44" s="88"/>
      <c r="AGY44" s="88"/>
      <c r="AGZ44" s="88"/>
      <c r="AHA44" s="88"/>
      <c r="AHB44" s="88"/>
      <c r="AHC44" s="88"/>
      <c r="AHD44" s="88"/>
      <c r="AHE44" s="88"/>
      <c r="AHF44" s="88"/>
      <c r="AHG44" s="88"/>
      <c r="AHH44" s="88"/>
      <c r="AHI44" s="88"/>
      <c r="AHJ44" s="88"/>
      <c r="AHK44" s="88"/>
      <c r="AHL44" s="88"/>
      <c r="AHM44" s="88"/>
      <c r="AHN44" s="88"/>
      <c r="AHO44" s="88"/>
      <c r="AHP44" s="88"/>
      <c r="AHQ44" s="88"/>
      <c r="AHR44" s="88"/>
      <c r="AHS44" s="88"/>
      <c r="AHT44" s="88"/>
      <c r="AHU44" s="88"/>
      <c r="AHV44" s="88"/>
      <c r="AHW44" s="88"/>
      <c r="AHX44" s="88"/>
      <c r="AHY44" s="88"/>
      <c r="AHZ44" s="88"/>
      <c r="AIA44" s="88"/>
      <c r="AIB44" s="88"/>
      <c r="AIC44" s="88"/>
      <c r="AID44" s="88"/>
      <c r="AIE44" s="88"/>
      <c r="AIF44" s="88"/>
      <c r="AIG44" s="88"/>
      <c r="AIH44" s="88"/>
      <c r="AII44" s="88"/>
      <c r="AIJ44" s="88"/>
      <c r="AIK44" s="88"/>
      <c r="AIL44" s="88"/>
      <c r="AIM44" s="88"/>
      <c r="AIN44" s="88"/>
      <c r="AIO44" s="88"/>
      <c r="AIP44" s="88"/>
      <c r="AIQ44" s="88"/>
      <c r="AIR44" s="88"/>
      <c r="AIS44" s="88"/>
      <c r="AIT44" s="88"/>
      <c r="AIU44" s="88"/>
      <c r="AIV44" s="88"/>
      <c r="AIW44" s="88"/>
      <c r="AIX44" s="88"/>
      <c r="AIY44" s="88"/>
      <c r="AIZ44" s="88"/>
      <c r="AJA44" s="88"/>
      <c r="AJB44" s="88"/>
      <c r="AJC44" s="88"/>
      <c r="AJD44" s="88"/>
      <c r="AJE44" s="88"/>
      <c r="AJF44" s="88"/>
      <c r="AJG44" s="88"/>
      <c r="AJH44" s="88"/>
      <c r="AJI44" s="88"/>
      <c r="AJJ44" s="88"/>
      <c r="AJK44" s="88"/>
      <c r="AJL44" s="88"/>
      <c r="AJM44" s="88"/>
      <c r="AJN44" s="88"/>
      <c r="AJO44" s="88"/>
      <c r="AJP44" s="88"/>
      <c r="AJQ44" s="88"/>
      <c r="AJR44" s="88"/>
      <c r="AJS44" s="88"/>
      <c r="AJT44" s="88"/>
      <c r="AJU44" s="88"/>
      <c r="AJV44" s="88"/>
      <c r="AJW44" s="88"/>
      <c r="AJX44" s="88"/>
      <c r="AJY44" s="88"/>
      <c r="AJZ44" s="88"/>
      <c r="AKA44" s="88"/>
      <c r="AKB44" s="88"/>
      <c r="AKC44" s="88"/>
      <c r="AKD44" s="88"/>
      <c r="AKE44" s="88"/>
      <c r="AKF44" s="88"/>
      <c r="AKG44" s="88"/>
      <c r="AKH44" s="88"/>
      <c r="AKI44" s="88"/>
      <c r="AKJ44" s="88"/>
      <c r="AKK44" s="88"/>
      <c r="AKL44" s="88"/>
      <c r="AKM44" s="88"/>
      <c r="AKN44" s="88"/>
      <c r="AKO44" s="88"/>
      <c r="AKP44" s="88"/>
      <c r="AKQ44" s="88"/>
      <c r="AKR44" s="88"/>
      <c r="AKS44" s="88"/>
      <c r="AKT44" s="88"/>
      <c r="AKU44" s="88"/>
      <c r="AKV44" s="88"/>
      <c r="AKW44" s="88"/>
      <c r="AKX44" s="88"/>
      <c r="AKY44" s="88"/>
      <c r="AKZ44" s="88"/>
      <c r="ALA44" s="88"/>
      <c r="ALB44" s="88"/>
      <c r="ALC44" s="88"/>
      <c r="ALD44" s="88"/>
      <c r="ALE44" s="88"/>
      <c r="ALF44" s="88"/>
      <c r="ALG44" s="88"/>
      <c r="ALH44" s="88"/>
      <c r="ALI44" s="88"/>
      <c r="ALJ44" s="88"/>
      <c r="ALK44" s="88"/>
      <c r="ALL44" s="88"/>
      <c r="ALM44" s="88"/>
      <c r="ALN44" s="88"/>
      <c r="ALO44" s="88"/>
      <c r="ALP44" s="88"/>
      <c r="ALQ44" s="88"/>
      <c r="ALR44" s="88"/>
      <c r="ALS44" s="88"/>
      <c r="ALT44" s="88"/>
      <c r="ALU44" s="88"/>
      <c r="ALV44" s="88"/>
      <c r="ALW44" s="88"/>
      <c r="ALX44" s="88"/>
      <c r="ALY44" s="88"/>
      <c r="ALZ44" s="88"/>
      <c r="AMA44" s="88"/>
      <c r="AMB44" s="88"/>
      <c r="AMC44" s="88"/>
      <c r="AMD44" s="88"/>
      <c r="AME44" s="88"/>
      <c r="AMF44" s="88"/>
      <c r="AMG44" s="88"/>
      <c r="AMH44" s="88"/>
      <c r="AMI44" s="88"/>
      <c r="AMJ44" s="88"/>
    </row>
    <row r="45" customFormat="false" ht="14.4" hidden="false" customHeight="false" outlineLevel="0" collapsed="false">
      <c r="A45" s="88"/>
      <c r="B45" s="14"/>
      <c r="C45" s="88"/>
      <c r="F45" s="88"/>
      <c r="H45" s="88"/>
      <c r="I45" s="88"/>
      <c r="J45" s="88"/>
      <c r="K45" s="88"/>
      <c r="N45" s="88"/>
      <c r="O45" s="88"/>
      <c r="XZ45" s="88"/>
      <c r="YA45" s="88"/>
      <c r="YB45" s="88"/>
      <c r="YC45" s="88"/>
      <c r="YD45" s="88"/>
      <c r="YE45" s="88"/>
      <c r="YF45" s="88"/>
      <c r="YG45" s="88"/>
      <c r="YH45" s="88"/>
      <c r="YI45" s="88"/>
      <c r="YJ45" s="88"/>
      <c r="YK45" s="88"/>
      <c r="YL45" s="88"/>
      <c r="YM45" s="88"/>
      <c r="YN45" s="88"/>
      <c r="YO45" s="88"/>
      <c r="YP45" s="88"/>
      <c r="YQ45" s="88"/>
      <c r="YR45" s="88"/>
      <c r="YS45" s="88"/>
      <c r="YT45" s="88"/>
      <c r="YU45" s="88"/>
      <c r="YV45" s="88"/>
      <c r="YW45" s="88"/>
      <c r="YX45" s="88"/>
      <c r="YY45" s="88"/>
      <c r="YZ45" s="88"/>
      <c r="ZA45" s="88"/>
      <c r="ZB45" s="88"/>
      <c r="ZC45" s="88"/>
      <c r="ZD45" s="88"/>
      <c r="ZE45" s="88"/>
      <c r="ZF45" s="88"/>
      <c r="ZG45" s="88"/>
      <c r="ZH45" s="88"/>
      <c r="ZI45" s="88"/>
      <c r="ZJ45" s="88"/>
      <c r="ZK45" s="88"/>
      <c r="ZL45" s="88"/>
      <c r="ZM45" s="88"/>
      <c r="ZN45" s="88"/>
      <c r="ZO45" s="88"/>
      <c r="ZP45" s="88"/>
      <c r="ZQ45" s="88"/>
      <c r="ZR45" s="88"/>
      <c r="ZS45" s="88"/>
      <c r="ZT45" s="88"/>
      <c r="ZU45" s="88"/>
      <c r="ZV45" s="88"/>
      <c r="ZW45" s="88"/>
      <c r="ZX45" s="88"/>
      <c r="ZY45" s="88"/>
      <c r="ZZ45" s="88"/>
      <c r="AAA45" s="88"/>
      <c r="AAB45" s="88"/>
      <c r="AAC45" s="88"/>
      <c r="AAD45" s="88"/>
      <c r="AAE45" s="88"/>
      <c r="AAF45" s="88"/>
      <c r="AAG45" s="88"/>
      <c r="AAH45" s="88"/>
      <c r="AAI45" s="88"/>
      <c r="AAJ45" s="88"/>
      <c r="AAK45" s="88"/>
      <c r="AAL45" s="88"/>
      <c r="AAM45" s="88"/>
      <c r="AAN45" s="88"/>
      <c r="AAO45" s="88"/>
      <c r="AAP45" s="88"/>
      <c r="AAQ45" s="88"/>
      <c r="AAR45" s="88"/>
      <c r="AAS45" s="88"/>
      <c r="AAT45" s="88"/>
      <c r="AAU45" s="88"/>
      <c r="AAV45" s="88"/>
      <c r="AAW45" s="88"/>
      <c r="AAX45" s="88"/>
      <c r="AAY45" s="88"/>
      <c r="AAZ45" s="88"/>
      <c r="ABA45" s="88"/>
      <c r="ABB45" s="88"/>
      <c r="ABC45" s="88"/>
      <c r="ABD45" s="88"/>
      <c r="ABE45" s="88"/>
      <c r="ABF45" s="88"/>
      <c r="ABG45" s="88"/>
      <c r="ABH45" s="88"/>
      <c r="ABI45" s="88"/>
      <c r="ABJ45" s="88"/>
      <c r="ABK45" s="88"/>
      <c r="ABL45" s="88"/>
      <c r="ABM45" s="88"/>
      <c r="ABN45" s="88"/>
      <c r="ABO45" s="88"/>
      <c r="ABP45" s="88"/>
      <c r="ABQ45" s="88"/>
      <c r="ABR45" s="88"/>
      <c r="ABS45" s="88"/>
      <c r="ABT45" s="88"/>
      <c r="ABU45" s="88"/>
      <c r="ABV45" s="88"/>
      <c r="ABW45" s="88"/>
      <c r="ABX45" s="88"/>
      <c r="ABY45" s="88"/>
      <c r="ABZ45" s="88"/>
      <c r="ACA45" s="88"/>
      <c r="ACB45" s="88"/>
      <c r="ACC45" s="88"/>
      <c r="ACD45" s="88"/>
      <c r="ACE45" s="88"/>
      <c r="ACF45" s="88"/>
      <c r="ACG45" s="88"/>
      <c r="ACH45" s="88"/>
      <c r="ACI45" s="88"/>
      <c r="ACJ45" s="88"/>
      <c r="ACK45" s="88"/>
      <c r="ACL45" s="88"/>
      <c r="ACM45" s="88"/>
      <c r="ACN45" s="88"/>
      <c r="ACO45" s="88"/>
      <c r="ACP45" s="88"/>
      <c r="ACQ45" s="88"/>
      <c r="ACR45" s="88"/>
      <c r="ACS45" s="88"/>
      <c r="ACT45" s="88"/>
      <c r="ACU45" s="88"/>
      <c r="ACV45" s="88"/>
      <c r="ACW45" s="88"/>
      <c r="ACX45" s="88"/>
      <c r="ACY45" s="88"/>
      <c r="ACZ45" s="88"/>
      <c r="ADA45" s="88"/>
      <c r="ADB45" s="88"/>
      <c r="ADC45" s="88"/>
      <c r="ADD45" s="88"/>
      <c r="ADE45" s="88"/>
      <c r="ADF45" s="88"/>
      <c r="ADG45" s="88"/>
      <c r="ADH45" s="88"/>
      <c r="ADI45" s="88"/>
      <c r="ADJ45" s="88"/>
      <c r="ADK45" s="88"/>
      <c r="ADL45" s="88"/>
      <c r="ADM45" s="88"/>
      <c r="ADN45" s="88"/>
      <c r="ADO45" s="88"/>
      <c r="ADP45" s="88"/>
      <c r="ADQ45" s="88"/>
      <c r="ADR45" s="88"/>
      <c r="ADS45" s="88"/>
      <c r="ADT45" s="88"/>
      <c r="ADU45" s="88"/>
      <c r="ADV45" s="88"/>
      <c r="ADW45" s="88"/>
      <c r="ADX45" s="88"/>
      <c r="ADY45" s="88"/>
      <c r="ADZ45" s="88"/>
      <c r="AEA45" s="88"/>
      <c r="AEB45" s="88"/>
      <c r="AEC45" s="88"/>
      <c r="AED45" s="88"/>
      <c r="AEE45" s="88"/>
      <c r="AEF45" s="88"/>
      <c r="AEG45" s="88"/>
      <c r="AEH45" s="88"/>
      <c r="AEI45" s="88"/>
      <c r="AEJ45" s="88"/>
      <c r="AEK45" s="88"/>
      <c r="AEL45" s="88"/>
      <c r="AEM45" s="88"/>
      <c r="AEN45" s="88"/>
      <c r="AEO45" s="88"/>
      <c r="AEP45" s="88"/>
      <c r="AEQ45" s="88"/>
      <c r="AER45" s="88"/>
      <c r="AES45" s="88"/>
      <c r="AET45" s="88"/>
      <c r="AEU45" s="88"/>
      <c r="AEV45" s="88"/>
      <c r="AEW45" s="88"/>
      <c r="AEX45" s="88"/>
      <c r="AEY45" s="88"/>
      <c r="AEZ45" s="88"/>
      <c r="AFA45" s="88"/>
      <c r="AFB45" s="88"/>
      <c r="AFC45" s="88"/>
      <c r="AFD45" s="88"/>
      <c r="AFE45" s="88"/>
      <c r="AFF45" s="88"/>
      <c r="AFG45" s="88"/>
      <c r="AFH45" s="88"/>
      <c r="AFI45" s="88"/>
      <c r="AFJ45" s="88"/>
      <c r="AFK45" s="88"/>
      <c r="AFL45" s="88"/>
      <c r="AFM45" s="88"/>
      <c r="AFN45" s="88"/>
      <c r="AFO45" s="88"/>
      <c r="AFP45" s="88"/>
      <c r="AFQ45" s="88"/>
      <c r="AFR45" s="88"/>
      <c r="AFS45" s="88"/>
      <c r="AFT45" s="88"/>
      <c r="AFU45" s="88"/>
      <c r="AFV45" s="88"/>
      <c r="AFW45" s="88"/>
      <c r="AFX45" s="88"/>
      <c r="AFY45" s="88"/>
      <c r="AFZ45" s="88"/>
      <c r="AGA45" s="88"/>
      <c r="AGB45" s="88"/>
      <c r="AGC45" s="88"/>
      <c r="AGD45" s="88"/>
      <c r="AGE45" s="88"/>
      <c r="AGF45" s="88"/>
      <c r="AGG45" s="88"/>
      <c r="AGH45" s="88"/>
      <c r="AGI45" s="88"/>
      <c r="AGJ45" s="88"/>
      <c r="AGK45" s="88"/>
      <c r="AGL45" s="88"/>
      <c r="AGM45" s="88"/>
      <c r="AGN45" s="88"/>
      <c r="AGO45" s="88"/>
      <c r="AGP45" s="88"/>
      <c r="AGQ45" s="88"/>
      <c r="AGR45" s="88"/>
      <c r="AGS45" s="88"/>
      <c r="AGT45" s="88"/>
      <c r="AGU45" s="88"/>
      <c r="AGV45" s="88"/>
      <c r="AGW45" s="88"/>
      <c r="AGX45" s="88"/>
      <c r="AGY45" s="88"/>
      <c r="AGZ45" s="88"/>
      <c r="AHA45" s="88"/>
      <c r="AHB45" s="88"/>
      <c r="AHC45" s="88"/>
      <c r="AHD45" s="88"/>
      <c r="AHE45" s="88"/>
      <c r="AHF45" s="88"/>
      <c r="AHG45" s="88"/>
      <c r="AHH45" s="88"/>
      <c r="AHI45" s="88"/>
      <c r="AHJ45" s="88"/>
      <c r="AHK45" s="88"/>
      <c r="AHL45" s="88"/>
      <c r="AHM45" s="88"/>
      <c r="AHN45" s="88"/>
      <c r="AHO45" s="88"/>
      <c r="AHP45" s="88"/>
      <c r="AHQ45" s="88"/>
      <c r="AHR45" s="88"/>
      <c r="AHS45" s="88"/>
      <c r="AHT45" s="88"/>
      <c r="AHU45" s="88"/>
      <c r="AHV45" s="88"/>
      <c r="AHW45" s="88"/>
      <c r="AHX45" s="88"/>
      <c r="AHY45" s="88"/>
      <c r="AHZ45" s="88"/>
      <c r="AIA45" s="88"/>
      <c r="AIB45" s="88"/>
      <c r="AIC45" s="88"/>
      <c r="AID45" s="88"/>
      <c r="AIE45" s="88"/>
      <c r="AIF45" s="88"/>
      <c r="AIG45" s="88"/>
      <c r="AIH45" s="88"/>
      <c r="AII45" s="88"/>
      <c r="AIJ45" s="88"/>
      <c r="AIK45" s="88"/>
      <c r="AIL45" s="88"/>
      <c r="AIM45" s="88"/>
      <c r="AIN45" s="88"/>
      <c r="AIO45" s="88"/>
      <c r="AIP45" s="88"/>
      <c r="AIQ45" s="88"/>
      <c r="AIR45" s="88"/>
      <c r="AIS45" s="88"/>
      <c r="AIT45" s="88"/>
      <c r="AIU45" s="88"/>
      <c r="AIV45" s="88"/>
      <c r="AIW45" s="88"/>
      <c r="AIX45" s="88"/>
      <c r="AIY45" s="88"/>
      <c r="AIZ45" s="88"/>
      <c r="AJA45" s="88"/>
      <c r="AJB45" s="88"/>
      <c r="AJC45" s="88"/>
      <c r="AJD45" s="88"/>
      <c r="AJE45" s="88"/>
      <c r="AJF45" s="88"/>
      <c r="AJG45" s="88"/>
      <c r="AJH45" s="88"/>
      <c r="AJI45" s="88"/>
      <c r="AJJ45" s="88"/>
      <c r="AJK45" s="88"/>
      <c r="AJL45" s="88"/>
      <c r="AJM45" s="88"/>
      <c r="AJN45" s="88"/>
      <c r="AJO45" s="88"/>
      <c r="AJP45" s="88"/>
      <c r="AJQ45" s="88"/>
      <c r="AJR45" s="88"/>
      <c r="AJS45" s="88"/>
      <c r="AJT45" s="88"/>
      <c r="AJU45" s="88"/>
      <c r="AJV45" s="88"/>
      <c r="AJW45" s="88"/>
      <c r="AJX45" s="88"/>
      <c r="AJY45" s="88"/>
      <c r="AJZ45" s="88"/>
      <c r="AKA45" s="88"/>
      <c r="AKB45" s="88"/>
      <c r="AKC45" s="88"/>
      <c r="AKD45" s="88"/>
      <c r="AKE45" s="88"/>
      <c r="AKF45" s="88"/>
      <c r="AKG45" s="88"/>
      <c r="AKH45" s="88"/>
      <c r="AKI45" s="88"/>
      <c r="AKJ45" s="88"/>
      <c r="AKK45" s="88"/>
      <c r="AKL45" s="88"/>
      <c r="AKM45" s="88"/>
      <c r="AKN45" s="88"/>
      <c r="AKO45" s="88"/>
      <c r="AKP45" s="88"/>
      <c r="AKQ45" s="88"/>
      <c r="AKR45" s="88"/>
      <c r="AKS45" s="88"/>
      <c r="AKT45" s="88"/>
      <c r="AKU45" s="88"/>
      <c r="AKV45" s="88"/>
      <c r="AKW45" s="88"/>
      <c r="AKX45" s="88"/>
      <c r="AKY45" s="88"/>
      <c r="AKZ45" s="88"/>
      <c r="ALA45" s="88"/>
      <c r="ALB45" s="88"/>
      <c r="ALC45" s="88"/>
      <c r="ALD45" s="88"/>
      <c r="ALE45" s="88"/>
      <c r="ALF45" s="88"/>
      <c r="ALG45" s="88"/>
      <c r="ALH45" s="88"/>
      <c r="ALI45" s="88"/>
      <c r="ALJ45" s="88"/>
      <c r="ALK45" s="88"/>
      <c r="ALL45" s="88"/>
      <c r="ALM45" s="88"/>
      <c r="ALN45" s="88"/>
      <c r="ALO45" s="88"/>
      <c r="ALP45" s="88"/>
      <c r="ALQ45" s="88"/>
      <c r="ALR45" s="88"/>
      <c r="ALS45" s="88"/>
      <c r="ALT45" s="88"/>
      <c r="ALU45" s="88"/>
      <c r="ALV45" s="88"/>
      <c r="ALW45" s="88"/>
      <c r="ALX45" s="88"/>
      <c r="ALY45" s="88"/>
      <c r="ALZ45" s="88"/>
      <c r="AMA45" s="88"/>
      <c r="AMB45" s="88"/>
      <c r="AMC45" s="88"/>
      <c r="AMD45" s="88"/>
      <c r="AME45" s="88"/>
      <c r="AMF45" s="88"/>
      <c r="AMG45" s="88"/>
      <c r="AMH45" s="88"/>
      <c r="AMI45" s="88"/>
      <c r="AMJ45" s="88"/>
    </row>
    <row r="46" customFormat="false" ht="14.4" hidden="false" customHeight="false" outlineLevel="0" collapsed="false">
      <c r="A46" s="88"/>
      <c r="B46" s="14"/>
      <c r="C46" s="88"/>
      <c r="F46" s="88"/>
      <c r="H46" s="88"/>
      <c r="I46" s="88"/>
      <c r="J46" s="88"/>
      <c r="K46" s="88"/>
      <c r="N46" s="88"/>
      <c r="O46" s="88"/>
      <c r="XZ46" s="88"/>
      <c r="YA46" s="88"/>
      <c r="YB46" s="88"/>
      <c r="YC46" s="88"/>
      <c r="YD46" s="88"/>
      <c r="YE46" s="88"/>
      <c r="YF46" s="88"/>
      <c r="YG46" s="88"/>
      <c r="YH46" s="88"/>
      <c r="YI46" s="88"/>
      <c r="YJ46" s="88"/>
      <c r="YK46" s="88"/>
      <c r="YL46" s="88"/>
      <c r="YM46" s="88"/>
      <c r="YN46" s="88"/>
      <c r="YO46" s="88"/>
      <c r="YP46" s="88"/>
      <c r="YQ46" s="88"/>
      <c r="YR46" s="88"/>
      <c r="YS46" s="88"/>
      <c r="YT46" s="88"/>
      <c r="YU46" s="88"/>
      <c r="YV46" s="88"/>
      <c r="YW46" s="88"/>
      <c r="YX46" s="88"/>
      <c r="YY46" s="88"/>
      <c r="YZ46" s="88"/>
      <c r="ZA46" s="88"/>
      <c r="ZB46" s="88"/>
      <c r="ZC46" s="88"/>
      <c r="ZD46" s="88"/>
      <c r="ZE46" s="88"/>
      <c r="ZF46" s="88"/>
      <c r="ZG46" s="88"/>
      <c r="ZH46" s="88"/>
      <c r="ZI46" s="88"/>
      <c r="ZJ46" s="88"/>
      <c r="ZK46" s="88"/>
      <c r="ZL46" s="88"/>
      <c r="ZM46" s="88"/>
      <c r="ZN46" s="88"/>
      <c r="ZO46" s="88"/>
      <c r="ZP46" s="88"/>
      <c r="ZQ46" s="88"/>
      <c r="ZR46" s="88"/>
      <c r="ZS46" s="88"/>
      <c r="ZT46" s="88"/>
      <c r="ZU46" s="88"/>
      <c r="ZV46" s="88"/>
      <c r="ZW46" s="88"/>
      <c r="ZX46" s="88"/>
      <c r="ZY46" s="88"/>
      <c r="ZZ46" s="88"/>
      <c r="AAA46" s="88"/>
      <c r="AAB46" s="88"/>
      <c r="AAC46" s="88"/>
      <c r="AAD46" s="88"/>
      <c r="AAE46" s="88"/>
      <c r="AAF46" s="88"/>
      <c r="AAG46" s="88"/>
      <c r="AAH46" s="88"/>
      <c r="AAI46" s="88"/>
      <c r="AAJ46" s="88"/>
      <c r="AAK46" s="88"/>
      <c r="AAL46" s="88"/>
      <c r="AAM46" s="88"/>
      <c r="AAN46" s="88"/>
      <c r="AAO46" s="88"/>
      <c r="AAP46" s="88"/>
      <c r="AAQ46" s="88"/>
      <c r="AAR46" s="88"/>
      <c r="AAS46" s="88"/>
      <c r="AAT46" s="88"/>
      <c r="AAU46" s="88"/>
      <c r="AAV46" s="88"/>
      <c r="AAW46" s="88"/>
      <c r="AAX46" s="88"/>
      <c r="AAY46" s="88"/>
      <c r="AAZ46" s="88"/>
      <c r="ABA46" s="88"/>
      <c r="ABB46" s="88"/>
      <c r="ABC46" s="88"/>
      <c r="ABD46" s="88"/>
      <c r="ABE46" s="88"/>
      <c r="ABF46" s="88"/>
      <c r="ABG46" s="88"/>
      <c r="ABH46" s="88"/>
      <c r="ABI46" s="88"/>
      <c r="ABJ46" s="88"/>
      <c r="ABK46" s="88"/>
      <c r="ABL46" s="88"/>
      <c r="ABM46" s="88"/>
      <c r="ABN46" s="88"/>
      <c r="ABO46" s="88"/>
      <c r="ABP46" s="88"/>
      <c r="ABQ46" s="88"/>
      <c r="ABR46" s="88"/>
      <c r="ABS46" s="88"/>
      <c r="ABT46" s="88"/>
      <c r="ABU46" s="88"/>
      <c r="ABV46" s="88"/>
      <c r="ABW46" s="88"/>
      <c r="ABX46" s="88"/>
      <c r="ABY46" s="88"/>
      <c r="ABZ46" s="88"/>
      <c r="ACA46" s="88"/>
      <c r="ACB46" s="88"/>
      <c r="ACC46" s="88"/>
      <c r="ACD46" s="88"/>
      <c r="ACE46" s="88"/>
      <c r="ACF46" s="88"/>
      <c r="ACG46" s="88"/>
      <c r="ACH46" s="88"/>
      <c r="ACI46" s="88"/>
      <c r="ACJ46" s="88"/>
      <c r="ACK46" s="88"/>
      <c r="ACL46" s="88"/>
      <c r="ACM46" s="88"/>
      <c r="ACN46" s="88"/>
      <c r="ACO46" s="88"/>
      <c r="ACP46" s="88"/>
      <c r="ACQ46" s="88"/>
      <c r="ACR46" s="88"/>
      <c r="ACS46" s="88"/>
      <c r="ACT46" s="88"/>
      <c r="ACU46" s="88"/>
      <c r="ACV46" s="88"/>
      <c r="ACW46" s="88"/>
      <c r="ACX46" s="88"/>
      <c r="ACY46" s="88"/>
      <c r="ACZ46" s="88"/>
      <c r="ADA46" s="88"/>
      <c r="ADB46" s="88"/>
      <c r="ADC46" s="88"/>
      <c r="ADD46" s="88"/>
      <c r="ADE46" s="88"/>
      <c r="ADF46" s="88"/>
      <c r="ADG46" s="88"/>
      <c r="ADH46" s="88"/>
      <c r="ADI46" s="88"/>
      <c r="ADJ46" s="88"/>
      <c r="ADK46" s="88"/>
      <c r="ADL46" s="88"/>
      <c r="ADM46" s="88"/>
      <c r="ADN46" s="88"/>
      <c r="ADO46" s="88"/>
      <c r="ADP46" s="88"/>
      <c r="ADQ46" s="88"/>
      <c r="ADR46" s="88"/>
      <c r="ADS46" s="88"/>
      <c r="ADT46" s="88"/>
      <c r="ADU46" s="88"/>
      <c r="ADV46" s="88"/>
      <c r="ADW46" s="88"/>
      <c r="ADX46" s="88"/>
      <c r="ADY46" s="88"/>
      <c r="ADZ46" s="88"/>
      <c r="AEA46" s="88"/>
      <c r="AEB46" s="88"/>
      <c r="AEC46" s="88"/>
      <c r="AED46" s="88"/>
      <c r="AEE46" s="88"/>
      <c r="AEF46" s="88"/>
      <c r="AEG46" s="88"/>
      <c r="AEH46" s="88"/>
      <c r="AEI46" s="88"/>
      <c r="AEJ46" s="88"/>
      <c r="AEK46" s="88"/>
      <c r="AEL46" s="88"/>
      <c r="AEM46" s="88"/>
      <c r="AEN46" s="88"/>
      <c r="AEO46" s="88"/>
      <c r="AEP46" s="88"/>
      <c r="AEQ46" s="88"/>
      <c r="AER46" s="88"/>
      <c r="AES46" s="88"/>
      <c r="AET46" s="88"/>
      <c r="AEU46" s="88"/>
      <c r="AEV46" s="88"/>
      <c r="AEW46" s="88"/>
      <c r="AEX46" s="88"/>
      <c r="AEY46" s="88"/>
      <c r="AEZ46" s="88"/>
      <c r="AFA46" s="88"/>
      <c r="AFB46" s="88"/>
      <c r="AFC46" s="88"/>
      <c r="AFD46" s="88"/>
      <c r="AFE46" s="88"/>
      <c r="AFF46" s="88"/>
      <c r="AFG46" s="88"/>
      <c r="AFH46" s="88"/>
      <c r="AFI46" s="88"/>
      <c r="AFJ46" s="88"/>
      <c r="AFK46" s="88"/>
      <c r="AFL46" s="88"/>
      <c r="AFM46" s="88"/>
      <c r="AFN46" s="88"/>
      <c r="AFO46" s="88"/>
      <c r="AFP46" s="88"/>
      <c r="AFQ46" s="88"/>
      <c r="AFR46" s="88"/>
      <c r="AFS46" s="88"/>
      <c r="AFT46" s="88"/>
      <c r="AFU46" s="88"/>
      <c r="AFV46" s="88"/>
      <c r="AFW46" s="88"/>
      <c r="AFX46" s="88"/>
      <c r="AFY46" s="88"/>
      <c r="AFZ46" s="88"/>
      <c r="AGA46" s="88"/>
      <c r="AGB46" s="88"/>
      <c r="AGC46" s="88"/>
      <c r="AGD46" s="88"/>
      <c r="AGE46" s="88"/>
      <c r="AGF46" s="88"/>
      <c r="AGG46" s="88"/>
      <c r="AGH46" s="88"/>
      <c r="AGI46" s="88"/>
      <c r="AGJ46" s="88"/>
      <c r="AGK46" s="88"/>
      <c r="AGL46" s="88"/>
      <c r="AGM46" s="88"/>
      <c r="AGN46" s="88"/>
      <c r="AGO46" s="88"/>
      <c r="AGP46" s="88"/>
      <c r="AGQ46" s="88"/>
      <c r="AGR46" s="88"/>
      <c r="AGS46" s="88"/>
      <c r="AGT46" s="88"/>
      <c r="AGU46" s="88"/>
      <c r="AGV46" s="88"/>
      <c r="AGW46" s="88"/>
      <c r="AGX46" s="88"/>
      <c r="AGY46" s="88"/>
      <c r="AGZ46" s="88"/>
      <c r="AHA46" s="88"/>
      <c r="AHB46" s="88"/>
      <c r="AHC46" s="88"/>
      <c r="AHD46" s="88"/>
      <c r="AHE46" s="88"/>
      <c r="AHF46" s="88"/>
      <c r="AHG46" s="88"/>
      <c r="AHH46" s="88"/>
      <c r="AHI46" s="88"/>
      <c r="AHJ46" s="88"/>
      <c r="AHK46" s="88"/>
      <c r="AHL46" s="88"/>
      <c r="AHM46" s="88"/>
      <c r="AHN46" s="88"/>
      <c r="AHO46" s="88"/>
      <c r="AHP46" s="88"/>
      <c r="AHQ46" s="88"/>
      <c r="AHR46" s="88"/>
      <c r="AHS46" s="88"/>
      <c r="AHT46" s="88"/>
      <c r="AHU46" s="88"/>
      <c r="AHV46" s="88"/>
      <c r="AHW46" s="88"/>
      <c r="AHX46" s="88"/>
      <c r="AHY46" s="88"/>
      <c r="AHZ46" s="88"/>
      <c r="AIA46" s="88"/>
      <c r="AIB46" s="88"/>
      <c r="AIC46" s="88"/>
      <c r="AID46" s="88"/>
      <c r="AIE46" s="88"/>
      <c r="AIF46" s="88"/>
      <c r="AIG46" s="88"/>
      <c r="AIH46" s="88"/>
      <c r="AII46" s="88"/>
      <c r="AIJ46" s="88"/>
      <c r="AIK46" s="88"/>
      <c r="AIL46" s="88"/>
      <c r="AIM46" s="88"/>
      <c r="AIN46" s="88"/>
      <c r="AIO46" s="88"/>
      <c r="AIP46" s="88"/>
      <c r="AIQ46" s="88"/>
      <c r="AIR46" s="88"/>
      <c r="AIS46" s="88"/>
      <c r="AIT46" s="88"/>
      <c r="AIU46" s="88"/>
      <c r="AIV46" s="88"/>
      <c r="AIW46" s="88"/>
      <c r="AIX46" s="88"/>
      <c r="AIY46" s="88"/>
      <c r="AIZ46" s="88"/>
      <c r="AJA46" s="88"/>
      <c r="AJB46" s="88"/>
      <c r="AJC46" s="88"/>
      <c r="AJD46" s="88"/>
      <c r="AJE46" s="88"/>
      <c r="AJF46" s="88"/>
      <c r="AJG46" s="88"/>
      <c r="AJH46" s="88"/>
      <c r="AJI46" s="88"/>
      <c r="AJJ46" s="88"/>
      <c r="AJK46" s="88"/>
      <c r="AJL46" s="88"/>
      <c r="AJM46" s="88"/>
      <c r="AJN46" s="88"/>
      <c r="AJO46" s="88"/>
      <c r="AJP46" s="88"/>
      <c r="AJQ46" s="88"/>
      <c r="AJR46" s="88"/>
      <c r="AJS46" s="88"/>
      <c r="AJT46" s="88"/>
      <c r="AJU46" s="88"/>
      <c r="AJV46" s="88"/>
      <c r="AJW46" s="88"/>
      <c r="AJX46" s="88"/>
      <c r="AJY46" s="88"/>
      <c r="AJZ46" s="88"/>
      <c r="AKA46" s="88"/>
      <c r="AKB46" s="88"/>
      <c r="AKC46" s="88"/>
      <c r="AKD46" s="88"/>
      <c r="AKE46" s="88"/>
      <c r="AKF46" s="88"/>
      <c r="AKG46" s="88"/>
      <c r="AKH46" s="88"/>
      <c r="AKI46" s="88"/>
      <c r="AKJ46" s="88"/>
      <c r="AKK46" s="88"/>
      <c r="AKL46" s="88"/>
      <c r="AKM46" s="88"/>
      <c r="AKN46" s="88"/>
      <c r="AKO46" s="88"/>
      <c r="AKP46" s="88"/>
      <c r="AKQ46" s="88"/>
      <c r="AKR46" s="88"/>
      <c r="AKS46" s="88"/>
      <c r="AKT46" s="88"/>
      <c r="AKU46" s="88"/>
      <c r="AKV46" s="88"/>
      <c r="AKW46" s="88"/>
      <c r="AKX46" s="88"/>
      <c r="AKY46" s="88"/>
      <c r="AKZ46" s="88"/>
      <c r="ALA46" s="88"/>
      <c r="ALB46" s="88"/>
      <c r="ALC46" s="88"/>
      <c r="ALD46" s="88"/>
      <c r="ALE46" s="88"/>
      <c r="ALF46" s="88"/>
      <c r="ALG46" s="88"/>
      <c r="ALH46" s="88"/>
      <c r="ALI46" s="88"/>
      <c r="ALJ46" s="88"/>
      <c r="ALK46" s="88"/>
      <c r="ALL46" s="88"/>
      <c r="ALM46" s="88"/>
      <c r="ALN46" s="88"/>
      <c r="ALO46" s="88"/>
      <c r="ALP46" s="88"/>
      <c r="ALQ46" s="88"/>
      <c r="ALR46" s="88"/>
      <c r="ALS46" s="88"/>
      <c r="ALT46" s="88"/>
      <c r="ALU46" s="88"/>
      <c r="ALV46" s="88"/>
      <c r="ALW46" s="88"/>
      <c r="ALX46" s="88"/>
      <c r="ALY46" s="88"/>
      <c r="ALZ46" s="88"/>
      <c r="AMA46" s="88"/>
      <c r="AMB46" s="88"/>
      <c r="AMC46" s="88"/>
      <c r="AMD46" s="88"/>
      <c r="AME46" s="88"/>
      <c r="AMF46" s="88"/>
      <c r="AMG46" s="88"/>
      <c r="AMH46" s="88"/>
      <c r="AMI46" s="88"/>
      <c r="AMJ46" s="88"/>
    </row>
    <row r="47" customFormat="false" ht="14.4" hidden="false" customHeight="false" outlineLevel="0" collapsed="false">
      <c r="A47" s="88"/>
      <c r="B47" s="14"/>
      <c r="C47" s="88"/>
      <c r="F47" s="88"/>
      <c r="H47" s="88"/>
      <c r="I47" s="88"/>
      <c r="J47" s="88"/>
      <c r="K47" s="88"/>
      <c r="N47" s="88"/>
      <c r="O47" s="88"/>
      <c r="XZ47" s="88"/>
      <c r="YA47" s="88"/>
      <c r="YB47" s="88"/>
      <c r="YC47" s="88"/>
      <c r="YD47" s="88"/>
      <c r="YE47" s="88"/>
      <c r="YF47" s="88"/>
      <c r="YG47" s="88"/>
      <c r="YH47" s="88"/>
      <c r="YI47" s="88"/>
      <c r="YJ47" s="88"/>
      <c r="YK47" s="88"/>
      <c r="YL47" s="88"/>
      <c r="YM47" s="88"/>
      <c r="YN47" s="88"/>
      <c r="YO47" s="88"/>
      <c r="YP47" s="88"/>
      <c r="YQ47" s="88"/>
      <c r="YR47" s="88"/>
      <c r="YS47" s="88"/>
      <c r="YT47" s="88"/>
      <c r="YU47" s="88"/>
      <c r="YV47" s="88"/>
      <c r="YW47" s="88"/>
      <c r="YX47" s="88"/>
      <c r="YY47" s="88"/>
      <c r="YZ47" s="88"/>
      <c r="ZA47" s="88"/>
      <c r="ZB47" s="88"/>
      <c r="ZC47" s="88"/>
      <c r="ZD47" s="88"/>
      <c r="ZE47" s="88"/>
      <c r="ZF47" s="88"/>
      <c r="ZG47" s="88"/>
      <c r="ZH47" s="88"/>
      <c r="ZI47" s="88"/>
      <c r="ZJ47" s="88"/>
      <c r="ZK47" s="88"/>
      <c r="ZL47" s="88"/>
      <c r="ZM47" s="88"/>
      <c r="ZN47" s="88"/>
      <c r="ZO47" s="88"/>
      <c r="ZP47" s="88"/>
      <c r="ZQ47" s="88"/>
      <c r="ZR47" s="88"/>
      <c r="ZS47" s="88"/>
      <c r="ZT47" s="88"/>
      <c r="ZU47" s="88"/>
      <c r="ZV47" s="88"/>
      <c r="ZW47" s="88"/>
      <c r="ZX47" s="88"/>
      <c r="ZY47" s="88"/>
      <c r="ZZ47" s="88"/>
      <c r="AAA47" s="88"/>
      <c r="AAB47" s="88"/>
      <c r="AAC47" s="88"/>
      <c r="AAD47" s="88"/>
      <c r="AAE47" s="88"/>
      <c r="AAF47" s="88"/>
      <c r="AAG47" s="88"/>
      <c r="AAH47" s="88"/>
      <c r="AAI47" s="88"/>
      <c r="AAJ47" s="88"/>
      <c r="AAK47" s="88"/>
      <c r="AAL47" s="88"/>
      <c r="AAM47" s="88"/>
      <c r="AAN47" s="88"/>
      <c r="AAO47" s="88"/>
      <c r="AAP47" s="88"/>
      <c r="AAQ47" s="88"/>
      <c r="AAR47" s="88"/>
      <c r="AAS47" s="88"/>
      <c r="AAT47" s="88"/>
      <c r="AAU47" s="88"/>
      <c r="AAV47" s="88"/>
      <c r="AAW47" s="88"/>
      <c r="AAX47" s="88"/>
      <c r="AAY47" s="88"/>
      <c r="AAZ47" s="88"/>
      <c r="ABA47" s="88"/>
      <c r="ABB47" s="88"/>
      <c r="ABC47" s="88"/>
      <c r="ABD47" s="88"/>
      <c r="ABE47" s="88"/>
      <c r="ABF47" s="88"/>
      <c r="ABG47" s="88"/>
      <c r="ABH47" s="88"/>
      <c r="ABI47" s="88"/>
      <c r="ABJ47" s="88"/>
      <c r="ABK47" s="88"/>
      <c r="ABL47" s="88"/>
      <c r="ABM47" s="88"/>
      <c r="ABN47" s="88"/>
      <c r="ABO47" s="88"/>
      <c r="ABP47" s="88"/>
      <c r="ABQ47" s="88"/>
      <c r="ABR47" s="88"/>
      <c r="ABS47" s="88"/>
      <c r="ABT47" s="88"/>
      <c r="ABU47" s="88"/>
      <c r="ABV47" s="88"/>
      <c r="ABW47" s="88"/>
      <c r="ABX47" s="88"/>
      <c r="ABY47" s="88"/>
      <c r="ABZ47" s="88"/>
      <c r="ACA47" s="88"/>
      <c r="ACB47" s="88"/>
      <c r="ACC47" s="88"/>
      <c r="ACD47" s="88"/>
      <c r="ACE47" s="88"/>
      <c r="ACF47" s="88"/>
      <c r="ACG47" s="88"/>
      <c r="ACH47" s="88"/>
      <c r="ACI47" s="88"/>
      <c r="ACJ47" s="88"/>
      <c r="ACK47" s="88"/>
      <c r="ACL47" s="88"/>
      <c r="ACM47" s="88"/>
      <c r="ACN47" s="88"/>
      <c r="ACO47" s="88"/>
      <c r="ACP47" s="88"/>
      <c r="ACQ47" s="88"/>
      <c r="ACR47" s="88"/>
      <c r="ACS47" s="88"/>
      <c r="ACT47" s="88"/>
      <c r="ACU47" s="88"/>
      <c r="ACV47" s="88"/>
      <c r="ACW47" s="88"/>
      <c r="ACX47" s="88"/>
      <c r="ACY47" s="88"/>
      <c r="ACZ47" s="88"/>
      <c r="ADA47" s="88"/>
      <c r="ADB47" s="88"/>
      <c r="ADC47" s="88"/>
      <c r="ADD47" s="88"/>
      <c r="ADE47" s="88"/>
      <c r="ADF47" s="88"/>
      <c r="ADG47" s="88"/>
      <c r="ADH47" s="88"/>
      <c r="ADI47" s="88"/>
      <c r="ADJ47" s="88"/>
      <c r="ADK47" s="88"/>
      <c r="ADL47" s="88"/>
      <c r="ADM47" s="88"/>
      <c r="ADN47" s="88"/>
      <c r="ADO47" s="88"/>
      <c r="ADP47" s="88"/>
      <c r="ADQ47" s="88"/>
      <c r="ADR47" s="88"/>
      <c r="ADS47" s="88"/>
      <c r="ADT47" s="88"/>
      <c r="ADU47" s="88"/>
      <c r="ADV47" s="88"/>
      <c r="ADW47" s="88"/>
      <c r="ADX47" s="88"/>
      <c r="ADY47" s="88"/>
      <c r="ADZ47" s="88"/>
      <c r="AEA47" s="88"/>
      <c r="AEB47" s="88"/>
      <c r="AEC47" s="88"/>
      <c r="AED47" s="88"/>
      <c r="AEE47" s="88"/>
      <c r="AEF47" s="88"/>
      <c r="AEG47" s="88"/>
      <c r="AEH47" s="88"/>
      <c r="AEI47" s="88"/>
      <c r="AEJ47" s="88"/>
      <c r="AEK47" s="88"/>
      <c r="AEL47" s="88"/>
      <c r="AEM47" s="88"/>
      <c r="AEN47" s="88"/>
      <c r="AEO47" s="88"/>
      <c r="AEP47" s="88"/>
      <c r="AEQ47" s="88"/>
      <c r="AER47" s="88"/>
      <c r="AES47" s="88"/>
      <c r="AET47" s="88"/>
      <c r="AEU47" s="88"/>
      <c r="AEV47" s="88"/>
      <c r="AEW47" s="88"/>
      <c r="AEX47" s="88"/>
      <c r="AEY47" s="88"/>
      <c r="AEZ47" s="88"/>
      <c r="AFA47" s="88"/>
      <c r="AFB47" s="88"/>
      <c r="AFC47" s="88"/>
      <c r="AFD47" s="88"/>
      <c r="AFE47" s="88"/>
      <c r="AFF47" s="88"/>
      <c r="AFG47" s="88"/>
      <c r="AFH47" s="88"/>
      <c r="AFI47" s="88"/>
      <c r="AFJ47" s="88"/>
      <c r="AFK47" s="88"/>
      <c r="AFL47" s="88"/>
      <c r="AFM47" s="88"/>
      <c r="AFN47" s="88"/>
      <c r="AFO47" s="88"/>
      <c r="AFP47" s="88"/>
      <c r="AFQ47" s="88"/>
      <c r="AFR47" s="88"/>
      <c r="AFS47" s="88"/>
      <c r="AFT47" s="88"/>
      <c r="AFU47" s="88"/>
      <c r="AFV47" s="88"/>
      <c r="AFW47" s="88"/>
      <c r="AFX47" s="88"/>
      <c r="AFY47" s="88"/>
      <c r="AFZ47" s="88"/>
      <c r="AGA47" s="88"/>
      <c r="AGB47" s="88"/>
      <c r="AGC47" s="88"/>
      <c r="AGD47" s="88"/>
      <c r="AGE47" s="88"/>
      <c r="AGF47" s="88"/>
      <c r="AGG47" s="88"/>
      <c r="AGH47" s="88"/>
      <c r="AGI47" s="88"/>
      <c r="AGJ47" s="88"/>
      <c r="AGK47" s="88"/>
      <c r="AGL47" s="88"/>
      <c r="AGM47" s="88"/>
      <c r="AGN47" s="88"/>
      <c r="AGO47" s="88"/>
      <c r="AGP47" s="88"/>
      <c r="AGQ47" s="88"/>
      <c r="AGR47" s="88"/>
      <c r="AGS47" s="88"/>
      <c r="AGT47" s="88"/>
      <c r="AGU47" s="88"/>
      <c r="AGV47" s="88"/>
      <c r="AGW47" s="88"/>
      <c r="AGX47" s="88"/>
      <c r="AGY47" s="88"/>
      <c r="AGZ47" s="88"/>
      <c r="AHA47" s="88"/>
      <c r="AHB47" s="88"/>
      <c r="AHC47" s="88"/>
      <c r="AHD47" s="88"/>
      <c r="AHE47" s="88"/>
      <c r="AHF47" s="88"/>
      <c r="AHG47" s="88"/>
      <c r="AHH47" s="88"/>
      <c r="AHI47" s="88"/>
      <c r="AHJ47" s="88"/>
      <c r="AHK47" s="88"/>
      <c r="AHL47" s="88"/>
      <c r="AHM47" s="88"/>
      <c r="AHN47" s="88"/>
      <c r="AHO47" s="88"/>
      <c r="AHP47" s="88"/>
      <c r="AHQ47" s="88"/>
      <c r="AHR47" s="88"/>
      <c r="AHS47" s="88"/>
      <c r="AHT47" s="88"/>
      <c r="AHU47" s="88"/>
      <c r="AHV47" s="88"/>
      <c r="AHW47" s="88"/>
      <c r="AHX47" s="88"/>
      <c r="AHY47" s="88"/>
      <c r="AHZ47" s="88"/>
      <c r="AIA47" s="88"/>
      <c r="AIB47" s="88"/>
      <c r="AIC47" s="88"/>
      <c r="AID47" s="88"/>
      <c r="AIE47" s="88"/>
      <c r="AIF47" s="88"/>
      <c r="AIG47" s="88"/>
      <c r="AIH47" s="88"/>
      <c r="AII47" s="88"/>
      <c r="AIJ47" s="88"/>
      <c r="AIK47" s="88"/>
      <c r="AIL47" s="88"/>
      <c r="AIM47" s="88"/>
      <c r="AIN47" s="88"/>
      <c r="AIO47" s="88"/>
      <c r="AIP47" s="88"/>
      <c r="AIQ47" s="88"/>
      <c r="AIR47" s="88"/>
      <c r="AIS47" s="88"/>
      <c r="AIT47" s="88"/>
      <c r="AIU47" s="88"/>
      <c r="AIV47" s="88"/>
      <c r="AIW47" s="88"/>
      <c r="AIX47" s="88"/>
      <c r="AIY47" s="88"/>
      <c r="AIZ47" s="88"/>
      <c r="AJA47" s="88"/>
      <c r="AJB47" s="88"/>
      <c r="AJC47" s="88"/>
      <c r="AJD47" s="88"/>
      <c r="AJE47" s="88"/>
      <c r="AJF47" s="88"/>
      <c r="AJG47" s="88"/>
      <c r="AJH47" s="88"/>
      <c r="AJI47" s="88"/>
      <c r="AJJ47" s="88"/>
      <c r="AJK47" s="88"/>
      <c r="AJL47" s="88"/>
      <c r="AJM47" s="88"/>
      <c r="AJN47" s="88"/>
      <c r="AJO47" s="88"/>
      <c r="AJP47" s="88"/>
      <c r="AJQ47" s="88"/>
      <c r="AJR47" s="88"/>
      <c r="AJS47" s="88"/>
      <c r="AJT47" s="88"/>
      <c r="AJU47" s="88"/>
      <c r="AJV47" s="88"/>
      <c r="AJW47" s="88"/>
      <c r="AJX47" s="88"/>
      <c r="AJY47" s="88"/>
      <c r="AJZ47" s="88"/>
      <c r="AKA47" s="88"/>
      <c r="AKB47" s="88"/>
      <c r="AKC47" s="88"/>
      <c r="AKD47" s="88"/>
      <c r="AKE47" s="88"/>
      <c r="AKF47" s="88"/>
      <c r="AKG47" s="88"/>
      <c r="AKH47" s="88"/>
      <c r="AKI47" s="88"/>
      <c r="AKJ47" s="88"/>
      <c r="AKK47" s="88"/>
      <c r="AKL47" s="88"/>
      <c r="AKM47" s="88"/>
      <c r="AKN47" s="88"/>
      <c r="AKO47" s="88"/>
      <c r="AKP47" s="88"/>
      <c r="AKQ47" s="88"/>
      <c r="AKR47" s="88"/>
      <c r="AKS47" s="88"/>
      <c r="AKT47" s="88"/>
      <c r="AKU47" s="88"/>
      <c r="AKV47" s="88"/>
      <c r="AKW47" s="88"/>
      <c r="AKX47" s="88"/>
      <c r="AKY47" s="88"/>
      <c r="AKZ47" s="88"/>
      <c r="ALA47" s="88"/>
      <c r="ALB47" s="88"/>
      <c r="ALC47" s="88"/>
      <c r="ALD47" s="88"/>
      <c r="ALE47" s="88"/>
      <c r="ALF47" s="88"/>
      <c r="ALG47" s="88"/>
      <c r="ALH47" s="88"/>
      <c r="ALI47" s="88"/>
      <c r="ALJ47" s="88"/>
      <c r="ALK47" s="88"/>
      <c r="ALL47" s="88"/>
      <c r="ALM47" s="88"/>
      <c r="ALN47" s="88"/>
      <c r="ALO47" s="88"/>
      <c r="ALP47" s="88"/>
      <c r="ALQ47" s="88"/>
      <c r="ALR47" s="88"/>
      <c r="ALS47" s="88"/>
      <c r="ALT47" s="88"/>
      <c r="ALU47" s="88"/>
      <c r="ALV47" s="88"/>
      <c r="ALW47" s="88"/>
      <c r="ALX47" s="88"/>
      <c r="ALY47" s="88"/>
      <c r="ALZ47" s="88"/>
      <c r="AMA47" s="88"/>
      <c r="AMB47" s="88"/>
      <c r="AMC47" s="88"/>
      <c r="AMD47" s="88"/>
      <c r="AME47" s="88"/>
      <c r="AMF47" s="88"/>
      <c r="AMG47" s="88"/>
      <c r="AMH47" s="88"/>
      <c r="AMI47" s="88"/>
      <c r="AMJ47" s="88"/>
    </row>
    <row r="48" customFormat="false" ht="14.4" hidden="false" customHeight="false" outlineLevel="0" collapsed="false">
      <c r="A48" s="88"/>
      <c r="B48" s="14"/>
      <c r="C48" s="88"/>
      <c r="F48" s="88"/>
      <c r="H48" s="88"/>
      <c r="I48" s="88"/>
      <c r="J48" s="88"/>
      <c r="K48" s="88"/>
      <c r="N48" s="88"/>
      <c r="O48" s="88"/>
      <c r="XZ48" s="88"/>
      <c r="YA48" s="88"/>
      <c r="YB48" s="88"/>
      <c r="YC48" s="88"/>
      <c r="YD48" s="88"/>
      <c r="YE48" s="88"/>
      <c r="YF48" s="88"/>
      <c r="YG48" s="88"/>
      <c r="YH48" s="88"/>
      <c r="YI48" s="88"/>
      <c r="YJ48" s="88"/>
      <c r="YK48" s="88"/>
      <c r="YL48" s="88"/>
      <c r="YM48" s="88"/>
      <c r="YN48" s="88"/>
      <c r="YO48" s="88"/>
      <c r="YP48" s="88"/>
      <c r="YQ48" s="88"/>
      <c r="YR48" s="88"/>
      <c r="YS48" s="88"/>
      <c r="YT48" s="88"/>
      <c r="YU48" s="88"/>
      <c r="YV48" s="88"/>
      <c r="YW48" s="88"/>
      <c r="YX48" s="88"/>
      <c r="YY48" s="88"/>
      <c r="YZ48" s="88"/>
      <c r="ZA48" s="88"/>
      <c r="ZB48" s="88"/>
      <c r="ZC48" s="88"/>
      <c r="ZD48" s="88"/>
      <c r="ZE48" s="88"/>
      <c r="ZF48" s="88"/>
      <c r="ZG48" s="88"/>
      <c r="ZH48" s="88"/>
      <c r="ZI48" s="88"/>
      <c r="ZJ48" s="88"/>
      <c r="ZK48" s="88"/>
      <c r="ZL48" s="88"/>
      <c r="ZM48" s="88"/>
      <c r="ZN48" s="88"/>
      <c r="ZO48" s="88"/>
      <c r="ZP48" s="88"/>
      <c r="ZQ48" s="88"/>
      <c r="ZR48" s="88"/>
      <c r="ZS48" s="88"/>
      <c r="ZT48" s="88"/>
      <c r="ZU48" s="88"/>
      <c r="ZV48" s="88"/>
      <c r="ZW48" s="88"/>
      <c r="ZX48" s="88"/>
      <c r="ZY48" s="88"/>
      <c r="ZZ48" s="88"/>
      <c r="AAA48" s="88"/>
      <c r="AAB48" s="88"/>
      <c r="AAC48" s="88"/>
      <c r="AAD48" s="88"/>
      <c r="AAE48" s="88"/>
      <c r="AAF48" s="88"/>
      <c r="AAG48" s="88"/>
      <c r="AAH48" s="88"/>
      <c r="AAI48" s="88"/>
      <c r="AAJ48" s="88"/>
      <c r="AAK48" s="88"/>
      <c r="AAL48" s="88"/>
      <c r="AAM48" s="88"/>
      <c r="AAN48" s="88"/>
      <c r="AAO48" s="88"/>
      <c r="AAP48" s="88"/>
      <c r="AAQ48" s="88"/>
      <c r="AAR48" s="88"/>
      <c r="AAS48" s="88"/>
      <c r="AAT48" s="88"/>
      <c r="AAU48" s="88"/>
      <c r="AAV48" s="88"/>
      <c r="AAW48" s="88"/>
      <c r="AAX48" s="88"/>
      <c r="AAY48" s="88"/>
      <c r="AAZ48" s="88"/>
      <c r="ABA48" s="88"/>
      <c r="ABB48" s="88"/>
      <c r="ABC48" s="88"/>
      <c r="ABD48" s="88"/>
      <c r="ABE48" s="88"/>
      <c r="ABF48" s="88"/>
      <c r="ABG48" s="88"/>
      <c r="ABH48" s="88"/>
      <c r="ABI48" s="88"/>
      <c r="ABJ48" s="88"/>
      <c r="ABK48" s="88"/>
      <c r="ABL48" s="88"/>
      <c r="ABM48" s="88"/>
      <c r="ABN48" s="88"/>
      <c r="ABO48" s="88"/>
      <c r="ABP48" s="88"/>
      <c r="ABQ48" s="88"/>
      <c r="ABR48" s="88"/>
      <c r="ABS48" s="88"/>
      <c r="ABT48" s="88"/>
      <c r="ABU48" s="88"/>
      <c r="ABV48" s="88"/>
      <c r="ABW48" s="88"/>
      <c r="ABX48" s="88"/>
      <c r="ABY48" s="88"/>
      <c r="ABZ48" s="88"/>
      <c r="ACA48" s="88"/>
      <c r="ACB48" s="88"/>
      <c r="ACC48" s="88"/>
      <c r="ACD48" s="88"/>
      <c r="ACE48" s="88"/>
      <c r="ACF48" s="88"/>
      <c r="ACG48" s="88"/>
      <c r="ACH48" s="88"/>
      <c r="ACI48" s="88"/>
      <c r="ACJ48" s="88"/>
      <c r="ACK48" s="88"/>
      <c r="ACL48" s="88"/>
      <c r="ACM48" s="88"/>
      <c r="ACN48" s="88"/>
      <c r="ACO48" s="88"/>
      <c r="ACP48" s="88"/>
      <c r="ACQ48" s="88"/>
      <c r="ACR48" s="88"/>
      <c r="ACS48" s="88"/>
      <c r="ACT48" s="88"/>
      <c r="ACU48" s="88"/>
      <c r="ACV48" s="88"/>
      <c r="ACW48" s="88"/>
      <c r="ACX48" s="88"/>
      <c r="ACY48" s="88"/>
      <c r="ACZ48" s="88"/>
      <c r="ADA48" s="88"/>
      <c r="ADB48" s="88"/>
      <c r="ADC48" s="88"/>
      <c r="ADD48" s="88"/>
      <c r="ADE48" s="88"/>
      <c r="ADF48" s="88"/>
      <c r="ADG48" s="88"/>
      <c r="ADH48" s="88"/>
      <c r="ADI48" s="88"/>
      <c r="ADJ48" s="88"/>
      <c r="ADK48" s="88"/>
      <c r="ADL48" s="88"/>
      <c r="ADM48" s="88"/>
      <c r="ADN48" s="88"/>
      <c r="ADO48" s="88"/>
      <c r="ADP48" s="88"/>
      <c r="ADQ48" s="88"/>
      <c r="ADR48" s="88"/>
      <c r="ADS48" s="88"/>
      <c r="ADT48" s="88"/>
      <c r="ADU48" s="88"/>
      <c r="ADV48" s="88"/>
      <c r="ADW48" s="88"/>
      <c r="ADX48" s="88"/>
      <c r="ADY48" s="88"/>
      <c r="ADZ48" s="88"/>
      <c r="AEA48" s="88"/>
      <c r="AEB48" s="88"/>
      <c r="AEC48" s="88"/>
      <c r="AED48" s="88"/>
      <c r="AEE48" s="88"/>
      <c r="AEF48" s="88"/>
      <c r="AEG48" s="88"/>
      <c r="AEH48" s="88"/>
      <c r="AEI48" s="88"/>
      <c r="AEJ48" s="88"/>
      <c r="AEK48" s="88"/>
      <c r="AEL48" s="88"/>
      <c r="AEM48" s="88"/>
      <c r="AEN48" s="88"/>
      <c r="AEO48" s="88"/>
      <c r="AEP48" s="88"/>
      <c r="AEQ48" s="88"/>
      <c r="AER48" s="88"/>
      <c r="AES48" s="88"/>
      <c r="AET48" s="88"/>
      <c r="AEU48" s="88"/>
      <c r="AEV48" s="88"/>
      <c r="AEW48" s="88"/>
      <c r="AEX48" s="88"/>
      <c r="AEY48" s="88"/>
      <c r="AEZ48" s="88"/>
      <c r="AFA48" s="88"/>
      <c r="AFB48" s="88"/>
      <c r="AFC48" s="88"/>
      <c r="AFD48" s="88"/>
      <c r="AFE48" s="88"/>
      <c r="AFF48" s="88"/>
      <c r="AFG48" s="88"/>
      <c r="AFH48" s="88"/>
      <c r="AFI48" s="88"/>
      <c r="AFJ48" s="88"/>
      <c r="AFK48" s="88"/>
      <c r="AFL48" s="88"/>
      <c r="AFM48" s="88"/>
      <c r="AFN48" s="88"/>
      <c r="AFO48" s="88"/>
      <c r="AFP48" s="88"/>
      <c r="AFQ48" s="88"/>
      <c r="AFR48" s="88"/>
      <c r="AFS48" s="88"/>
      <c r="AFT48" s="88"/>
      <c r="AFU48" s="88"/>
      <c r="AFV48" s="88"/>
      <c r="AFW48" s="88"/>
      <c r="AFX48" s="88"/>
      <c r="AFY48" s="88"/>
      <c r="AFZ48" s="88"/>
      <c r="AGA48" s="88"/>
      <c r="AGB48" s="88"/>
      <c r="AGC48" s="88"/>
      <c r="AGD48" s="88"/>
      <c r="AGE48" s="88"/>
      <c r="AGF48" s="88"/>
      <c r="AGG48" s="88"/>
      <c r="AGH48" s="88"/>
      <c r="AGI48" s="88"/>
      <c r="AGJ48" s="88"/>
      <c r="AGK48" s="88"/>
      <c r="AGL48" s="88"/>
      <c r="AGM48" s="88"/>
      <c r="AGN48" s="88"/>
      <c r="AGO48" s="88"/>
      <c r="AGP48" s="88"/>
      <c r="AGQ48" s="88"/>
      <c r="AGR48" s="88"/>
      <c r="AGS48" s="88"/>
      <c r="AGT48" s="88"/>
      <c r="AGU48" s="88"/>
      <c r="AGV48" s="88"/>
      <c r="AGW48" s="88"/>
      <c r="AGX48" s="88"/>
      <c r="AGY48" s="88"/>
      <c r="AGZ48" s="88"/>
      <c r="AHA48" s="88"/>
      <c r="AHB48" s="88"/>
      <c r="AHC48" s="88"/>
      <c r="AHD48" s="88"/>
      <c r="AHE48" s="88"/>
      <c r="AHF48" s="88"/>
      <c r="AHG48" s="88"/>
      <c r="AHH48" s="88"/>
      <c r="AHI48" s="88"/>
      <c r="AHJ48" s="88"/>
      <c r="AHK48" s="88"/>
      <c r="AHL48" s="88"/>
      <c r="AHM48" s="88"/>
      <c r="AHN48" s="88"/>
      <c r="AHO48" s="88"/>
      <c r="AHP48" s="88"/>
      <c r="AHQ48" s="88"/>
      <c r="AHR48" s="88"/>
      <c r="AHS48" s="88"/>
      <c r="AHT48" s="88"/>
      <c r="AHU48" s="88"/>
      <c r="AHV48" s="88"/>
      <c r="AHW48" s="88"/>
      <c r="AHX48" s="88"/>
      <c r="AHY48" s="88"/>
      <c r="AHZ48" s="88"/>
      <c r="AIA48" s="88"/>
      <c r="AIB48" s="88"/>
      <c r="AIC48" s="88"/>
      <c r="AID48" s="88"/>
      <c r="AIE48" s="88"/>
      <c r="AIF48" s="88"/>
      <c r="AIG48" s="88"/>
      <c r="AIH48" s="88"/>
      <c r="AII48" s="88"/>
      <c r="AIJ48" s="88"/>
      <c r="AIK48" s="88"/>
      <c r="AIL48" s="88"/>
      <c r="AIM48" s="88"/>
      <c r="AIN48" s="88"/>
      <c r="AIO48" s="88"/>
      <c r="AIP48" s="88"/>
      <c r="AIQ48" s="88"/>
      <c r="AIR48" s="88"/>
      <c r="AIS48" s="88"/>
      <c r="AIT48" s="88"/>
      <c r="AIU48" s="88"/>
      <c r="AIV48" s="88"/>
      <c r="AIW48" s="88"/>
      <c r="AIX48" s="88"/>
      <c r="AIY48" s="88"/>
      <c r="AIZ48" s="88"/>
      <c r="AJA48" s="88"/>
      <c r="AJB48" s="88"/>
      <c r="AJC48" s="88"/>
      <c r="AJD48" s="88"/>
      <c r="AJE48" s="88"/>
      <c r="AJF48" s="88"/>
      <c r="AJG48" s="88"/>
      <c r="AJH48" s="88"/>
      <c r="AJI48" s="88"/>
      <c r="AJJ48" s="88"/>
      <c r="AJK48" s="88"/>
      <c r="AJL48" s="88"/>
      <c r="AJM48" s="88"/>
      <c r="AJN48" s="88"/>
      <c r="AJO48" s="88"/>
      <c r="AJP48" s="88"/>
      <c r="AJQ48" s="88"/>
      <c r="AJR48" s="88"/>
      <c r="AJS48" s="88"/>
      <c r="AJT48" s="88"/>
      <c r="AJU48" s="88"/>
      <c r="AJV48" s="88"/>
      <c r="AJW48" s="88"/>
      <c r="AJX48" s="88"/>
      <c r="AJY48" s="88"/>
      <c r="AJZ48" s="88"/>
      <c r="AKA48" s="88"/>
      <c r="AKB48" s="88"/>
      <c r="AKC48" s="88"/>
      <c r="AKD48" s="88"/>
      <c r="AKE48" s="88"/>
      <c r="AKF48" s="88"/>
      <c r="AKG48" s="88"/>
      <c r="AKH48" s="88"/>
      <c r="AKI48" s="88"/>
      <c r="AKJ48" s="88"/>
      <c r="AKK48" s="88"/>
      <c r="AKL48" s="88"/>
      <c r="AKM48" s="88"/>
      <c r="AKN48" s="88"/>
      <c r="AKO48" s="88"/>
      <c r="AKP48" s="88"/>
      <c r="AKQ48" s="88"/>
      <c r="AKR48" s="88"/>
      <c r="AKS48" s="88"/>
      <c r="AKT48" s="88"/>
      <c r="AKU48" s="88"/>
      <c r="AKV48" s="88"/>
      <c r="AKW48" s="88"/>
      <c r="AKX48" s="88"/>
      <c r="AKY48" s="88"/>
      <c r="AKZ48" s="88"/>
      <c r="ALA48" s="88"/>
      <c r="ALB48" s="88"/>
      <c r="ALC48" s="88"/>
      <c r="ALD48" s="88"/>
      <c r="ALE48" s="88"/>
      <c r="ALF48" s="88"/>
      <c r="ALG48" s="88"/>
      <c r="ALH48" s="88"/>
      <c r="ALI48" s="88"/>
      <c r="ALJ48" s="88"/>
      <c r="ALK48" s="88"/>
      <c r="ALL48" s="88"/>
      <c r="ALM48" s="88"/>
      <c r="ALN48" s="88"/>
      <c r="ALO48" s="88"/>
      <c r="ALP48" s="88"/>
      <c r="ALQ48" s="88"/>
      <c r="ALR48" s="88"/>
      <c r="ALS48" s="88"/>
      <c r="ALT48" s="88"/>
      <c r="ALU48" s="88"/>
      <c r="ALV48" s="88"/>
      <c r="ALW48" s="88"/>
      <c r="ALX48" s="88"/>
      <c r="ALY48" s="88"/>
      <c r="ALZ48" s="88"/>
      <c r="AMA48" s="88"/>
      <c r="AMB48" s="88"/>
      <c r="AMC48" s="88"/>
      <c r="AMD48" s="88"/>
      <c r="AME48" s="88"/>
      <c r="AMF48" s="88"/>
      <c r="AMG48" s="88"/>
      <c r="AMH48" s="88"/>
      <c r="AMI48" s="88"/>
      <c r="AMJ48" s="88"/>
    </row>
    <row r="49" customFormat="false" ht="14.4" hidden="false" customHeight="false" outlineLevel="0" collapsed="false">
      <c r="A49" s="88"/>
      <c r="B49" s="14"/>
      <c r="C49" s="88"/>
      <c r="F49" s="88"/>
      <c r="H49" s="88"/>
      <c r="I49" s="88"/>
      <c r="J49" s="88"/>
      <c r="K49" s="88"/>
      <c r="N49" s="88"/>
      <c r="O49" s="88"/>
      <c r="XZ49" s="88"/>
      <c r="YA49" s="88"/>
      <c r="YB49" s="88"/>
      <c r="YC49" s="88"/>
      <c r="YD49" s="88"/>
      <c r="YE49" s="88"/>
      <c r="YF49" s="88"/>
      <c r="YG49" s="88"/>
      <c r="YH49" s="88"/>
      <c r="YI49" s="88"/>
      <c r="YJ49" s="88"/>
      <c r="YK49" s="88"/>
      <c r="YL49" s="88"/>
      <c r="YM49" s="88"/>
      <c r="YN49" s="88"/>
      <c r="YO49" s="88"/>
      <c r="YP49" s="88"/>
      <c r="YQ49" s="88"/>
      <c r="YR49" s="88"/>
      <c r="YS49" s="88"/>
      <c r="YT49" s="88"/>
      <c r="YU49" s="88"/>
      <c r="YV49" s="88"/>
      <c r="YW49" s="88"/>
      <c r="YX49" s="88"/>
      <c r="YY49" s="88"/>
      <c r="YZ49" s="88"/>
      <c r="ZA49" s="88"/>
      <c r="ZB49" s="88"/>
      <c r="ZC49" s="88"/>
      <c r="ZD49" s="88"/>
      <c r="ZE49" s="88"/>
      <c r="ZF49" s="88"/>
      <c r="ZG49" s="88"/>
      <c r="ZH49" s="88"/>
      <c r="ZI49" s="88"/>
      <c r="ZJ49" s="88"/>
      <c r="ZK49" s="88"/>
      <c r="ZL49" s="88"/>
      <c r="ZM49" s="88"/>
      <c r="ZN49" s="88"/>
      <c r="ZO49" s="88"/>
      <c r="ZP49" s="88"/>
      <c r="ZQ49" s="88"/>
      <c r="ZR49" s="88"/>
      <c r="ZS49" s="88"/>
      <c r="ZT49" s="88"/>
      <c r="ZU49" s="88"/>
      <c r="ZV49" s="88"/>
      <c r="ZW49" s="88"/>
      <c r="ZX49" s="88"/>
      <c r="ZY49" s="88"/>
      <c r="ZZ49" s="88"/>
      <c r="AAA49" s="88"/>
      <c r="AAB49" s="88"/>
      <c r="AAC49" s="88"/>
      <c r="AAD49" s="88"/>
      <c r="AAE49" s="88"/>
      <c r="AAF49" s="88"/>
      <c r="AAG49" s="88"/>
      <c r="AAH49" s="88"/>
      <c r="AAI49" s="88"/>
      <c r="AAJ49" s="88"/>
      <c r="AAK49" s="88"/>
      <c r="AAL49" s="88"/>
      <c r="AAM49" s="88"/>
      <c r="AAN49" s="88"/>
      <c r="AAO49" s="88"/>
      <c r="AAP49" s="88"/>
      <c r="AAQ49" s="88"/>
      <c r="AAR49" s="88"/>
      <c r="AAS49" s="88"/>
      <c r="AAT49" s="88"/>
      <c r="AAU49" s="88"/>
      <c r="AAV49" s="88"/>
      <c r="AAW49" s="88"/>
      <c r="AAX49" s="88"/>
      <c r="AAY49" s="88"/>
      <c r="AAZ49" s="88"/>
      <c r="ABA49" s="88"/>
      <c r="ABB49" s="88"/>
      <c r="ABC49" s="88"/>
      <c r="ABD49" s="88"/>
      <c r="ABE49" s="88"/>
      <c r="ABF49" s="88"/>
      <c r="ABG49" s="88"/>
      <c r="ABH49" s="88"/>
      <c r="ABI49" s="88"/>
      <c r="ABJ49" s="88"/>
      <c r="ABK49" s="88"/>
      <c r="ABL49" s="88"/>
      <c r="ABM49" s="88"/>
      <c r="ABN49" s="88"/>
      <c r="ABO49" s="88"/>
      <c r="ABP49" s="88"/>
      <c r="ABQ49" s="88"/>
      <c r="ABR49" s="88"/>
      <c r="ABS49" s="88"/>
      <c r="ABT49" s="88"/>
      <c r="ABU49" s="88"/>
      <c r="ABV49" s="88"/>
      <c r="ABW49" s="88"/>
      <c r="ABX49" s="88"/>
      <c r="ABY49" s="88"/>
      <c r="ABZ49" s="88"/>
      <c r="ACA49" s="88"/>
      <c r="ACB49" s="88"/>
      <c r="ACC49" s="88"/>
      <c r="ACD49" s="88"/>
      <c r="ACE49" s="88"/>
      <c r="ACF49" s="88"/>
      <c r="ACG49" s="88"/>
      <c r="ACH49" s="88"/>
      <c r="ACI49" s="88"/>
      <c r="ACJ49" s="88"/>
      <c r="ACK49" s="88"/>
      <c r="ACL49" s="88"/>
      <c r="ACM49" s="88"/>
      <c r="ACN49" s="88"/>
      <c r="ACO49" s="88"/>
      <c r="ACP49" s="88"/>
      <c r="ACQ49" s="88"/>
      <c r="ACR49" s="88"/>
      <c r="ACS49" s="88"/>
      <c r="ACT49" s="88"/>
      <c r="ACU49" s="88"/>
      <c r="ACV49" s="88"/>
      <c r="ACW49" s="88"/>
      <c r="ACX49" s="88"/>
      <c r="ACY49" s="88"/>
      <c r="ACZ49" s="88"/>
      <c r="ADA49" s="88"/>
      <c r="ADB49" s="88"/>
      <c r="ADC49" s="88"/>
      <c r="ADD49" s="88"/>
      <c r="ADE49" s="88"/>
      <c r="ADF49" s="88"/>
      <c r="ADG49" s="88"/>
      <c r="ADH49" s="88"/>
      <c r="ADI49" s="88"/>
      <c r="ADJ49" s="88"/>
      <c r="ADK49" s="88"/>
      <c r="ADL49" s="88"/>
      <c r="ADM49" s="88"/>
      <c r="ADN49" s="88"/>
      <c r="ADO49" s="88"/>
      <c r="ADP49" s="88"/>
      <c r="ADQ49" s="88"/>
      <c r="ADR49" s="88"/>
      <c r="ADS49" s="88"/>
      <c r="ADT49" s="88"/>
      <c r="ADU49" s="88"/>
      <c r="ADV49" s="88"/>
      <c r="ADW49" s="88"/>
      <c r="ADX49" s="88"/>
      <c r="ADY49" s="88"/>
      <c r="ADZ49" s="88"/>
      <c r="AEA49" s="88"/>
      <c r="AEB49" s="88"/>
      <c r="AEC49" s="88"/>
      <c r="AED49" s="88"/>
      <c r="AEE49" s="88"/>
      <c r="AEF49" s="88"/>
      <c r="AEG49" s="88"/>
      <c r="AEH49" s="88"/>
      <c r="AEI49" s="88"/>
      <c r="AEJ49" s="88"/>
      <c r="AEK49" s="88"/>
      <c r="AEL49" s="88"/>
      <c r="AEM49" s="88"/>
      <c r="AEN49" s="88"/>
      <c r="AEO49" s="88"/>
      <c r="AEP49" s="88"/>
      <c r="AEQ49" s="88"/>
      <c r="AER49" s="88"/>
      <c r="AES49" s="88"/>
      <c r="AET49" s="88"/>
      <c r="AEU49" s="88"/>
      <c r="AEV49" s="88"/>
      <c r="AEW49" s="88"/>
      <c r="AEX49" s="88"/>
      <c r="AEY49" s="88"/>
      <c r="AEZ49" s="88"/>
      <c r="AFA49" s="88"/>
      <c r="AFB49" s="88"/>
      <c r="AFC49" s="88"/>
      <c r="AFD49" s="88"/>
      <c r="AFE49" s="88"/>
      <c r="AFF49" s="88"/>
      <c r="AFG49" s="88"/>
      <c r="AFH49" s="88"/>
      <c r="AFI49" s="88"/>
      <c r="AFJ49" s="88"/>
      <c r="AFK49" s="88"/>
      <c r="AFL49" s="88"/>
      <c r="AFM49" s="88"/>
      <c r="AFN49" s="88"/>
      <c r="AFO49" s="88"/>
      <c r="AFP49" s="88"/>
      <c r="AFQ49" s="88"/>
      <c r="AFR49" s="88"/>
      <c r="AFS49" s="88"/>
      <c r="AFT49" s="88"/>
      <c r="AFU49" s="88"/>
      <c r="AFV49" s="88"/>
      <c r="AFW49" s="88"/>
      <c r="AFX49" s="88"/>
      <c r="AFY49" s="88"/>
      <c r="AFZ49" s="88"/>
      <c r="AGA49" s="88"/>
      <c r="AGB49" s="88"/>
      <c r="AGC49" s="88"/>
      <c r="AGD49" s="88"/>
      <c r="AGE49" s="88"/>
      <c r="AGF49" s="88"/>
      <c r="AGG49" s="88"/>
      <c r="AGH49" s="88"/>
      <c r="AGI49" s="88"/>
      <c r="AGJ49" s="88"/>
      <c r="AGK49" s="88"/>
      <c r="AGL49" s="88"/>
      <c r="AGM49" s="88"/>
      <c r="AGN49" s="88"/>
      <c r="AGO49" s="88"/>
      <c r="AGP49" s="88"/>
      <c r="AGQ49" s="88"/>
      <c r="AGR49" s="88"/>
      <c r="AGS49" s="88"/>
      <c r="AGT49" s="88"/>
      <c r="AGU49" s="88"/>
      <c r="AGV49" s="88"/>
      <c r="AGW49" s="88"/>
      <c r="AGX49" s="88"/>
      <c r="AGY49" s="88"/>
      <c r="AGZ49" s="88"/>
      <c r="AHA49" s="88"/>
      <c r="AHB49" s="88"/>
      <c r="AHC49" s="88"/>
      <c r="AHD49" s="88"/>
      <c r="AHE49" s="88"/>
      <c r="AHF49" s="88"/>
      <c r="AHG49" s="88"/>
      <c r="AHH49" s="88"/>
      <c r="AHI49" s="88"/>
      <c r="AHJ49" s="88"/>
      <c r="AHK49" s="88"/>
      <c r="AHL49" s="88"/>
      <c r="AHM49" s="88"/>
      <c r="AHN49" s="88"/>
      <c r="AHO49" s="88"/>
      <c r="AHP49" s="88"/>
      <c r="AHQ49" s="88"/>
      <c r="AHR49" s="88"/>
      <c r="AHS49" s="88"/>
      <c r="AHT49" s="88"/>
      <c r="AHU49" s="88"/>
      <c r="AHV49" s="88"/>
      <c r="AHW49" s="88"/>
      <c r="AHX49" s="88"/>
      <c r="AHY49" s="88"/>
      <c r="AHZ49" s="88"/>
      <c r="AIA49" s="88"/>
      <c r="AIB49" s="88"/>
      <c r="AIC49" s="88"/>
      <c r="AID49" s="88"/>
      <c r="AIE49" s="88"/>
      <c r="AIF49" s="88"/>
      <c r="AIG49" s="88"/>
      <c r="AIH49" s="88"/>
      <c r="AII49" s="88"/>
      <c r="AIJ49" s="88"/>
      <c r="AIK49" s="88"/>
      <c r="AIL49" s="88"/>
      <c r="AIM49" s="88"/>
      <c r="AIN49" s="88"/>
      <c r="AIO49" s="88"/>
      <c r="AIP49" s="88"/>
      <c r="AIQ49" s="88"/>
      <c r="AIR49" s="88"/>
      <c r="AIS49" s="88"/>
      <c r="AIT49" s="88"/>
      <c r="AIU49" s="88"/>
      <c r="AIV49" s="88"/>
      <c r="AIW49" s="88"/>
      <c r="AIX49" s="88"/>
      <c r="AIY49" s="88"/>
      <c r="AIZ49" s="88"/>
      <c r="AJA49" s="88"/>
      <c r="AJB49" s="88"/>
      <c r="AJC49" s="88"/>
      <c r="AJD49" s="88"/>
      <c r="AJE49" s="88"/>
      <c r="AJF49" s="88"/>
      <c r="AJG49" s="88"/>
      <c r="AJH49" s="88"/>
      <c r="AJI49" s="88"/>
      <c r="AJJ49" s="88"/>
      <c r="AJK49" s="88"/>
      <c r="AJL49" s="88"/>
      <c r="AJM49" s="88"/>
      <c r="AJN49" s="88"/>
      <c r="AJO49" s="88"/>
      <c r="AJP49" s="88"/>
      <c r="AJQ49" s="88"/>
      <c r="AJR49" s="88"/>
      <c r="AJS49" s="88"/>
      <c r="AJT49" s="88"/>
      <c r="AJU49" s="88"/>
      <c r="AJV49" s="88"/>
      <c r="AJW49" s="88"/>
      <c r="AJX49" s="88"/>
      <c r="AJY49" s="88"/>
      <c r="AJZ49" s="88"/>
      <c r="AKA49" s="88"/>
      <c r="AKB49" s="88"/>
      <c r="AKC49" s="88"/>
      <c r="AKD49" s="88"/>
      <c r="AKE49" s="88"/>
      <c r="AKF49" s="88"/>
      <c r="AKG49" s="88"/>
      <c r="AKH49" s="88"/>
      <c r="AKI49" s="88"/>
      <c r="AKJ49" s="88"/>
      <c r="AKK49" s="88"/>
      <c r="AKL49" s="88"/>
      <c r="AKM49" s="88"/>
      <c r="AKN49" s="88"/>
      <c r="AKO49" s="88"/>
      <c r="AKP49" s="88"/>
      <c r="AKQ49" s="88"/>
      <c r="AKR49" s="88"/>
      <c r="AKS49" s="88"/>
      <c r="AKT49" s="88"/>
      <c r="AKU49" s="88"/>
      <c r="AKV49" s="88"/>
      <c r="AKW49" s="88"/>
      <c r="AKX49" s="88"/>
      <c r="AKY49" s="88"/>
      <c r="AKZ49" s="88"/>
      <c r="ALA49" s="88"/>
      <c r="ALB49" s="88"/>
      <c r="ALC49" s="88"/>
      <c r="ALD49" s="88"/>
      <c r="ALE49" s="88"/>
      <c r="ALF49" s="88"/>
      <c r="ALG49" s="88"/>
      <c r="ALH49" s="88"/>
      <c r="ALI49" s="88"/>
      <c r="ALJ49" s="88"/>
      <c r="ALK49" s="88"/>
      <c r="ALL49" s="88"/>
      <c r="ALM49" s="88"/>
      <c r="ALN49" s="88"/>
      <c r="ALO49" s="88"/>
      <c r="ALP49" s="88"/>
      <c r="ALQ49" s="88"/>
      <c r="ALR49" s="88"/>
      <c r="ALS49" s="88"/>
      <c r="ALT49" s="88"/>
      <c r="ALU49" s="88"/>
      <c r="ALV49" s="88"/>
      <c r="ALW49" s="88"/>
      <c r="ALX49" s="88"/>
      <c r="ALY49" s="88"/>
      <c r="ALZ49" s="88"/>
      <c r="AMA49" s="88"/>
      <c r="AMB49" s="88"/>
      <c r="AMC49" s="88"/>
      <c r="AMD49" s="88"/>
      <c r="AME49" s="88"/>
      <c r="AMF49" s="88"/>
      <c r="AMG49" s="88"/>
      <c r="AMH49" s="88"/>
      <c r="AMI49" s="88"/>
      <c r="AMJ49" s="88"/>
    </row>
    <row r="50" customFormat="false" ht="14.4" hidden="false" customHeight="false" outlineLevel="0" collapsed="false">
      <c r="A50" s="88"/>
      <c r="B50" s="14"/>
      <c r="C50" s="88"/>
      <c r="F50" s="88"/>
      <c r="H50" s="88"/>
      <c r="I50" s="88"/>
      <c r="J50" s="88"/>
      <c r="K50" s="88"/>
      <c r="N50" s="88"/>
      <c r="O50" s="88"/>
      <c r="XZ50" s="88"/>
      <c r="YA50" s="88"/>
      <c r="YB50" s="88"/>
      <c r="YC50" s="88"/>
      <c r="YD50" s="88"/>
      <c r="YE50" s="88"/>
      <c r="YF50" s="88"/>
      <c r="YG50" s="88"/>
      <c r="YH50" s="88"/>
      <c r="YI50" s="88"/>
      <c r="YJ50" s="88"/>
      <c r="YK50" s="88"/>
      <c r="YL50" s="88"/>
      <c r="YM50" s="88"/>
      <c r="YN50" s="88"/>
      <c r="YO50" s="88"/>
      <c r="YP50" s="88"/>
      <c r="YQ50" s="88"/>
      <c r="YR50" s="88"/>
      <c r="YS50" s="88"/>
      <c r="YT50" s="88"/>
      <c r="YU50" s="88"/>
      <c r="YV50" s="88"/>
      <c r="YW50" s="88"/>
      <c r="YX50" s="88"/>
      <c r="YY50" s="88"/>
      <c r="YZ50" s="88"/>
      <c r="ZA50" s="88"/>
      <c r="ZB50" s="88"/>
      <c r="ZC50" s="88"/>
      <c r="ZD50" s="88"/>
      <c r="ZE50" s="88"/>
      <c r="ZF50" s="88"/>
      <c r="ZG50" s="88"/>
      <c r="ZH50" s="88"/>
      <c r="ZI50" s="88"/>
      <c r="ZJ50" s="88"/>
      <c r="ZK50" s="88"/>
      <c r="ZL50" s="88"/>
      <c r="ZM50" s="88"/>
      <c r="ZN50" s="88"/>
      <c r="ZO50" s="88"/>
      <c r="ZP50" s="88"/>
      <c r="ZQ50" s="88"/>
      <c r="ZR50" s="88"/>
      <c r="ZS50" s="88"/>
      <c r="ZT50" s="88"/>
      <c r="ZU50" s="88"/>
      <c r="ZV50" s="88"/>
      <c r="ZW50" s="88"/>
      <c r="ZX50" s="88"/>
      <c r="ZY50" s="88"/>
      <c r="ZZ50" s="88"/>
      <c r="AAA50" s="88"/>
      <c r="AAB50" s="88"/>
      <c r="AAC50" s="88"/>
      <c r="AAD50" s="88"/>
      <c r="AAE50" s="88"/>
      <c r="AAF50" s="88"/>
      <c r="AAG50" s="88"/>
      <c r="AAH50" s="88"/>
      <c r="AAI50" s="88"/>
      <c r="AAJ50" s="88"/>
      <c r="AAK50" s="88"/>
      <c r="AAL50" s="88"/>
      <c r="AAM50" s="88"/>
      <c r="AAN50" s="88"/>
      <c r="AAO50" s="88"/>
      <c r="AAP50" s="88"/>
      <c r="AAQ50" s="88"/>
      <c r="AAR50" s="88"/>
      <c r="AAS50" s="88"/>
      <c r="AAT50" s="88"/>
      <c r="AAU50" s="88"/>
      <c r="AAV50" s="88"/>
      <c r="AAW50" s="88"/>
      <c r="AAX50" s="88"/>
      <c r="AAY50" s="88"/>
      <c r="AAZ50" s="88"/>
      <c r="ABA50" s="88"/>
      <c r="ABB50" s="88"/>
      <c r="ABC50" s="88"/>
      <c r="ABD50" s="88"/>
      <c r="ABE50" s="88"/>
      <c r="ABF50" s="88"/>
      <c r="ABG50" s="88"/>
      <c r="ABH50" s="88"/>
      <c r="ABI50" s="88"/>
      <c r="ABJ50" s="88"/>
      <c r="ABK50" s="88"/>
      <c r="ABL50" s="88"/>
      <c r="ABM50" s="88"/>
      <c r="ABN50" s="88"/>
      <c r="ABO50" s="88"/>
      <c r="ABP50" s="88"/>
      <c r="ABQ50" s="88"/>
      <c r="ABR50" s="88"/>
      <c r="ABS50" s="88"/>
      <c r="ABT50" s="88"/>
      <c r="ABU50" s="88"/>
      <c r="ABV50" s="88"/>
      <c r="ABW50" s="88"/>
      <c r="ABX50" s="88"/>
      <c r="ABY50" s="88"/>
      <c r="ABZ50" s="88"/>
      <c r="ACA50" s="88"/>
      <c r="ACB50" s="88"/>
      <c r="ACC50" s="88"/>
      <c r="ACD50" s="88"/>
      <c r="ACE50" s="88"/>
      <c r="ACF50" s="88"/>
      <c r="ACG50" s="88"/>
      <c r="ACH50" s="88"/>
      <c r="ACI50" s="88"/>
      <c r="ACJ50" s="88"/>
      <c r="ACK50" s="88"/>
      <c r="ACL50" s="88"/>
      <c r="ACM50" s="88"/>
      <c r="ACN50" s="88"/>
      <c r="ACO50" s="88"/>
      <c r="ACP50" s="88"/>
      <c r="ACQ50" s="88"/>
      <c r="ACR50" s="88"/>
      <c r="ACS50" s="88"/>
      <c r="ACT50" s="88"/>
      <c r="ACU50" s="88"/>
      <c r="ACV50" s="88"/>
      <c r="ACW50" s="88"/>
      <c r="ACX50" s="88"/>
      <c r="ACY50" s="88"/>
      <c r="ACZ50" s="88"/>
      <c r="ADA50" s="88"/>
      <c r="ADB50" s="88"/>
      <c r="ADC50" s="88"/>
      <c r="ADD50" s="88"/>
      <c r="ADE50" s="88"/>
      <c r="ADF50" s="88"/>
      <c r="ADG50" s="88"/>
      <c r="ADH50" s="88"/>
      <c r="ADI50" s="88"/>
      <c r="ADJ50" s="88"/>
      <c r="ADK50" s="88"/>
      <c r="ADL50" s="88"/>
      <c r="ADM50" s="88"/>
      <c r="ADN50" s="88"/>
      <c r="ADO50" s="88"/>
      <c r="ADP50" s="88"/>
      <c r="ADQ50" s="88"/>
      <c r="ADR50" s="88"/>
      <c r="ADS50" s="88"/>
      <c r="ADT50" s="88"/>
      <c r="ADU50" s="88"/>
      <c r="ADV50" s="88"/>
      <c r="ADW50" s="88"/>
      <c r="ADX50" s="88"/>
      <c r="ADY50" s="88"/>
      <c r="ADZ50" s="88"/>
      <c r="AEA50" s="88"/>
      <c r="AEB50" s="88"/>
      <c r="AEC50" s="88"/>
      <c r="AED50" s="88"/>
      <c r="AEE50" s="88"/>
      <c r="AEF50" s="88"/>
      <c r="AEG50" s="88"/>
      <c r="AEH50" s="88"/>
      <c r="AEI50" s="88"/>
      <c r="AEJ50" s="88"/>
      <c r="AEK50" s="88"/>
      <c r="AEL50" s="88"/>
      <c r="AEM50" s="88"/>
      <c r="AEN50" s="88"/>
      <c r="AEO50" s="88"/>
      <c r="AEP50" s="88"/>
      <c r="AEQ50" s="88"/>
      <c r="AER50" s="88"/>
      <c r="AES50" s="88"/>
      <c r="AET50" s="88"/>
      <c r="AEU50" s="88"/>
      <c r="AEV50" s="88"/>
      <c r="AEW50" s="88"/>
      <c r="AEX50" s="88"/>
      <c r="AEY50" s="88"/>
      <c r="AEZ50" s="88"/>
      <c r="AFA50" s="88"/>
      <c r="AFB50" s="88"/>
      <c r="AFC50" s="88"/>
      <c r="AFD50" s="88"/>
      <c r="AFE50" s="88"/>
      <c r="AFF50" s="88"/>
      <c r="AFG50" s="88"/>
      <c r="AFH50" s="88"/>
      <c r="AFI50" s="88"/>
      <c r="AFJ50" s="88"/>
      <c r="AFK50" s="88"/>
      <c r="AFL50" s="88"/>
      <c r="AFM50" s="88"/>
      <c r="AFN50" s="88"/>
      <c r="AFO50" s="88"/>
      <c r="AFP50" s="88"/>
      <c r="AFQ50" s="88"/>
      <c r="AFR50" s="88"/>
      <c r="AFS50" s="88"/>
      <c r="AFT50" s="88"/>
      <c r="AFU50" s="88"/>
      <c r="AFV50" s="88"/>
      <c r="AFW50" s="88"/>
      <c r="AFX50" s="88"/>
      <c r="AFY50" s="88"/>
      <c r="AFZ50" s="88"/>
      <c r="AGA50" s="88"/>
      <c r="AGB50" s="88"/>
      <c r="AGC50" s="88"/>
      <c r="AGD50" s="88"/>
      <c r="AGE50" s="88"/>
      <c r="AGF50" s="88"/>
      <c r="AGG50" s="88"/>
      <c r="AGH50" s="88"/>
      <c r="AGI50" s="88"/>
      <c r="AGJ50" s="88"/>
      <c r="AGK50" s="88"/>
      <c r="AGL50" s="88"/>
      <c r="AGM50" s="88"/>
      <c r="AGN50" s="88"/>
      <c r="AGO50" s="88"/>
      <c r="AGP50" s="88"/>
      <c r="AGQ50" s="88"/>
      <c r="AGR50" s="88"/>
      <c r="AGS50" s="88"/>
      <c r="AGT50" s="88"/>
      <c r="AGU50" s="88"/>
      <c r="AGV50" s="88"/>
      <c r="AGW50" s="88"/>
      <c r="AGX50" s="88"/>
      <c r="AGY50" s="88"/>
      <c r="AGZ50" s="88"/>
      <c r="AHA50" s="88"/>
      <c r="AHB50" s="88"/>
      <c r="AHC50" s="88"/>
      <c r="AHD50" s="88"/>
      <c r="AHE50" s="88"/>
      <c r="AHF50" s="88"/>
      <c r="AHG50" s="88"/>
      <c r="AHH50" s="88"/>
      <c r="AHI50" s="88"/>
      <c r="AHJ50" s="88"/>
      <c r="AHK50" s="88"/>
      <c r="AHL50" s="88"/>
      <c r="AHM50" s="88"/>
      <c r="AHN50" s="88"/>
      <c r="AHO50" s="88"/>
      <c r="AHP50" s="88"/>
      <c r="AHQ50" s="88"/>
      <c r="AHR50" s="88"/>
      <c r="AHS50" s="88"/>
      <c r="AHT50" s="88"/>
      <c r="AHU50" s="88"/>
      <c r="AHV50" s="88"/>
      <c r="AHW50" s="88"/>
      <c r="AHX50" s="88"/>
      <c r="AHY50" s="88"/>
      <c r="AHZ50" s="88"/>
      <c r="AIA50" s="88"/>
      <c r="AIB50" s="88"/>
      <c r="AIC50" s="88"/>
      <c r="AID50" s="88"/>
      <c r="AIE50" s="88"/>
      <c r="AIF50" s="88"/>
      <c r="AIG50" s="88"/>
      <c r="AIH50" s="88"/>
      <c r="AII50" s="88"/>
      <c r="AIJ50" s="88"/>
      <c r="AIK50" s="88"/>
      <c r="AIL50" s="88"/>
      <c r="AIM50" s="88"/>
      <c r="AIN50" s="88"/>
      <c r="AIO50" s="88"/>
      <c r="AIP50" s="88"/>
      <c r="AIQ50" s="88"/>
      <c r="AIR50" s="88"/>
      <c r="AIS50" s="88"/>
      <c r="AIT50" s="88"/>
      <c r="AIU50" s="88"/>
      <c r="AIV50" s="88"/>
      <c r="AIW50" s="88"/>
      <c r="AIX50" s="88"/>
      <c r="AIY50" s="88"/>
      <c r="AIZ50" s="88"/>
      <c r="AJA50" s="88"/>
      <c r="AJB50" s="88"/>
      <c r="AJC50" s="88"/>
      <c r="AJD50" s="88"/>
      <c r="AJE50" s="88"/>
      <c r="AJF50" s="88"/>
      <c r="AJG50" s="88"/>
      <c r="AJH50" s="88"/>
      <c r="AJI50" s="88"/>
      <c r="AJJ50" s="88"/>
      <c r="AJK50" s="88"/>
      <c r="AJL50" s="88"/>
      <c r="AJM50" s="88"/>
      <c r="AJN50" s="88"/>
      <c r="AJO50" s="88"/>
      <c r="AJP50" s="88"/>
      <c r="AJQ50" s="88"/>
      <c r="AJR50" s="88"/>
      <c r="AJS50" s="88"/>
      <c r="AJT50" s="88"/>
      <c r="AJU50" s="88"/>
      <c r="AJV50" s="88"/>
      <c r="AJW50" s="88"/>
      <c r="AJX50" s="88"/>
      <c r="AJY50" s="88"/>
      <c r="AJZ50" s="88"/>
      <c r="AKA50" s="88"/>
      <c r="AKB50" s="88"/>
      <c r="AKC50" s="88"/>
      <c r="AKD50" s="88"/>
      <c r="AKE50" s="88"/>
      <c r="AKF50" s="88"/>
      <c r="AKG50" s="88"/>
      <c r="AKH50" s="88"/>
      <c r="AKI50" s="88"/>
      <c r="AKJ50" s="88"/>
      <c r="AKK50" s="88"/>
      <c r="AKL50" s="88"/>
      <c r="AKM50" s="88"/>
      <c r="AKN50" s="88"/>
      <c r="AKO50" s="88"/>
      <c r="AKP50" s="88"/>
      <c r="AKQ50" s="88"/>
      <c r="AKR50" s="88"/>
      <c r="AKS50" s="88"/>
      <c r="AKT50" s="88"/>
      <c r="AKU50" s="88"/>
      <c r="AKV50" s="88"/>
      <c r="AKW50" s="88"/>
      <c r="AKX50" s="88"/>
      <c r="AKY50" s="88"/>
      <c r="AKZ50" s="88"/>
      <c r="ALA50" s="88"/>
      <c r="ALB50" s="88"/>
      <c r="ALC50" s="88"/>
      <c r="ALD50" s="88"/>
      <c r="ALE50" s="88"/>
      <c r="ALF50" s="88"/>
      <c r="ALG50" s="88"/>
      <c r="ALH50" s="88"/>
      <c r="ALI50" s="88"/>
      <c r="ALJ50" s="88"/>
      <c r="ALK50" s="88"/>
      <c r="ALL50" s="88"/>
      <c r="ALM50" s="88"/>
      <c r="ALN50" s="88"/>
      <c r="ALO50" s="88"/>
      <c r="ALP50" s="88"/>
      <c r="ALQ50" s="88"/>
      <c r="ALR50" s="88"/>
      <c r="ALS50" s="88"/>
      <c r="ALT50" s="88"/>
      <c r="ALU50" s="88"/>
      <c r="ALV50" s="88"/>
      <c r="ALW50" s="88"/>
      <c r="ALX50" s="88"/>
      <c r="ALY50" s="88"/>
      <c r="ALZ50" s="88"/>
      <c r="AMA50" s="88"/>
      <c r="AMB50" s="88"/>
      <c r="AMC50" s="88"/>
      <c r="AMD50" s="88"/>
      <c r="AME50" s="88"/>
      <c r="AMF50" s="88"/>
      <c r="AMG50" s="88"/>
      <c r="AMH50" s="88"/>
      <c r="AMI50" s="88"/>
      <c r="AMJ50" s="88"/>
    </row>
    <row r="51" customFormat="false" ht="14.4" hidden="false" customHeight="false" outlineLevel="0" collapsed="false">
      <c r="A51" s="88"/>
      <c r="B51" s="14"/>
      <c r="C51" s="88"/>
      <c r="F51" s="88"/>
      <c r="H51" s="88"/>
      <c r="I51" s="88"/>
      <c r="J51" s="88"/>
      <c r="K51" s="88"/>
      <c r="N51" s="88"/>
      <c r="O51" s="88"/>
      <c r="XZ51" s="88"/>
      <c r="YA51" s="88"/>
      <c r="YB51" s="88"/>
      <c r="YC51" s="88"/>
      <c r="YD51" s="88"/>
      <c r="YE51" s="88"/>
      <c r="YF51" s="88"/>
      <c r="YG51" s="88"/>
      <c r="YH51" s="88"/>
      <c r="YI51" s="88"/>
      <c r="YJ51" s="88"/>
      <c r="YK51" s="88"/>
      <c r="YL51" s="88"/>
      <c r="YM51" s="88"/>
      <c r="YN51" s="88"/>
      <c r="YO51" s="88"/>
      <c r="YP51" s="88"/>
      <c r="YQ51" s="88"/>
      <c r="YR51" s="88"/>
      <c r="YS51" s="88"/>
      <c r="YT51" s="88"/>
      <c r="YU51" s="88"/>
      <c r="YV51" s="88"/>
      <c r="YW51" s="88"/>
      <c r="YX51" s="88"/>
      <c r="YY51" s="88"/>
      <c r="YZ51" s="88"/>
      <c r="ZA51" s="88"/>
      <c r="ZB51" s="88"/>
      <c r="ZC51" s="88"/>
      <c r="ZD51" s="88"/>
      <c r="ZE51" s="88"/>
      <c r="ZF51" s="88"/>
      <c r="ZG51" s="88"/>
      <c r="ZH51" s="88"/>
      <c r="ZI51" s="88"/>
      <c r="ZJ51" s="88"/>
      <c r="ZK51" s="88"/>
      <c r="ZL51" s="88"/>
      <c r="ZM51" s="88"/>
      <c r="ZN51" s="88"/>
      <c r="ZO51" s="88"/>
      <c r="ZP51" s="88"/>
      <c r="ZQ51" s="88"/>
      <c r="ZR51" s="88"/>
      <c r="ZS51" s="88"/>
      <c r="ZT51" s="88"/>
      <c r="ZU51" s="88"/>
      <c r="ZV51" s="88"/>
      <c r="ZW51" s="88"/>
      <c r="ZX51" s="88"/>
      <c r="ZY51" s="88"/>
      <c r="ZZ51" s="88"/>
      <c r="AAA51" s="88"/>
      <c r="AAB51" s="88"/>
      <c r="AAC51" s="88"/>
      <c r="AAD51" s="88"/>
      <c r="AAE51" s="88"/>
      <c r="AAF51" s="88"/>
      <c r="AAG51" s="88"/>
      <c r="AAH51" s="88"/>
      <c r="AAI51" s="88"/>
      <c r="AAJ51" s="88"/>
      <c r="AAK51" s="88"/>
      <c r="AAL51" s="88"/>
      <c r="AAM51" s="88"/>
      <c r="AAN51" s="88"/>
      <c r="AAO51" s="88"/>
      <c r="AAP51" s="88"/>
      <c r="AAQ51" s="88"/>
      <c r="AAR51" s="88"/>
      <c r="AAS51" s="88"/>
      <c r="AAT51" s="88"/>
      <c r="AAU51" s="88"/>
      <c r="AAV51" s="88"/>
      <c r="AAW51" s="88"/>
      <c r="AAX51" s="88"/>
      <c r="AAY51" s="88"/>
      <c r="AAZ51" s="88"/>
      <c r="ABA51" s="88"/>
      <c r="ABB51" s="88"/>
      <c r="ABC51" s="88"/>
      <c r="ABD51" s="88"/>
      <c r="ABE51" s="88"/>
      <c r="ABF51" s="88"/>
      <c r="ABG51" s="88"/>
      <c r="ABH51" s="88"/>
      <c r="ABI51" s="88"/>
      <c r="ABJ51" s="88"/>
      <c r="ABK51" s="88"/>
      <c r="ABL51" s="88"/>
      <c r="ABM51" s="88"/>
      <c r="ABN51" s="88"/>
      <c r="ABO51" s="88"/>
      <c r="ABP51" s="88"/>
      <c r="ABQ51" s="88"/>
      <c r="ABR51" s="88"/>
      <c r="ABS51" s="88"/>
      <c r="ABT51" s="88"/>
      <c r="ABU51" s="88"/>
      <c r="ABV51" s="88"/>
      <c r="ABW51" s="88"/>
      <c r="ABX51" s="88"/>
      <c r="ABY51" s="88"/>
      <c r="ABZ51" s="88"/>
      <c r="ACA51" s="88"/>
      <c r="ACB51" s="88"/>
      <c r="ACC51" s="88"/>
      <c r="ACD51" s="88"/>
      <c r="ACE51" s="88"/>
      <c r="ACF51" s="88"/>
      <c r="ACG51" s="88"/>
      <c r="ACH51" s="88"/>
      <c r="ACI51" s="88"/>
      <c r="ACJ51" s="88"/>
      <c r="ACK51" s="88"/>
      <c r="ACL51" s="88"/>
      <c r="ACM51" s="88"/>
      <c r="ACN51" s="88"/>
      <c r="ACO51" s="88"/>
      <c r="ACP51" s="88"/>
      <c r="ACQ51" s="88"/>
      <c r="ACR51" s="88"/>
      <c r="ACS51" s="88"/>
      <c r="ACT51" s="88"/>
      <c r="ACU51" s="88"/>
      <c r="ACV51" s="88"/>
      <c r="ACW51" s="88"/>
      <c r="ACX51" s="88"/>
      <c r="ACY51" s="88"/>
      <c r="ACZ51" s="88"/>
      <c r="ADA51" s="88"/>
      <c r="ADB51" s="88"/>
      <c r="ADC51" s="88"/>
      <c r="ADD51" s="88"/>
      <c r="ADE51" s="88"/>
      <c r="ADF51" s="88"/>
      <c r="ADG51" s="88"/>
      <c r="ADH51" s="88"/>
      <c r="ADI51" s="88"/>
      <c r="ADJ51" s="88"/>
      <c r="ADK51" s="88"/>
      <c r="ADL51" s="88"/>
      <c r="ADM51" s="88"/>
      <c r="ADN51" s="88"/>
      <c r="ADO51" s="88"/>
      <c r="ADP51" s="88"/>
      <c r="ADQ51" s="88"/>
      <c r="ADR51" s="88"/>
      <c r="ADS51" s="88"/>
      <c r="ADT51" s="88"/>
      <c r="ADU51" s="88"/>
      <c r="ADV51" s="88"/>
      <c r="ADW51" s="88"/>
      <c r="ADX51" s="88"/>
      <c r="ADY51" s="88"/>
      <c r="ADZ51" s="88"/>
      <c r="AEA51" s="88"/>
      <c r="AEB51" s="88"/>
      <c r="AEC51" s="88"/>
      <c r="AED51" s="88"/>
      <c r="AEE51" s="88"/>
      <c r="AEF51" s="88"/>
      <c r="AEG51" s="88"/>
      <c r="AEH51" s="88"/>
      <c r="AEI51" s="88"/>
      <c r="AEJ51" s="88"/>
      <c r="AEK51" s="88"/>
      <c r="AEL51" s="88"/>
      <c r="AEM51" s="88"/>
      <c r="AEN51" s="88"/>
      <c r="AEO51" s="88"/>
      <c r="AEP51" s="88"/>
      <c r="AEQ51" s="88"/>
      <c r="AER51" s="88"/>
      <c r="AES51" s="88"/>
      <c r="AET51" s="88"/>
      <c r="AEU51" s="88"/>
      <c r="AEV51" s="88"/>
      <c r="AEW51" s="88"/>
      <c r="AEX51" s="88"/>
      <c r="AEY51" s="88"/>
      <c r="AEZ51" s="88"/>
      <c r="AFA51" s="88"/>
      <c r="AFB51" s="88"/>
      <c r="AFC51" s="88"/>
      <c r="AFD51" s="88"/>
      <c r="AFE51" s="88"/>
      <c r="AFF51" s="88"/>
      <c r="AFG51" s="88"/>
      <c r="AFH51" s="88"/>
      <c r="AFI51" s="88"/>
      <c r="AFJ51" s="88"/>
      <c r="AFK51" s="88"/>
      <c r="AFL51" s="88"/>
      <c r="AFM51" s="88"/>
      <c r="AFN51" s="88"/>
      <c r="AFO51" s="88"/>
      <c r="AFP51" s="88"/>
      <c r="AFQ51" s="88"/>
      <c r="AFR51" s="88"/>
      <c r="AFS51" s="88"/>
      <c r="AFT51" s="88"/>
      <c r="AFU51" s="88"/>
      <c r="AFV51" s="88"/>
      <c r="AFW51" s="88"/>
      <c r="AFX51" s="88"/>
      <c r="AFY51" s="88"/>
      <c r="AFZ51" s="88"/>
      <c r="AGA51" s="88"/>
      <c r="AGB51" s="88"/>
      <c r="AGC51" s="88"/>
      <c r="AGD51" s="88"/>
      <c r="AGE51" s="88"/>
      <c r="AGF51" s="88"/>
      <c r="AGG51" s="88"/>
      <c r="AGH51" s="88"/>
      <c r="AGI51" s="88"/>
      <c r="AGJ51" s="88"/>
      <c r="AGK51" s="88"/>
      <c r="AGL51" s="88"/>
      <c r="AGM51" s="88"/>
      <c r="AGN51" s="88"/>
      <c r="AGO51" s="88"/>
      <c r="AGP51" s="88"/>
      <c r="AGQ51" s="88"/>
      <c r="AGR51" s="88"/>
      <c r="AGS51" s="88"/>
      <c r="AGT51" s="88"/>
      <c r="AGU51" s="88"/>
      <c r="AGV51" s="88"/>
      <c r="AGW51" s="88"/>
      <c r="AGX51" s="88"/>
      <c r="AGY51" s="88"/>
      <c r="AGZ51" s="88"/>
      <c r="AHA51" s="88"/>
      <c r="AHB51" s="88"/>
      <c r="AHC51" s="88"/>
      <c r="AHD51" s="88"/>
      <c r="AHE51" s="88"/>
      <c r="AHF51" s="88"/>
      <c r="AHG51" s="88"/>
      <c r="AHH51" s="88"/>
      <c r="AHI51" s="88"/>
      <c r="AHJ51" s="88"/>
      <c r="AHK51" s="88"/>
      <c r="AHL51" s="88"/>
      <c r="AHM51" s="88"/>
      <c r="AHN51" s="88"/>
      <c r="AHO51" s="88"/>
      <c r="AHP51" s="88"/>
      <c r="AHQ51" s="88"/>
      <c r="AHR51" s="88"/>
      <c r="AHS51" s="88"/>
      <c r="AHT51" s="88"/>
      <c r="AHU51" s="88"/>
      <c r="AHV51" s="88"/>
      <c r="AHW51" s="88"/>
      <c r="AHX51" s="88"/>
      <c r="AHY51" s="88"/>
      <c r="AHZ51" s="88"/>
      <c r="AIA51" s="88"/>
      <c r="AIB51" s="88"/>
      <c r="AIC51" s="88"/>
      <c r="AID51" s="88"/>
      <c r="AIE51" s="88"/>
      <c r="AIF51" s="88"/>
      <c r="AIG51" s="88"/>
      <c r="AIH51" s="88"/>
      <c r="AII51" s="88"/>
      <c r="AIJ51" s="88"/>
      <c r="AIK51" s="88"/>
      <c r="AIL51" s="88"/>
      <c r="AIM51" s="88"/>
      <c r="AIN51" s="88"/>
      <c r="AIO51" s="88"/>
      <c r="AIP51" s="88"/>
      <c r="AIQ51" s="88"/>
      <c r="AIR51" s="88"/>
      <c r="AIS51" s="88"/>
      <c r="AIT51" s="88"/>
      <c r="AIU51" s="88"/>
      <c r="AIV51" s="88"/>
      <c r="AIW51" s="88"/>
      <c r="AIX51" s="88"/>
      <c r="AIY51" s="88"/>
      <c r="AIZ51" s="88"/>
      <c r="AJA51" s="88"/>
      <c r="AJB51" s="88"/>
      <c r="AJC51" s="88"/>
      <c r="AJD51" s="88"/>
      <c r="AJE51" s="88"/>
      <c r="AJF51" s="88"/>
      <c r="AJG51" s="88"/>
      <c r="AJH51" s="88"/>
      <c r="AJI51" s="88"/>
      <c r="AJJ51" s="88"/>
      <c r="AJK51" s="88"/>
      <c r="AJL51" s="88"/>
      <c r="AJM51" s="88"/>
      <c r="AJN51" s="88"/>
      <c r="AJO51" s="88"/>
      <c r="AJP51" s="88"/>
      <c r="AJQ51" s="88"/>
      <c r="AJR51" s="88"/>
      <c r="AJS51" s="88"/>
      <c r="AJT51" s="88"/>
      <c r="AJU51" s="88"/>
      <c r="AJV51" s="88"/>
      <c r="AJW51" s="88"/>
      <c r="AJX51" s="88"/>
      <c r="AJY51" s="88"/>
      <c r="AJZ51" s="88"/>
      <c r="AKA51" s="88"/>
      <c r="AKB51" s="88"/>
      <c r="AKC51" s="88"/>
      <c r="AKD51" s="88"/>
      <c r="AKE51" s="88"/>
      <c r="AKF51" s="88"/>
      <c r="AKG51" s="88"/>
      <c r="AKH51" s="88"/>
      <c r="AKI51" s="88"/>
      <c r="AKJ51" s="88"/>
      <c r="AKK51" s="88"/>
      <c r="AKL51" s="88"/>
      <c r="AKM51" s="88"/>
      <c r="AKN51" s="88"/>
      <c r="AKO51" s="88"/>
      <c r="AKP51" s="88"/>
      <c r="AKQ51" s="88"/>
      <c r="AKR51" s="88"/>
      <c r="AKS51" s="88"/>
      <c r="AKT51" s="88"/>
      <c r="AKU51" s="88"/>
      <c r="AKV51" s="88"/>
      <c r="AKW51" s="88"/>
      <c r="AKX51" s="88"/>
      <c r="AKY51" s="88"/>
      <c r="AKZ51" s="88"/>
      <c r="ALA51" s="88"/>
      <c r="ALB51" s="88"/>
      <c r="ALC51" s="88"/>
      <c r="ALD51" s="88"/>
      <c r="ALE51" s="88"/>
      <c r="ALF51" s="88"/>
      <c r="ALG51" s="88"/>
      <c r="ALH51" s="88"/>
      <c r="ALI51" s="88"/>
      <c r="ALJ51" s="88"/>
      <c r="ALK51" s="88"/>
      <c r="ALL51" s="88"/>
      <c r="ALM51" s="88"/>
      <c r="ALN51" s="88"/>
      <c r="ALO51" s="88"/>
      <c r="ALP51" s="88"/>
      <c r="ALQ51" s="88"/>
      <c r="ALR51" s="88"/>
      <c r="ALS51" s="88"/>
      <c r="ALT51" s="88"/>
      <c r="ALU51" s="88"/>
      <c r="ALV51" s="88"/>
      <c r="ALW51" s="88"/>
      <c r="ALX51" s="88"/>
      <c r="ALY51" s="88"/>
      <c r="ALZ51" s="88"/>
      <c r="AMA51" s="88"/>
      <c r="AMB51" s="88"/>
      <c r="AMC51" s="88"/>
      <c r="AMD51" s="88"/>
      <c r="AME51" s="88"/>
      <c r="AMF51" s="88"/>
      <c r="AMG51" s="88"/>
      <c r="AMH51" s="88"/>
      <c r="AMI51" s="88"/>
      <c r="AMJ51" s="88"/>
    </row>
    <row r="52" customFormat="false" ht="14.4" hidden="false" customHeight="false" outlineLevel="0" collapsed="false">
      <c r="A52" s="88"/>
      <c r="B52" s="14"/>
      <c r="C52" s="88"/>
      <c r="F52" s="88"/>
      <c r="H52" s="88"/>
      <c r="I52" s="88"/>
      <c r="J52" s="88"/>
      <c r="K52" s="88"/>
      <c r="N52" s="88"/>
      <c r="O52" s="88"/>
      <c r="XZ52" s="88"/>
      <c r="YA52" s="88"/>
      <c r="YB52" s="88"/>
      <c r="YC52" s="88"/>
      <c r="YD52" s="88"/>
      <c r="YE52" s="88"/>
      <c r="YF52" s="88"/>
      <c r="YG52" s="88"/>
      <c r="YH52" s="88"/>
      <c r="YI52" s="88"/>
      <c r="YJ52" s="88"/>
      <c r="YK52" s="88"/>
      <c r="YL52" s="88"/>
      <c r="YM52" s="88"/>
      <c r="YN52" s="88"/>
      <c r="YO52" s="88"/>
      <c r="YP52" s="88"/>
      <c r="YQ52" s="88"/>
      <c r="YR52" s="88"/>
      <c r="YS52" s="88"/>
      <c r="YT52" s="88"/>
      <c r="YU52" s="88"/>
      <c r="YV52" s="88"/>
      <c r="YW52" s="88"/>
      <c r="YX52" s="88"/>
      <c r="YY52" s="88"/>
      <c r="YZ52" s="88"/>
      <c r="ZA52" s="88"/>
      <c r="ZB52" s="88"/>
      <c r="ZC52" s="88"/>
      <c r="ZD52" s="88"/>
      <c r="ZE52" s="88"/>
      <c r="ZF52" s="88"/>
      <c r="ZG52" s="88"/>
      <c r="ZH52" s="88"/>
      <c r="ZI52" s="88"/>
      <c r="ZJ52" s="88"/>
      <c r="ZK52" s="88"/>
      <c r="ZL52" s="88"/>
      <c r="ZM52" s="88"/>
      <c r="ZN52" s="88"/>
      <c r="ZO52" s="88"/>
      <c r="ZP52" s="88"/>
      <c r="ZQ52" s="88"/>
      <c r="ZR52" s="88"/>
      <c r="ZS52" s="88"/>
      <c r="ZT52" s="88"/>
      <c r="ZU52" s="88"/>
      <c r="ZV52" s="88"/>
      <c r="ZW52" s="88"/>
      <c r="ZX52" s="88"/>
      <c r="ZY52" s="88"/>
      <c r="ZZ52" s="88"/>
      <c r="AAA52" s="88"/>
      <c r="AAB52" s="88"/>
      <c r="AAC52" s="88"/>
      <c r="AAD52" s="88"/>
      <c r="AAE52" s="88"/>
      <c r="AAF52" s="88"/>
      <c r="AAG52" s="88"/>
      <c r="AAH52" s="88"/>
      <c r="AAI52" s="88"/>
      <c r="AAJ52" s="88"/>
      <c r="AAK52" s="88"/>
      <c r="AAL52" s="88"/>
      <c r="AAM52" s="88"/>
      <c r="AAN52" s="88"/>
      <c r="AAO52" s="88"/>
      <c r="AAP52" s="88"/>
      <c r="AAQ52" s="88"/>
      <c r="AAR52" s="88"/>
      <c r="AAS52" s="88"/>
      <c r="AAT52" s="88"/>
      <c r="AAU52" s="88"/>
      <c r="AAV52" s="88"/>
      <c r="AAW52" s="88"/>
      <c r="AAX52" s="88"/>
      <c r="AAY52" s="88"/>
      <c r="AAZ52" s="88"/>
      <c r="ABA52" s="88"/>
      <c r="ABB52" s="88"/>
      <c r="ABC52" s="88"/>
      <c r="ABD52" s="88"/>
      <c r="ABE52" s="88"/>
      <c r="ABF52" s="88"/>
      <c r="ABG52" s="88"/>
      <c r="ABH52" s="88"/>
      <c r="ABI52" s="88"/>
      <c r="ABJ52" s="88"/>
      <c r="ABK52" s="88"/>
      <c r="ABL52" s="88"/>
      <c r="ABM52" s="88"/>
      <c r="ABN52" s="88"/>
      <c r="ABO52" s="88"/>
      <c r="ABP52" s="88"/>
      <c r="ABQ52" s="88"/>
      <c r="ABR52" s="88"/>
      <c r="ABS52" s="88"/>
      <c r="ABT52" s="88"/>
      <c r="ABU52" s="88"/>
      <c r="ABV52" s="88"/>
      <c r="ABW52" s="88"/>
      <c r="ABX52" s="88"/>
      <c r="ABY52" s="88"/>
      <c r="ABZ52" s="88"/>
      <c r="ACA52" s="88"/>
      <c r="ACB52" s="88"/>
      <c r="ACC52" s="88"/>
      <c r="ACD52" s="88"/>
      <c r="ACE52" s="88"/>
      <c r="ACF52" s="88"/>
      <c r="ACG52" s="88"/>
      <c r="ACH52" s="88"/>
      <c r="ACI52" s="88"/>
      <c r="ACJ52" s="88"/>
      <c r="ACK52" s="88"/>
      <c r="ACL52" s="88"/>
      <c r="ACM52" s="88"/>
      <c r="ACN52" s="88"/>
      <c r="ACO52" s="88"/>
      <c r="ACP52" s="88"/>
      <c r="ACQ52" s="88"/>
      <c r="ACR52" s="88"/>
      <c r="ACS52" s="88"/>
      <c r="ACT52" s="88"/>
      <c r="ACU52" s="88"/>
      <c r="ACV52" s="88"/>
      <c r="ACW52" s="88"/>
      <c r="ACX52" s="88"/>
      <c r="ACY52" s="88"/>
      <c r="ACZ52" s="88"/>
      <c r="ADA52" s="88"/>
      <c r="ADB52" s="88"/>
      <c r="ADC52" s="88"/>
      <c r="ADD52" s="88"/>
      <c r="ADE52" s="88"/>
      <c r="ADF52" s="88"/>
      <c r="ADG52" s="88"/>
      <c r="ADH52" s="88"/>
      <c r="ADI52" s="88"/>
      <c r="ADJ52" s="88"/>
      <c r="ADK52" s="88"/>
      <c r="ADL52" s="88"/>
      <c r="ADM52" s="88"/>
      <c r="ADN52" s="88"/>
      <c r="ADO52" s="88"/>
      <c r="ADP52" s="88"/>
      <c r="ADQ52" s="88"/>
      <c r="ADR52" s="88"/>
      <c r="ADS52" s="88"/>
      <c r="ADT52" s="88"/>
      <c r="ADU52" s="88"/>
      <c r="ADV52" s="88"/>
      <c r="ADW52" s="88"/>
      <c r="ADX52" s="88"/>
      <c r="ADY52" s="88"/>
      <c r="ADZ52" s="88"/>
      <c r="AEA52" s="88"/>
      <c r="AEB52" s="88"/>
      <c r="AEC52" s="88"/>
      <c r="AED52" s="88"/>
      <c r="AEE52" s="88"/>
      <c r="AEF52" s="88"/>
      <c r="AEG52" s="88"/>
      <c r="AEH52" s="88"/>
      <c r="AEI52" s="88"/>
      <c r="AEJ52" s="88"/>
      <c r="AEK52" s="88"/>
      <c r="AEL52" s="88"/>
      <c r="AEM52" s="88"/>
      <c r="AEN52" s="88"/>
      <c r="AEO52" s="88"/>
      <c r="AEP52" s="88"/>
      <c r="AEQ52" s="88"/>
      <c r="AER52" s="88"/>
      <c r="AES52" s="88"/>
      <c r="AET52" s="88"/>
      <c r="AEU52" s="88"/>
      <c r="AEV52" s="88"/>
      <c r="AEW52" s="88"/>
      <c r="AEX52" s="88"/>
      <c r="AEY52" s="88"/>
      <c r="AEZ52" s="88"/>
      <c r="AFA52" s="88"/>
      <c r="AFB52" s="88"/>
      <c r="AFC52" s="88"/>
      <c r="AFD52" s="88"/>
      <c r="AFE52" s="88"/>
      <c r="AFF52" s="88"/>
      <c r="AFG52" s="88"/>
      <c r="AFH52" s="88"/>
      <c r="AFI52" s="88"/>
      <c r="AFJ52" s="88"/>
      <c r="AFK52" s="88"/>
      <c r="AFL52" s="88"/>
      <c r="AFM52" s="88"/>
      <c r="AFN52" s="88"/>
      <c r="AFO52" s="88"/>
      <c r="AFP52" s="88"/>
      <c r="AFQ52" s="88"/>
      <c r="AFR52" s="88"/>
      <c r="AFS52" s="88"/>
      <c r="AFT52" s="88"/>
      <c r="AFU52" s="88"/>
      <c r="AFV52" s="88"/>
      <c r="AFW52" s="88"/>
      <c r="AFX52" s="88"/>
      <c r="AFY52" s="88"/>
      <c r="AFZ52" s="88"/>
      <c r="AGA52" s="88"/>
      <c r="AGB52" s="88"/>
      <c r="AGC52" s="88"/>
      <c r="AGD52" s="88"/>
      <c r="AGE52" s="88"/>
      <c r="AGF52" s="88"/>
      <c r="AGG52" s="88"/>
      <c r="AGH52" s="88"/>
      <c r="AGI52" s="88"/>
      <c r="AGJ52" s="88"/>
      <c r="AGK52" s="88"/>
      <c r="AGL52" s="88"/>
      <c r="AGM52" s="88"/>
      <c r="AGN52" s="88"/>
      <c r="AGO52" s="88"/>
      <c r="AGP52" s="88"/>
      <c r="AGQ52" s="88"/>
      <c r="AGR52" s="88"/>
      <c r="AGS52" s="88"/>
      <c r="AGT52" s="88"/>
      <c r="AGU52" s="88"/>
      <c r="AGV52" s="88"/>
      <c r="AGW52" s="88"/>
      <c r="AGX52" s="88"/>
      <c r="AGY52" s="88"/>
      <c r="AGZ52" s="88"/>
      <c r="AHA52" s="88"/>
      <c r="AHB52" s="88"/>
      <c r="AHC52" s="88"/>
      <c r="AHD52" s="88"/>
      <c r="AHE52" s="88"/>
      <c r="AHF52" s="88"/>
      <c r="AHG52" s="88"/>
      <c r="AHH52" s="88"/>
      <c r="AHI52" s="88"/>
      <c r="AHJ52" s="88"/>
      <c r="AHK52" s="88"/>
      <c r="AHL52" s="88"/>
      <c r="AHM52" s="88"/>
      <c r="AHN52" s="88"/>
      <c r="AHO52" s="88"/>
      <c r="AHP52" s="88"/>
      <c r="AHQ52" s="88"/>
      <c r="AHR52" s="88"/>
      <c r="AHS52" s="88"/>
      <c r="AHT52" s="88"/>
      <c r="AHU52" s="88"/>
      <c r="AHV52" s="88"/>
      <c r="AHW52" s="88"/>
      <c r="AHX52" s="88"/>
      <c r="AHY52" s="88"/>
      <c r="AHZ52" s="88"/>
      <c r="AIA52" s="88"/>
      <c r="AIB52" s="88"/>
      <c r="AIC52" s="88"/>
      <c r="AID52" s="88"/>
      <c r="AIE52" s="88"/>
      <c r="AIF52" s="88"/>
      <c r="AIG52" s="88"/>
      <c r="AIH52" s="88"/>
      <c r="AII52" s="88"/>
      <c r="AIJ52" s="88"/>
      <c r="AIK52" s="88"/>
      <c r="AIL52" s="88"/>
      <c r="AIM52" s="88"/>
      <c r="AIN52" s="88"/>
      <c r="AIO52" s="88"/>
      <c r="AIP52" s="88"/>
      <c r="AIQ52" s="88"/>
      <c r="AIR52" s="88"/>
      <c r="AIS52" s="88"/>
      <c r="AIT52" s="88"/>
      <c r="AIU52" s="88"/>
      <c r="AIV52" s="88"/>
      <c r="AIW52" s="88"/>
      <c r="AIX52" s="88"/>
      <c r="AIY52" s="88"/>
      <c r="AIZ52" s="88"/>
      <c r="AJA52" s="88"/>
      <c r="AJB52" s="88"/>
      <c r="AJC52" s="88"/>
      <c r="AJD52" s="88"/>
      <c r="AJE52" s="88"/>
      <c r="AJF52" s="88"/>
      <c r="AJG52" s="88"/>
      <c r="AJH52" s="88"/>
      <c r="AJI52" s="88"/>
      <c r="AJJ52" s="88"/>
      <c r="AJK52" s="88"/>
      <c r="AJL52" s="88"/>
      <c r="AJM52" s="88"/>
      <c r="AJN52" s="88"/>
      <c r="AJO52" s="88"/>
      <c r="AJP52" s="88"/>
      <c r="AJQ52" s="88"/>
      <c r="AJR52" s="88"/>
      <c r="AJS52" s="88"/>
      <c r="AJT52" s="88"/>
      <c r="AJU52" s="88"/>
      <c r="AJV52" s="88"/>
      <c r="AJW52" s="88"/>
      <c r="AJX52" s="88"/>
      <c r="AJY52" s="88"/>
      <c r="AJZ52" s="88"/>
      <c r="AKA52" s="88"/>
      <c r="AKB52" s="88"/>
      <c r="AKC52" s="88"/>
      <c r="AKD52" s="88"/>
      <c r="AKE52" s="88"/>
      <c r="AKF52" s="88"/>
      <c r="AKG52" s="88"/>
      <c r="AKH52" s="88"/>
      <c r="AKI52" s="88"/>
      <c r="AKJ52" s="88"/>
      <c r="AKK52" s="88"/>
      <c r="AKL52" s="88"/>
      <c r="AKM52" s="88"/>
      <c r="AKN52" s="88"/>
      <c r="AKO52" s="88"/>
      <c r="AKP52" s="88"/>
      <c r="AKQ52" s="88"/>
      <c r="AKR52" s="88"/>
      <c r="AKS52" s="88"/>
      <c r="AKT52" s="88"/>
      <c r="AKU52" s="88"/>
      <c r="AKV52" s="88"/>
      <c r="AKW52" s="88"/>
      <c r="AKX52" s="88"/>
      <c r="AKY52" s="88"/>
      <c r="AKZ52" s="88"/>
      <c r="ALA52" s="88"/>
      <c r="ALB52" s="88"/>
      <c r="ALC52" s="88"/>
      <c r="ALD52" s="88"/>
      <c r="ALE52" s="88"/>
      <c r="ALF52" s="88"/>
      <c r="ALG52" s="88"/>
      <c r="ALH52" s="88"/>
      <c r="ALI52" s="88"/>
      <c r="ALJ52" s="88"/>
      <c r="ALK52" s="88"/>
      <c r="ALL52" s="88"/>
      <c r="ALM52" s="88"/>
      <c r="ALN52" s="88"/>
      <c r="ALO52" s="88"/>
      <c r="ALP52" s="88"/>
      <c r="ALQ52" s="88"/>
      <c r="ALR52" s="88"/>
      <c r="ALS52" s="88"/>
      <c r="ALT52" s="88"/>
      <c r="ALU52" s="88"/>
      <c r="ALV52" s="88"/>
      <c r="ALW52" s="88"/>
      <c r="ALX52" s="88"/>
      <c r="ALY52" s="88"/>
      <c r="ALZ52" s="88"/>
      <c r="AMA52" s="88"/>
      <c r="AMB52" s="88"/>
      <c r="AMC52" s="88"/>
      <c r="AMD52" s="88"/>
      <c r="AME52" s="88"/>
      <c r="AMF52" s="88"/>
      <c r="AMG52" s="88"/>
      <c r="AMH52" s="88"/>
      <c r="AMI52" s="88"/>
      <c r="AMJ52" s="88"/>
    </row>
    <row r="53" customFormat="false" ht="14.4" hidden="false" customHeight="false" outlineLevel="0" collapsed="false">
      <c r="A53" s="88"/>
      <c r="B53" s="14"/>
      <c r="C53" s="88"/>
      <c r="F53" s="88"/>
      <c r="H53" s="88"/>
      <c r="I53" s="88"/>
      <c r="J53" s="88"/>
      <c r="K53" s="88"/>
      <c r="N53" s="88"/>
      <c r="O53" s="88"/>
      <c r="XZ53" s="88"/>
      <c r="YA53" s="88"/>
      <c r="YB53" s="88"/>
      <c r="YC53" s="88"/>
      <c r="YD53" s="88"/>
      <c r="YE53" s="88"/>
      <c r="YF53" s="88"/>
      <c r="YG53" s="88"/>
      <c r="YH53" s="88"/>
      <c r="YI53" s="88"/>
      <c r="YJ53" s="88"/>
      <c r="YK53" s="88"/>
      <c r="YL53" s="88"/>
      <c r="YM53" s="88"/>
      <c r="YN53" s="88"/>
      <c r="YO53" s="88"/>
      <c r="YP53" s="88"/>
      <c r="YQ53" s="88"/>
      <c r="YR53" s="88"/>
      <c r="YS53" s="88"/>
      <c r="YT53" s="88"/>
      <c r="YU53" s="88"/>
      <c r="YV53" s="88"/>
      <c r="YW53" s="88"/>
      <c r="YX53" s="88"/>
      <c r="YY53" s="88"/>
      <c r="YZ53" s="88"/>
      <c r="ZA53" s="88"/>
      <c r="ZB53" s="88"/>
      <c r="ZC53" s="88"/>
      <c r="ZD53" s="88"/>
      <c r="ZE53" s="88"/>
      <c r="ZF53" s="88"/>
      <c r="ZG53" s="88"/>
      <c r="ZH53" s="88"/>
      <c r="ZI53" s="88"/>
      <c r="ZJ53" s="88"/>
      <c r="ZK53" s="88"/>
      <c r="ZL53" s="88"/>
      <c r="ZM53" s="88"/>
      <c r="ZN53" s="88"/>
      <c r="ZO53" s="88"/>
      <c r="ZP53" s="88"/>
      <c r="ZQ53" s="88"/>
      <c r="ZR53" s="88"/>
      <c r="ZS53" s="88"/>
      <c r="ZT53" s="88"/>
      <c r="ZU53" s="88"/>
      <c r="ZV53" s="88"/>
      <c r="ZW53" s="88"/>
      <c r="ZX53" s="88"/>
      <c r="ZY53" s="88"/>
      <c r="ZZ53" s="88"/>
      <c r="AAA53" s="88"/>
      <c r="AAB53" s="88"/>
      <c r="AAC53" s="88"/>
      <c r="AAD53" s="88"/>
      <c r="AAE53" s="88"/>
      <c r="AAF53" s="88"/>
      <c r="AAG53" s="88"/>
      <c r="AAH53" s="88"/>
      <c r="AAI53" s="88"/>
      <c r="AAJ53" s="88"/>
      <c r="AAK53" s="88"/>
      <c r="AAL53" s="88"/>
      <c r="AAM53" s="88"/>
      <c r="AAN53" s="88"/>
      <c r="AAO53" s="88"/>
      <c r="AAP53" s="88"/>
      <c r="AAQ53" s="88"/>
      <c r="AAR53" s="88"/>
      <c r="AAS53" s="88"/>
      <c r="AAT53" s="88"/>
      <c r="AAU53" s="88"/>
      <c r="AAV53" s="88"/>
      <c r="AAW53" s="88"/>
      <c r="AAX53" s="88"/>
      <c r="AAY53" s="88"/>
      <c r="AAZ53" s="88"/>
      <c r="ABA53" s="88"/>
      <c r="ABB53" s="88"/>
      <c r="ABC53" s="88"/>
      <c r="ABD53" s="88"/>
      <c r="ABE53" s="88"/>
      <c r="ABF53" s="88"/>
      <c r="ABG53" s="88"/>
      <c r="ABH53" s="88"/>
      <c r="ABI53" s="88"/>
      <c r="ABJ53" s="88"/>
      <c r="ABK53" s="88"/>
      <c r="ABL53" s="88"/>
      <c r="ABM53" s="88"/>
      <c r="ABN53" s="88"/>
      <c r="ABO53" s="88"/>
      <c r="ABP53" s="88"/>
      <c r="ABQ53" s="88"/>
      <c r="ABR53" s="88"/>
      <c r="ABS53" s="88"/>
      <c r="ABT53" s="88"/>
      <c r="ABU53" s="88"/>
      <c r="ABV53" s="88"/>
      <c r="ABW53" s="88"/>
      <c r="ABX53" s="88"/>
      <c r="ABY53" s="88"/>
      <c r="ABZ53" s="88"/>
      <c r="ACA53" s="88"/>
      <c r="ACB53" s="88"/>
      <c r="ACC53" s="88"/>
      <c r="ACD53" s="88"/>
      <c r="ACE53" s="88"/>
      <c r="ACF53" s="88"/>
      <c r="ACG53" s="88"/>
      <c r="ACH53" s="88"/>
      <c r="ACI53" s="88"/>
      <c r="ACJ53" s="88"/>
      <c r="ACK53" s="88"/>
      <c r="ACL53" s="88"/>
      <c r="ACM53" s="88"/>
      <c r="ACN53" s="88"/>
      <c r="ACO53" s="88"/>
      <c r="ACP53" s="88"/>
      <c r="ACQ53" s="88"/>
      <c r="ACR53" s="88"/>
      <c r="ACS53" s="88"/>
      <c r="ACT53" s="88"/>
      <c r="ACU53" s="88"/>
      <c r="ACV53" s="88"/>
      <c r="ACW53" s="88"/>
      <c r="ACX53" s="88"/>
      <c r="ACY53" s="88"/>
      <c r="ACZ53" s="88"/>
      <c r="ADA53" s="88"/>
      <c r="ADB53" s="88"/>
      <c r="ADC53" s="88"/>
      <c r="ADD53" s="88"/>
      <c r="ADE53" s="88"/>
      <c r="ADF53" s="88"/>
      <c r="ADG53" s="88"/>
      <c r="ADH53" s="88"/>
      <c r="ADI53" s="88"/>
      <c r="ADJ53" s="88"/>
      <c r="ADK53" s="88"/>
      <c r="ADL53" s="88"/>
      <c r="ADM53" s="88"/>
      <c r="ADN53" s="88"/>
      <c r="ADO53" s="88"/>
      <c r="ADP53" s="88"/>
      <c r="ADQ53" s="88"/>
      <c r="ADR53" s="88"/>
      <c r="ADS53" s="88"/>
      <c r="ADT53" s="88"/>
      <c r="ADU53" s="88"/>
      <c r="ADV53" s="88"/>
      <c r="ADW53" s="88"/>
      <c r="ADX53" s="88"/>
      <c r="ADY53" s="88"/>
      <c r="ADZ53" s="88"/>
      <c r="AEA53" s="88"/>
      <c r="AEB53" s="88"/>
      <c r="AEC53" s="88"/>
      <c r="AED53" s="88"/>
      <c r="AEE53" s="88"/>
      <c r="AEF53" s="88"/>
      <c r="AEG53" s="88"/>
      <c r="AEH53" s="88"/>
      <c r="AEI53" s="88"/>
      <c r="AEJ53" s="88"/>
      <c r="AEK53" s="88"/>
      <c r="AEL53" s="88"/>
      <c r="AEM53" s="88"/>
      <c r="AEN53" s="88"/>
      <c r="AEO53" s="88"/>
      <c r="AEP53" s="88"/>
      <c r="AEQ53" s="88"/>
      <c r="AER53" s="88"/>
      <c r="AES53" s="88"/>
      <c r="AET53" s="88"/>
      <c r="AEU53" s="88"/>
      <c r="AEV53" s="88"/>
      <c r="AEW53" s="88"/>
      <c r="AEX53" s="88"/>
      <c r="AEY53" s="88"/>
      <c r="AEZ53" s="88"/>
      <c r="AFA53" s="88"/>
      <c r="AFB53" s="88"/>
      <c r="AFC53" s="88"/>
      <c r="AFD53" s="88"/>
      <c r="AFE53" s="88"/>
      <c r="AFF53" s="88"/>
      <c r="AFG53" s="88"/>
      <c r="AFH53" s="88"/>
      <c r="AFI53" s="88"/>
      <c r="AFJ53" s="88"/>
      <c r="AFK53" s="88"/>
      <c r="AFL53" s="88"/>
      <c r="AFM53" s="88"/>
      <c r="AFN53" s="88"/>
      <c r="AFO53" s="88"/>
      <c r="AFP53" s="88"/>
      <c r="AFQ53" s="88"/>
      <c r="AFR53" s="88"/>
      <c r="AFS53" s="88"/>
      <c r="AFT53" s="88"/>
      <c r="AFU53" s="88"/>
      <c r="AFV53" s="88"/>
      <c r="AFW53" s="88"/>
      <c r="AFX53" s="88"/>
      <c r="AFY53" s="88"/>
      <c r="AFZ53" s="88"/>
      <c r="AGA53" s="88"/>
      <c r="AGB53" s="88"/>
      <c r="AGC53" s="88"/>
      <c r="AGD53" s="88"/>
      <c r="AGE53" s="88"/>
      <c r="AGF53" s="88"/>
      <c r="AGG53" s="88"/>
      <c r="AGH53" s="88"/>
      <c r="AGI53" s="88"/>
      <c r="AGJ53" s="88"/>
      <c r="AGK53" s="88"/>
      <c r="AGL53" s="88"/>
      <c r="AGM53" s="88"/>
      <c r="AGN53" s="88"/>
      <c r="AGO53" s="88"/>
      <c r="AGP53" s="88"/>
      <c r="AGQ53" s="88"/>
      <c r="AGR53" s="88"/>
      <c r="AGS53" s="88"/>
      <c r="AGT53" s="88"/>
      <c r="AGU53" s="88"/>
      <c r="AGV53" s="88"/>
      <c r="AGW53" s="88"/>
      <c r="AGX53" s="88"/>
      <c r="AGY53" s="88"/>
      <c r="AGZ53" s="88"/>
      <c r="AHA53" s="88"/>
      <c r="AHB53" s="88"/>
      <c r="AHC53" s="88"/>
      <c r="AHD53" s="88"/>
      <c r="AHE53" s="88"/>
      <c r="AHF53" s="88"/>
      <c r="AHG53" s="88"/>
      <c r="AHH53" s="88"/>
      <c r="AHI53" s="88"/>
      <c r="AHJ53" s="88"/>
      <c r="AHK53" s="88"/>
      <c r="AHL53" s="88"/>
      <c r="AHM53" s="88"/>
      <c r="AHN53" s="88"/>
      <c r="AHO53" s="88"/>
      <c r="AHP53" s="88"/>
      <c r="AHQ53" s="88"/>
      <c r="AHR53" s="88"/>
      <c r="AHS53" s="88"/>
      <c r="AHT53" s="88"/>
      <c r="AHU53" s="88"/>
      <c r="AHV53" s="88"/>
      <c r="AHW53" s="88"/>
      <c r="AHX53" s="88"/>
      <c r="AHY53" s="88"/>
      <c r="AHZ53" s="88"/>
      <c r="AIA53" s="88"/>
      <c r="AIB53" s="88"/>
      <c r="AIC53" s="88"/>
      <c r="AID53" s="88"/>
      <c r="AIE53" s="88"/>
      <c r="AIF53" s="88"/>
      <c r="AIG53" s="88"/>
      <c r="AIH53" s="88"/>
      <c r="AII53" s="88"/>
      <c r="AIJ53" s="88"/>
      <c r="AIK53" s="88"/>
      <c r="AIL53" s="88"/>
      <c r="AIM53" s="88"/>
      <c r="AIN53" s="88"/>
      <c r="AIO53" s="88"/>
      <c r="AIP53" s="88"/>
      <c r="AIQ53" s="88"/>
      <c r="AIR53" s="88"/>
      <c r="AIS53" s="88"/>
      <c r="AIT53" s="88"/>
      <c r="AIU53" s="88"/>
      <c r="AIV53" s="88"/>
      <c r="AIW53" s="88"/>
      <c r="AIX53" s="88"/>
      <c r="AIY53" s="88"/>
      <c r="AIZ53" s="88"/>
      <c r="AJA53" s="88"/>
      <c r="AJB53" s="88"/>
      <c r="AJC53" s="88"/>
      <c r="AJD53" s="88"/>
      <c r="AJE53" s="88"/>
      <c r="AJF53" s="88"/>
      <c r="AJG53" s="88"/>
      <c r="AJH53" s="88"/>
      <c r="AJI53" s="88"/>
      <c r="AJJ53" s="88"/>
      <c r="AJK53" s="88"/>
      <c r="AJL53" s="88"/>
      <c r="AJM53" s="88"/>
      <c r="AJN53" s="88"/>
      <c r="AJO53" s="88"/>
      <c r="AJP53" s="88"/>
      <c r="AJQ53" s="88"/>
      <c r="AJR53" s="88"/>
      <c r="AJS53" s="88"/>
      <c r="AJT53" s="88"/>
      <c r="AJU53" s="88"/>
      <c r="AJV53" s="88"/>
      <c r="AJW53" s="88"/>
      <c r="AJX53" s="88"/>
      <c r="AJY53" s="88"/>
      <c r="AJZ53" s="88"/>
      <c r="AKA53" s="88"/>
      <c r="AKB53" s="88"/>
      <c r="AKC53" s="88"/>
      <c r="AKD53" s="88"/>
      <c r="AKE53" s="88"/>
      <c r="AKF53" s="88"/>
      <c r="AKG53" s="88"/>
      <c r="AKH53" s="88"/>
      <c r="AKI53" s="88"/>
      <c r="AKJ53" s="88"/>
      <c r="AKK53" s="88"/>
      <c r="AKL53" s="88"/>
      <c r="AKM53" s="88"/>
      <c r="AKN53" s="88"/>
      <c r="AKO53" s="88"/>
      <c r="AKP53" s="88"/>
      <c r="AKQ53" s="88"/>
      <c r="AKR53" s="88"/>
      <c r="AKS53" s="88"/>
      <c r="AKT53" s="88"/>
      <c r="AKU53" s="88"/>
      <c r="AKV53" s="88"/>
      <c r="AKW53" s="88"/>
      <c r="AKX53" s="88"/>
      <c r="AKY53" s="88"/>
      <c r="AKZ53" s="88"/>
      <c r="ALA53" s="88"/>
      <c r="ALB53" s="88"/>
      <c r="ALC53" s="88"/>
      <c r="ALD53" s="88"/>
      <c r="ALE53" s="88"/>
      <c r="ALF53" s="88"/>
      <c r="ALG53" s="88"/>
      <c r="ALH53" s="88"/>
      <c r="ALI53" s="88"/>
      <c r="ALJ53" s="88"/>
      <c r="ALK53" s="88"/>
      <c r="ALL53" s="88"/>
      <c r="ALM53" s="88"/>
      <c r="ALN53" s="88"/>
      <c r="ALO53" s="88"/>
      <c r="ALP53" s="88"/>
      <c r="ALQ53" s="88"/>
      <c r="ALR53" s="88"/>
      <c r="ALS53" s="88"/>
      <c r="ALT53" s="88"/>
      <c r="ALU53" s="88"/>
      <c r="ALV53" s="88"/>
      <c r="ALW53" s="88"/>
      <c r="ALX53" s="88"/>
      <c r="ALY53" s="88"/>
      <c r="ALZ53" s="88"/>
      <c r="AMA53" s="88"/>
      <c r="AMB53" s="88"/>
      <c r="AMC53" s="88"/>
      <c r="AMD53" s="88"/>
      <c r="AME53" s="88"/>
      <c r="AMF53" s="88"/>
      <c r="AMG53" s="88"/>
      <c r="AMH53" s="88"/>
      <c r="AMI53" s="88"/>
      <c r="AMJ53" s="88"/>
    </row>
    <row r="54" customFormat="false" ht="14.4" hidden="false" customHeight="false" outlineLevel="0" collapsed="false">
      <c r="A54" s="88"/>
      <c r="B54" s="14"/>
      <c r="C54" s="88"/>
      <c r="F54" s="88"/>
      <c r="H54" s="88"/>
      <c r="I54" s="88"/>
      <c r="J54" s="88"/>
      <c r="K54" s="88"/>
      <c r="N54" s="88"/>
      <c r="O54" s="88"/>
      <c r="XZ54" s="88"/>
      <c r="YA54" s="88"/>
      <c r="YB54" s="88"/>
      <c r="YC54" s="88"/>
      <c r="YD54" s="88"/>
      <c r="YE54" s="88"/>
      <c r="YF54" s="88"/>
      <c r="YG54" s="88"/>
      <c r="YH54" s="88"/>
      <c r="YI54" s="88"/>
      <c r="YJ54" s="88"/>
      <c r="YK54" s="88"/>
      <c r="YL54" s="88"/>
      <c r="YM54" s="88"/>
      <c r="YN54" s="88"/>
      <c r="YO54" s="88"/>
      <c r="YP54" s="88"/>
      <c r="YQ54" s="88"/>
      <c r="YR54" s="88"/>
      <c r="YS54" s="88"/>
      <c r="YT54" s="88"/>
      <c r="YU54" s="88"/>
      <c r="YV54" s="88"/>
      <c r="YW54" s="88"/>
      <c r="YX54" s="88"/>
      <c r="YY54" s="88"/>
      <c r="YZ54" s="88"/>
      <c r="ZA54" s="88"/>
      <c r="ZB54" s="88"/>
      <c r="ZC54" s="88"/>
      <c r="ZD54" s="88"/>
      <c r="ZE54" s="88"/>
      <c r="ZF54" s="88"/>
      <c r="ZG54" s="88"/>
      <c r="ZH54" s="88"/>
      <c r="ZI54" s="88"/>
      <c r="ZJ54" s="88"/>
      <c r="ZK54" s="88"/>
      <c r="ZL54" s="88"/>
      <c r="ZM54" s="88"/>
      <c r="ZN54" s="88"/>
      <c r="ZO54" s="88"/>
      <c r="ZP54" s="88"/>
      <c r="ZQ54" s="88"/>
      <c r="ZR54" s="88"/>
      <c r="ZS54" s="88"/>
      <c r="ZT54" s="88"/>
      <c r="ZU54" s="88"/>
      <c r="ZV54" s="88"/>
      <c r="ZW54" s="88"/>
      <c r="ZX54" s="88"/>
      <c r="ZY54" s="88"/>
      <c r="ZZ54" s="88"/>
      <c r="AAA54" s="88"/>
      <c r="AAB54" s="88"/>
      <c r="AAC54" s="88"/>
      <c r="AAD54" s="88"/>
      <c r="AAE54" s="88"/>
      <c r="AAF54" s="88"/>
      <c r="AAG54" s="88"/>
      <c r="AAH54" s="88"/>
      <c r="AAI54" s="88"/>
      <c r="AAJ54" s="88"/>
      <c r="AAK54" s="88"/>
      <c r="AAL54" s="88"/>
      <c r="AAM54" s="88"/>
      <c r="AAN54" s="88"/>
      <c r="AAO54" s="88"/>
      <c r="AAP54" s="88"/>
      <c r="AAQ54" s="88"/>
      <c r="AAR54" s="88"/>
      <c r="AAS54" s="88"/>
      <c r="AAT54" s="88"/>
      <c r="AAU54" s="88"/>
      <c r="AAV54" s="88"/>
      <c r="AAW54" s="88"/>
      <c r="AAX54" s="88"/>
      <c r="AAY54" s="88"/>
      <c r="AAZ54" s="88"/>
      <c r="ABA54" s="88"/>
      <c r="ABB54" s="88"/>
      <c r="ABC54" s="88"/>
      <c r="ABD54" s="88"/>
      <c r="ABE54" s="88"/>
      <c r="ABF54" s="88"/>
      <c r="ABG54" s="88"/>
      <c r="ABH54" s="88"/>
      <c r="ABI54" s="88"/>
      <c r="ABJ54" s="88"/>
      <c r="ABK54" s="88"/>
      <c r="ABL54" s="88"/>
      <c r="ABM54" s="88"/>
      <c r="ABN54" s="88"/>
      <c r="ABO54" s="88"/>
      <c r="ABP54" s="88"/>
      <c r="ABQ54" s="88"/>
      <c r="ABR54" s="88"/>
      <c r="ABS54" s="88"/>
      <c r="ABT54" s="88"/>
      <c r="ABU54" s="88"/>
      <c r="ABV54" s="88"/>
      <c r="ABW54" s="88"/>
      <c r="ABX54" s="88"/>
      <c r="ABY54" s="88"/>
      <c r="ABZ54" s="88"/>
      <c r="ACA54" s="88"/>
      <c r="ACB54" s="88"/>
      <c r="ACC54" s="88"/>
      <c r="ACD54" s="88"/>
      <c r="ACE54" s="88"/>
      <c r="ACF54" s="88"/>
      <c r="ACG54" s="88"/>
      <c r="ACH54" s="88"/>
      <c r="ACI54" s="88"/>
      <c r="ACJ54" s="88"/>
      <c r="ACK54" s="88"/>
      <c r="ACL54" s="88"/>
      <c r="ACM54" s="88"/>
      <c r="ACN54" s="88"/>
      <c r="ACO54" s="88"/>
      <c r="ACP54" s="88"/>
      <c r="ACQ54" s="88"/>
      <c r="ACR54" s="88"/>
      <c r="ACS54" s="88"/>
      <c r="ACT54" s="88"/>
      <c r="ACU54" s="88"/>
      <c r="ACV54" s="88"/>
      <c r="ACW54" s="88"/>
      <c r="ACX54" s="88"/>
      <c r="ACY54" s="88"/>
      <c r="ACZ54" s="88"/>
      <c r="ADA54" s="88"/>
      <c r="ADB54" s="88"/>
      <c r="ADC54" s="88"/>
      <c r="ADD54" s="88"/>
      <c r="ADE54" s="88"/>
      <c r="ADF54" s="88"/>
      <c r="ADG54" s="88"/>
      <c r="ADH54" s="88"/>
      <c r="ADI54" s="88"/>
      <c r="ADJ54" s="88"/>
      <c r="ADK54" s="88"/>
      <c r="ADL54" s="88"/>
      <c r="ADM54" s="88"/>
      <c r="ADN54" s="88"/>
      <c r="ADO54" s="88"/>
      <c r="ADP54" s="88"/>
      <c r="ADQ54" s="88"/>
      <c r="ADR54" s="88"/>
      <c r="ADS54" s="88"/>
      <c r="ADT54" s="88"/>
      <c r="ADU54" s="88"/>
      <c r="ADV54" s="88"/>
      <c r="ADW54" s="88"/>
      <c r="ADX54" s="88"/>
      <c r="ADY54" s="88"/>
      <c r="ADZ54" s="88"/>
      <c r="AEA54" s="88"/>
      <c r="AEB54" s="88"/>
      <c r="AEC54" s="88"/>
      <c r="AED54" s="88"/>
      <c r="AEE54" s="88"/>
      <c r="AEF54" s="88"/>
      <c r="AEG54" s="88"/>
      <c r="AEH54" s="88"/>
      <c r="AEI54" s="88"/>
      <c r="AEJ54" s="88"/>
      <c r="AEK54" s="88"/>
      <c r="AEL54" s="88"/>
      <c r="AEM54" s="88"/>
      <c r="AEN54" s="88"/>
      <c r="AEO54" s="88"/>
      <c r="AEP54" s="88"/>
      <c r="AEQ54" s="88"/>
      <c r="AER54" s="88"/>
      <c r="AES54" s="88"/>
      <c r="AET54" s="88"/>
      <c r="AEU54" s="88"/>
      <c r="AEV54" s="88"/>
      <c r="AEW54" s="88"/>
      <c r="AEX54" s="88"/>
      <c r="AEY54" s="88"/>
      <c r="AEZ54" s="88"/>
      <c r="AFA54" s="88"/>
      <c r="AFB54" s="88"/>
      <c r="AFC54" s="88"/>
      <c r="AFD54" s="88"/>
      <c r="AFE54" s="88"/>
      <c r="AFF54" s="88"/>
      <c r="AFG54" s="88"/>
      <c r="AFH54" s="88"/>
      <c r="AFI54" s="88"/>
      <c r="AFJ54" s="88"/>
      <c r="AFK54" s="88"/>
      <c r="AFL54" s="88"/>
      <c r="AFM54" s="88"/>
      <c r="AFN54" s="88"/>
      <c r="AFO54" s="88"/>
      <c r="AFP54" s="88"/>
      <c r="AFQ54" s="88"/>
      <c r="AFR54" s="88"/>
      <c r="AFS54" s="88"/>
      <c r="AFT54" s="88"/>
      <c r="AFU54" s="88"/>
      <c r="AFV54" s="88"/>
      <c r="AFW54" s="88"/>
      <c r="AFX54" s="88"/>
      <c r="AFY54" s="88"/>
      <c r="AFZ54" s="88"/>
      <c r="AGA54" s="88"/>
      <c r="AGB54" s="88"/>
      <c r="AGC54" s="88"/>
      <c r="AGD54" s="88"/>
      <c r="AGE54" s="88"/>
      <c r="AGF54" s="88"/>
      <c r="AGG54" s="88"/>
      <c r="AGH54" s="88"/>
      <c r="AGI54" s="88"/>
      <c r="AGJ54" s="88"/>
      <c r="AGK54" s="88"/>
      <c r="AGL54" s="88"/>
      <c r="AGM54" s="88"/>
      <c r="AGN54" s="88"/>
      <c r="AGO54" s="88"/>
      <c r="AGP54" s="88"/>
      <c r="AGQ54" s="88"/>
      <c r="AGR54" s="88"/>
      <c r="AGS54" s="88"/>
      <c r="AGT54" s="88"/>
      <c r="AGU54" s="88"/>
      <c r="AGV54" s="88"/>
      <c r="AGW54" s="88"/>
      <c r="AGX54" s="88"/>
      <c r="AGY54" s="88"/>
      <c r="AGZ54" s="88"/>
      <c r="AHA54" s="88"/>
      <c r="AHB54" s="88"/>
      <c r="AHC54" s="88"/>
      <c r="AHD54" s="88"/>
      <c r="AHE54" s="88"/>
      <c r="AHF54" s="88"/>
      <c r="AHG54" s="88"/>
      <c r="AHH54" s="88"/>
      <c r="AHI54" s="88"/>
      <c r="AHJ54" s="88"/>
      <c r="AHK54" s="88"/>
      <c r="AHL54" s="88"/>
      <c r="AHM54" s="88"/>
      <c r="AHN54" s="88"/>
      <c r="AHO54" s="88"/>
      <c r="AHP54" s="88"/>
      <c r="AHQ54" s="88"/>
      <c r="AHR54" s="88"/>
      <c r="AHS54" s="88"/>
      <c r="AHT54" s="88"/>
      <c r="AHU54" s="88"/>
      <c r="AHV54" s="88"/>
      <c r="AHW54" s="88"/>
      <c r="AHX54" s="88"/>
      <c r="AHY54" s="88"/>
      <c r="AHZ54" s="88"/>
      <c r="AIA54" s="88"/>
      <c r="AIB54" s="88"/>
      <c r="AIC54" s="88"/>
      <c r="AID54" s="88"/>
      <c r="AIE54" s="88"/>
      <c r="AIF54" s="88"/>
      <c r="AIG54" s="88"/>
      <c r="AIH54" s="88"/>
      <c r="AII54" s="88"/>
      <c r="AIJ54" s="88"/>
      <c r="AIK54" s="88"/>
      <c r="AIL54" s="88"/>
      <c r="AIM54" s="88"/>
      <c r="AIN54" s="88"/>
      <c r="AIO54" s="88"/>
      <c r="AIP54" s="88"/>
      <c r="AIQ54" s="88"/>
      <c r="AIR54" s="88"/>
      <c r="AIS54" s="88"/>
      <c r="AIT54" s="88"/>
      <c r="AIU54" s="88"/>
      <c r="AIV54" s="88"/>
      <c r="AIW54" s="88"/>
      <c r="AIX54" s="88"/>
      <c r="AIY54" s="88"/>
      <c r="AIZ54" s="88"/>
      <c r="AJA54" s="88"/>
      <c r="AJB54" s="88"/>
      <c r="AJC54" s="88"/>
      <c r="AJD54" s="88"/>
      <c r="AJE54" s="88"/>
      <c r="AJF54" s="88"/>
      <c r="AJG54" s="88"/>
      <c r="AJH54" s="88"/>
      <c r="AJI54" s="88"/>
      <c r="AJJ54" s="88"/>
      <c r="AJK54" s="88"/>
      <c r="AJL54" s="88"/>
      <c r="AJM54" s="88"/>
      <c r="AJN54" s="88"/>
      <c r="AJO54" s="88"/>
      <c r="AJP54" s="88"/>
      <c r="AJQ54" s="88"/>
      <c r="AJR54" s="88"/>
      <c r="AJS54" s="88"/>
      <c r="AJT54" s="88"/>
      <c r="AJU54" s="88"/>
      <c r="AJV54" s="88"/>
      <c r="AJW54" s="88"/>
      <c r="AJX54" s="88"/>
      <c r="AJY54" s="88"/>
      <c r="AJZ54" s="88"/>
      <c r="AKA54" s="88"/>
      <c r="AKB54" s="88"/>
      <c r="AKC54" s="88"/>
      <c r="AKD54" s="88"/>
      <c r="AKE54" s="88"/>
      <c r="AKF54" s="88"/>
      <c r="AKG54" s="88"/>
      <c r="AKH54" s="88"/>
      <c r="AKI54" s="88"/>
      <c r="AKJ54" s="88"/>
      <c r="AKK54" s="88"/>
      <c r="AKL54" s="88"/>
      <c r="AKM54" s="88"/>
      <c r="AKN54" s="88"/>
      <c r="AKO54" s="88"/>
      <c r="AKP54" s="88"/>
      <c r="AKQ54" s="88"/>
      <c r="AKR54" s="88"/>
      <c r="AKS54" s="88"/>
      <c r="AKT54" s="88"/>
      <c r="AKU54" s="88"/>
      <c r="AKV54" s="88"/>
      <c r="AKW54" s="88"/>
      <c r="AKX54" s="88"/>
      <c r="AKY54" s="88"/>
      <c r="AKZ54" s="88"/>
      <c r="ALA54" s="88"/>
      <c r="ALB54" s="88"/>
      <c r="ALC54" s="88"/>
      <c r="ALD54" s="88"/>
      <c r="ALE54" s="88"/>
      <c r="ALF54" s="88"/>
      <c r="ALG54" s="88"/>
      <c r="ALH54" s="88"/>
      <c r="ALI54" s="88"/>
      <c r="ALJ54" s="88"/>
      <c r="ALK54" s="88"/>
      <c r="ALL54" s="88"/>
      <c r="ALM54" s="88"/>
      <c r="ALN54" s="88"/>
      <c r="ALO54" s="88"/>
      <c r="ALP54" s="88"/>
      <c r="ALQ54" s="88"/>
      <c r="ALR54" s="88"/>
      <c r="ALS54" s="88"/>
      <c r="ALT54" s="88"/>
      <c r="ALU54" s="88"/>
      <c r="ALV54" s="88"/>
      <c r="ALW54" s="88"/>
      <c r="ALX54" s="88"/>
      <c r="ALY54" s="88"/>
      <c r="ALZ54" s="88"/>
      <c r="AMA54" s="88"/>
      <c r="AMB54" s="88"/>
      <c r="AMC54" s="88"/>
      <c r="AMD54" s="88"/>
      <c r="AME54" s="88"/>
      <c r="AMF54" s="88"/>
      <c r="AMG54" s="88"/>
      <c r="AMH54" s="88"/>
      <c r="AMI54" s="88"/>
      <c r="AMJ54" s="88"/>
    </row>
    <row r="55" customFormat="false" ht="14.4" hidden="false" customHeight="false" outlineLevel="0" collapsed="false">
      <c r="B55" s="14"/>
    </row>
    <row r="64" customFormat="false" ht="14.4" hidden="false" customHeight="false" outlineLevel="0" collapsed="false">
      <c r="C64" s="0" t="n">
        <f aca="false">703+317</f>
        <v>1020</v>
      </c>
    </row>
  </sheetData>
  <mergeCells count="4">
    <mergeCell ref="A3:F3"/>
    <mergeCell ref="I3:N3"/>
    <mergeCell ref="B5:F5"/>
    <mergeCell ref="J5:N5"/>
  </mergeCells>
  <conditionalFormatting sqref="E7:E31">
    <cfRule type="cellIs" priority="2" operator="lessThan" aboveAverage="0" equalAverage="0" bottom="0" percent="0" rank="0" text="" dxfId="18">
      <formula>0</formula>
    </cfRule>
    <cfRule type="cellIs" priority="3" operator="greaterThan" aboveAverage="0" equalAverage="0" bottom="0" percent="0" rank="0" text="" dxfId="19">
      <formula>0</formula>
    </cfRule>
  </conditionalFormatting>
  <conditionalFormatting sqref="M7:M31">
    <cfRule type="cellIs" priority="4" operator="lessThan" aboveAverage="0" equalAverage="0" bottom="0" percent="0" rank="0" text="" dxfId="20">
      <formula>0</formula>
    </cfRule>
    <cfRule type="cellIs" priority="5" operator="greaterThan" aboveAverage="0" equalAverage="0" bottom="0" percent="0" rank="0" text="" dxfId="21">
      <formula>0</formula>
    </cfRule>
  </conditionalFormatting>
  <printOptions headings="false" gridLines="false" gridLinesSet="true" horizontalCentered="false" verticalCentered="false"/>
  <pageMargins left="0.433333333333333" right="0.236111111111111" top="0.748611111111111" bottom="0.747916666666667" header="0.315277777777778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&amp;CRanking de productos</oddHeader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35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E36" activeCellId="0" sqref="E36"/>
    </sheetView>
  </sheetViews>
  <sheetFormatPr defaultRowHeight="14.4" zeroHeight="false" outlineLevelRow="0" outlineLevelCol="0"/>
  <cols>
    <col collapsed="false" customWidth="true" hidden="false" outlineLevel="0" max="1" min="1" style="0" width="84.44"/>
    <col collapsed="false" customWidth="true" hidden="false" outlineLevel="0" max="2" min="2" style="0" width="16.33"/>
    <col collapsed="false" customWidth="true" hidden="false" outlineLevel="0" max="3" min="3" style="0" width="16"/>
    <col collapsed="false" customWidth="true" hidden="false" outlineLevel="0" max="1025" min="4" style="0" width="10.54"/>
  </cols>
  <sheetData>
    <row r="1" customFormat="false" ht="15.6" hidden="false" customHeight="false" outlineLevel="0" collapsed="false">
      <c r="A1" s="12" t="s">
        <v>192</v>
      </c>
    </row>
    <row r="3" customFormat="false" ht="14.4" hidden="false" customHeight="false" outlineLevel="0" collapsed="false">
      <c r="A3" s="126" t="s">
        <v>193</v>
      </c>
      <c r="B3" s="126"/>
    </row>
    <row r="4" customFormat="false" ht="15" hidden="false" customHeight="false" outlineLevel="0" collapsed="false"/>
    <row r="5" customFormat="false" ht="57.6" hidden="false" customHeight="false" outlineLevel="0" collapsed="false">
      <c r="A5" s="127" t="s">
        <v>154</v>
      </c>
      <c r="B5" s="93" t="s">
        <v>194</v>
      </c>
      <c r="C5" s="93" t="s">
        <v>195</v>
      </c>
      <c r="D5" s="95" t="s">
        <v>196</v>
      </c>
    </row>
    <row r="6" customFormat="false" ht="32.25" hidden="false" customHeight="true" outlineLevel="0" collapsed="false">
      <c r="A6" s="128" t="str">
        <f aca="false">'Ranking productos'!B7</f>
        <v>15092000 -- ACEITE DE OLIVA VIRGEN EXTRA.</v>
      </c>
      <c r="B6" s="23" t="n">
        <f aca="false">'Ranking productos'!C7</f>
        <v>703180.0176</v>
      </c>
      <c r="C6" s="23" t="n">
        <v>1118089.60704</v>
      </c>
      <c r="D6" s="112" t="n">
        <f aca="false">B6/C6</f>
        <v>0.628912041729446</v>
      </c>
      <c r="G6" s="27"/>
    </row>
    <row r="7" customFormat="false" ht="28.8" hidden="false" customHeight="false" outlineLevel="0" collapsed="false">
      <c r="A7" s="128" t="str">
        <f aca="false">'Ranking productos'!B8</f>
        <v>07096010 -- PIMIENTOS DULCES, DEL GENERO CAPSICUM O DEL GENERO PIMENTA, FRESCOS O REFRIGERADOS. </v>
      </c>
      <c r="B7" s="23" t="n">
        <f aca="false">'Ranking productos'!C8</f>
        <v>460540.61662</v>
      </c>
      <c r="C7" s="23" t="n">
        <v>618264.47723</v>
      </c>
      <c r="D7" s="112" t="n">
        <f aca="false">B7/C7</f>
        <v>0.744892571999854</v>
      </c>
      <c r="G7" s="27"/>
    </row>
    <row r="8" customFormat="false" ht="14.4" hidden="false" customHeight="false" outlineLevel="0" collapsed="false">
      <c r="A8" s="128" t="str">
        <f aca="false">'Ranking productos'!B9</f>
        <v>08101000 -- (DESDE 01.01.2000) FRESAS, FRESCAS. </v>
      </c>
      <c r="B8" s="23" t="n">
        <f aca="false">'Ranking productos'!C9</f>
        <v>334573.24318</v>
      </c>
      <c r="C8" s="23" t="n">
        <v>417869.22028</v>
      </c>
      <c r="D8" s="112" t="n">
        <f aca="false">B8/C8</f>
        <v>0.800664961529863</v>
      </c>
      <c r="G8" s="27"/>
    </row>
    <row r="9" customFormat="false" ht="14.4" hidden="false" customHeight="false" outlineLevel="0" collapsed="false">
      <c r="A9" s="128" t="str">
        <f aca="false">'Ranking productos'!B10</f>
        <v>07020000 -- (DESDE 01.01.98) TOMATES FRESCOS O REFRIGERADOS. </v>
      </c>
      <c r="B9" s="23" t="n">
        <f aca="false">'Ranking productos'!C10</f>
        <v>325946.28862</v>
      </c>
      <c r="C9" s="23" t="n">
        <v>459467.23189</v>
      </c>
      <c r="D9" s="112" t="n">
        <f aca="false">B9/C9</f>
        <v>0.709400509975941</v>
      </c>
      <c r="G9" s="27"/>
    </row>
    <row r="10" customFormat="false" ht="28.8" hidden="false" customHeight="false" outlineLevel="0" collapsed="false">
      <c r="A10" s="128" t="str">
        <f aca="false">'Ranking productos'!B11</f>
        <v>15099000 -- ACEITE DE OLIVA Y SUS FRACCIONES, INCLUSO REFINADO, PERO SIN MODIFICAR QUIMICAMENTE (EXCEPTO VIRGEN). </v>
      </c>
      <c r="B10" s="23" t="n">
        <f aca="false">'Ranking productos'!C11</f>
        <v>316700.14935</v>
      </c>
      <c r="C10" s="23" t="n">
        <v>424253.43474</v>
      </c>
      <c r="D10" s="112" t="n">
        <f aca="false">B10/C10</f>
        <v>0.746488121054546</v>
      </c>
      <c r="G10" s="27"/>
    </row>
    <row r="11" customFormat="false" ht="14.4" hidden="false" customHeight="false" outlineLevel="0" collapsed="false">
      <c r="A11" s="128" t="str">
        <f aca="false">'Ranking productos'!B12</f>
        <v>07070005 -- (DESDE 01.01.98) PEPINOS, FRESCOS O REFRIGERADOS. </v>
      </c>
      <c r="B11" s="23" t="n">
        <f aca="false">'Ranking productos'!C12</f>
        <v>292145.81539</v>
      </c>
      <c r="C11" s="23" t="n">
        <v>364200.13618</v>
      </c>
      <c r="D11" s="112" t="n">
        <f aca="false">B11/C11</f>
        <v>0.802157348029139</v>
      </c>
      <c r="G11" s="27"/>
    </row>
    <row r="12" customFormat="false" ht="28.8" hidden="false" customHeight="false" outlineLevel="0" collapsed="false">
      <c r="A12" s="128" t="str">
        <f aca="false">'Ranking productos'!B13</f>
        <v>20057000 -- (DESDE 01.01.2008) ACEITUNAS, PREPARADAS O CONSERVADAS (EXCEPTO EN VINAGRE O ACIDO ACETICO), SIN CONGELAR. </v>
      </c>
      <c r="B12" s="23" t="n">
        <f aca="false">'Ranking productos'!C13</f>
        <v>152477.90298</v>
      </c>
      <c r="C12" s="23" t="n">
        <v>210214.53914</v>
      </c>
      <c r="D12" s="112" t="n">
        <f aca="false">B12/C12</f>
        <v>0.725344229774953</v>
      </c>
      <c r="G12" s="27"/>
    </row>
    <row r="13" customFormat="false" ht="14.4" hidden="false" customHeight="false" outlineLevel="0" collapsed="false">
      <c r="A13" s="128" t="str">
        <f aca="false">'Ranking productos'!B14</f>
        <v>08102010 -- FRAMBUESAS, FRESCAS. </v>
      </c>
      <c r="B13" s="23" t="n">
        <f aca="false">'Ranking productos'!C14</f>
        <v>133611.6992</v>
      </c>
      <c r="C13" s="23" t="n">
        <v>158383.76243</v>
      </c>
      <c r="D13" s="112" t="n">
        <f aca="false">B13/C13</f>
        <v>0.843594678836169</v>
      </c>
      <c r="G13" s="27"/>
    </row>
    <row r="14" customFormat="false" ht="14.4" hidden="false" customHeight="false" outlineLevel="0" collapsed="false">
      <c r="A14" s="128" t="str">
        <f aca="false">'Ranking productos'!B15</f>
        <v>07099310 -- (DESDE 01.01.12) CALABACINES (ZAPALLITOS), FRESCOS O REFRIGERADOS. </v>
      </c>
      <c r="B14" s="23" t="n">
        <f aca="false">'Ranking productos'!C15</f>
        <v>131590.57142</v>
      </c>
      <c r="C14" s="23" t="n">
        <v>171090.19339</v>
      </c>
      <c r="D14" s="112" t="n">
        <f aca="false">B14/C14</f>
        <v>0.769129830369876</v>
      </c>
      <c r="G14" s="27"/>
    </row>
    <row r="15" customFormat="false" ht="27.75" hidden="false" customHeight="true" outlineLevel="0" collapsed="false">
      <c r="A15" s="128" t="str">
        <f aca="false">'Ranking productos'!B16</f>
        <v>08044000 -- (DESDE 01.01.2000) AGUACATES, FRESCOS O SECOS. </v>
      </c>
      <c r="B15" s="23" t="n">
        <f aca="false">'Ranking productos'!C16</f>
        <v>122759.99457</v>
      </c>
      <c r="C15" s="23" t="n">
        <v>147984.871</v>
      </c>
      <c r="D15" s="112" t="n">
        <f aca="false">B15/C15</f>
        <v>0.829544221246779</v>
      </c>
      <c r="G15" s="27"/>
    </row>
    <row r="16" customFormat="false" ht="57.6" hidden="false" customHeight="false" outlineLevel="0" collapsed="false">
      <c r="A16" s="128" t="str">
        <f aca="false">'Ranking productos'!B17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6" s="23" t="n">
        <f aca="false">'Ranking productos'!C17</f>
        <v>92330.43675</v>
      </c>
      <c r="C16" s="23" t="n">
        <v>105659.22412</v>
      </c>
      <c r="D16" s="112" t="n">
        <f aca="false">B16/C16</f>
        <v>0.873851171244054</v>
      </c>
      <c r="G16" s="27"/>
    </row>
    <row r="17" customFormat="false" ht="14.4" hidden="false" customHeight="false" outlineLevel="0" collapsed="false">
      <c r="A17" s="128" t="str">
        <f aca="false">'Ranking productos'!B18</f>
        <v>07093000 -- BERENJENAS, FRESCAS O REFRIGERADAS. </v>
      </c>
      <c r="B17" s="23" t="n">
        <f aca="false">'Ranking productos'!C18</f>
        <v>57843.19588</v>
      </c>
      <c r="C17" s="23" t="n">
        <v>72156.39777</v>
      </c>
      <c r="D17" s="112" t="n">
        <f aca="false">B17/C17</f>
        <v>0.801636412953656</v>
      </c>
      <c r="G17" s="27"/>
    </row>
    <row r="18" customFormat="false" ht="43.2" hidden="false" customHeight="false" outlineLevel="0" collapsed="false">
      <c r="A18" s="129" t="str">
        <f aca="false">'Ranking productos'!B19</f>
        <v>15180095 -- (DESDE 01.01.93) MEZCLAS Y PREPARACIONES NO ALIMENTICIAS DE GRASAS Y ACEITES ANIMALES O DE GRASAS Y ACEITES ANIMALES Y VEGETALES Y SUS FRACCIONES, NO EXPRESADAS NI COMPRENDIDAS EN OTRAS PARTIDAS. </v>
      </c>
      <c r="B18" s="23" t="n">
        <f aca="false">'Ranking productos'!C19</f>
        <v>51644.46104</v>
      </c>
      <c r="C18" s="23" t="n">
        <v>78882.37427</v>
      </c>
      <c r="D18" s="112" t="n">
        <f aca="false">B18/C18</f>
        <v>0.654702162782657</v>
      </c>
      <c r="G18" s="27"/>
    </row>
    <row r="19" customFormat="false" ht="14.4" hidden="false" customHeight="false" outlineLevel="0" collapsed="false">
      <c r="A19" s="129" t="str">
        <f aca="false">'Ranking productos'!B20</f>
        <v>08104010 -- FRUTOS DEL VACCINIUM VITIS IDAEA (ARANDANOS ROJOS), FRESCOS. </v>
      </c>
      <c r="B19" s="23" t="n">
        <f aca="false">'Ranking productos'!C20</f>
        <v>42268.95874</v>
      </c>
      <c r="C19" s="23" t="n">
        <v>52340.05778</v>
      </c>
      <c r="D19" s="112" t="n">
        <f aca="false">B19/C19</f>
        <v>0.807583341189044</v>
      </c>
      <c r="G19" s="27"/>
    </row>
    <row r="20" customFormat="false" ht="42.75" hidden="false" customHeight="true" outlineLevel="0" collapsed="false">
      <c r="A20" s="128" t="str">
        <f aca="false">'Ranking productos'!B21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0" s="23" t="n">
        <f aca="false">'Ranking productos'!C21</f>
        <v>41731.04048</v>
      </c>
      <c r="C20" s="23" t="n">
        <v>219085.1222</v>
      </c>
      <c r="D20" s="112" t="n">
        <f aca="false">B20/C20</f>
        <v>0.190478659896879</v>
      </c>
      <c r="G20" s="27"/>
    </row>
    <row r="21" customFormat="false" ht="14.4" hidden="false" customHeight="false" outlineLevel="0" collapsed="false">
      <c r="A21" s="128" t="str">
        <f aca="false">'Ranking productos'!B22</f>
        <v>08051022 -- (DESDE 01.01.2017) NARANJAS DULCES NAVEL FRESCAS</v>
      </c>
      <c r="B21" s="23" t="n">
        <f aca="false">'Ranking productos'!C22</f>
        <v>40609.30125</v>
      </c>
      <c r="C21" s="23" t="n">
        <v>341031.55654</v>
      </c>
      <c r="D21" s="112" t="n">
        <f aca="false">B21/C21</f>
        <v>0.119077840367646</v>
      </c>
      <c r="G21" s="27"/>
    </row>
    <row r="22" customFormat="false" ht="62.25" hidden="false" customHeight="true" outlineLevel="0" collapsed="false">
      <c r="A22" s="128" t="str">
        <f aca="false">'Ranking productos'!B23</f>
        <v>03075200 -- (DESDE 01.01.2017) PULPO "OCTOPUS SPP.", CONGELADO</v>
      </c>
      <c r="B22" s="23" t="n">
        <f aca="false">'Ranking productos'!C23</f>
        <v>36635.59071</v>
      </c>
      <c r="C22" s="23" t="n">
        <v>91982.07397</v>
      </c>
      <c r="D22" s="112" t="n">
        <f aca="false">B22/C22</f>
        <v>0.398290548677438</v>
      </c>
      <c r="G22" s="27"/>
    </row>
    <row r="23" customFormat="false" ht="48.6" hidden="false" customHeight="true" outlineLevel="0" collapsed="false">
      <c r="A23" s="128" t="str">
        <f aca="false">'Ranking productos'!B24</f>
        <v>08104030 -- FRUTOS DEL VACCINIUM MYRTILLUS (ARANDANOS O MIRTILOS), FRESCOS. </v>
      </c>
      <c r="B23" s="23" t="n">
        <f aca="false">'Ranking productos'!C24</f>
        <v>33970.68267</v>
      </c>
      <c r="C23" s="23" t="n">
        <v>43083.6806</v>
      </c>
      <c r="D23" s="112" t="n">
        <f aca="false">B23/C23</f>
        <v>0.788481443481874</v>
      </c>
      <c r="G23" s="27"/>
    </row>
    <row r="24" customFormat="false" ht="30" hidden="false" customHeight="true" outlineLevel="0" collapsed="false">
      <c r="A24" s="128" t="str">
        <f aca="false">'Ranking productos'!B25</f>
        <v>15159099 -- ACEITES CONCRETOS Y SUS FRACCIONES; FLUIDOS, INCLUSO REFINADOS, PERO SIN MODIFICAR QUIMICAMENTE (EXCEPTO EN BRUTO O EN ENVASES INMEDIATOS DE CONTENIDO NETO NO SUPERIOR A 1 KG. O QUE SE DESTINEN A USOS TECNICOS O INDUSTRIALES). </v>
      </c>
      <c r="B24" s="23" t="n">
        <f aca="false">'Ranking productos'!C25</f>
        <v>33761.42806</v>
      </c>
      <c r="C24" s="23" t="n">
        <v>40730.85753</v>
      </c>
      <c r="D24" s="112" t="n">
        <f aca="false">B24/C24</f>
        <v>0.82889067668495</v>
      </c>
      <c r="G24" s="27"/>
    </row>
    <row r="25" customFormat="false" ht="44.25" hidden="false" customHeight="true" outlineLevel="0" collapsed="false">
      <c r="A25" s="128" t="str">
        <f aca="false">'Ranking productos'!B26</f>
        <v>07051900 -- LECHUGAS (LACTUCA SATIVA), FRESCAS O REFRIGERADAS (EXCEPTO LECHUGAS REPOLLADAS). </v>
      </c>
      <c r="B25" s="23" t="n">
        <f aca="false">'Ranking productos'!C26</f>
        <v>31134.44462</v>
      </c>
      <c r="C25" s="23" t="n">
        <v>167609.99666</v>
      </c>
      <c r="D25" s="112" t="n">
        <f aca="false">B25/C25</f>
        <v>0.185755296464547</v>
      </c>
      <c r="G25" s="27"/>
    </row>
    <row r="26" customFormat="false" ht="14.4" hidden="false" customHeight="false" outlineLevel="0" collapsed="false">
      <c r="A26" s="130"/>
      <c r="B26" s="23"/>
      <c r="C26" s="23"/>
      <c r="D26" s="104"/>
    </row>
    <row r="27" customFormat="false" ht="14.4" hidden="false" customHeight="false" outlineLevel="0" collapsed="false">
      <c r="A27" s="109" t="s">
        <v>188</v>
      </c>
      <c r="B27" s="110" t="n">
        <f aca="false">SUM(B6:B26)</f>
        <v>3435455.83913</v>
      </c>
      <c r="C27" s="110" t="n">
        <f aca="false">SUM(C6:C26)</f>
        <v>5302378.81476</v>
      </c>
      <c r="D27" s="112" t="n">
        <f aca="false">B27/C27</f>
        <v>0.647908412270899</v>
      </c>
    </row>
    <row r="28" customFormat="false" ht="14.4" hidden="false" customHeight="false" outlineLevel="0" collapsed="false">
      <c r="A28" s="109"/>
      <c r="B28" s="110"/>
      <c r="C28" s="110"/>
      <c r="D28" s="112"/>
    </row>
    <row r="29" customFormat="false" ht="14.4" hidden="false" customHeight="false" outlineLevel="0" collapsed="false">
      <c r="A29" s="80" t="s">
        <v>142</v>
      </c>
      <c r="B29" s="81" t="n">
        <f aca="false">'Ranking productos'!C30</f>
        <v>4522503.50262</v>
      </c>
      <c r="C29" s="81" t="n">
        <v>18707494.19811</v>
      </c>
      <c r="D29" s="131" t="n">
        <f aca="false">B29/C29</f>
        <v>0.241748224253193</v>
      </c>
    </row>
    <row r="30" customFormat="false" ht="15" hidden="false" customHeight="false" outlineLevel="0" collapsed="false">
      <c r="A30" s="84" t="s">
        <v>197</v>
      </c>
      <c r="B30" s="29" t="n">
        <f aca="false">'Ranking productos'!C31</f>
        <v>10483529.63757</v>
      </c>
      <c r="C30" s="29" t="n">
        <v>93429514.9704</v>
      </c>
      <c r="D30" s="132" t="n">
        <f aca="false">B30/C30</f>
        <v>0.11220789962242</v>
      </c>
    </row>
    <row r="31" customFormat="false" ht="14.4" hidden="false" customHeight="false" outlineLevel="0" collapsed="false">
      <c r="A31" s="14" t="s">
        <v>107</v>
      </c>
    </row>
    <row r="32" customFormat="false" ht="14.4" hidden="false" customHeight="false" outlineLevel="0" collapsed="false">
      <c r="A32" s="0" t="s">
        <v>191</v>
      </c>
    </row>
    <row r="33" customFormat="false" ht="14.4" hidden="false" customHeight="false" outlineLevel="0" collapsed="false">
      <c r="A33" s="0" t="s">
        <v>144</v>
      </c>
    </row>
    <row r="34" customFormat="false" ht="28.95" hidden="false" customHeight="true" outlineLevel="0" collapsed="false">
      <c r="A34" s="86" t="s">
        <v>145</v>
      </c>
      <c r="B34" s="86"/>
      <c r="C34" s="86"/>
      <c r="D34" s="133"/>
    </row>
    <row r="35" customFormat="false" ht="14.4" hidden="false" customHeight="false" outlineLevel="0" collapsed="false">
      <c r="A35" s="133"/>
      <c r="B35" s="133"/>
      <c r="C35" s="133"/>
      <c r="D35" s="133"/>
    </row>
  </sheetData>
  <mergeCells count="2">
    <mergeCell ref="A3:B3"/>
    <mergeCell ref="A34:C34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item1.xml><?xml version="1.0" encoding="utf-8"?>
<Tour xmlns:xsi="http://www.w3.org/2001/XMLSchema-instance" xmlns:xsd="http://www.w3.org/2001/XMLSchema" xmlns="http://microsoft.data.visualization.engine.tours/1.0" Name="Paseo 1" Description="La descripción del paseo va aquí">
  <Scenes>
    <Scene CustomMapGuid="00000000-0000-0000-0000-000000000000" CustomMapId="00000000-0000-0000-0000-000000000000" SceneId="9734dddc-04c4-4ff3-8a4b-1821154b7300">
      <Transition>MoveTo</Transition>
      <Effect>Station</Effect>
      <Theme>BingRoad</Theme>
      <ThemeWithLabel>false</ThemeWithLabel>
      <FlatModeEnabled>false</FlatModeEnabled>
      <Duration>100000000</Duration>
      <TransitionDuration>30000000</TransitionDuration>
      <Speed>0.5</Speed>
      <Frame>
        <Camera>
          <Latitude>0</Latitude>
          <Longitude>14.999999999999998</Longitude>
          <Rotation>0</Rotation>
          <PivotAngle>-0.0083643393063458</PivotAngle>
          <Distance>1.8</Distance>
        </Camera>
        <Image>iVBORw0KGgoAAAANSUhEUgAAANQAAAB1CAYAAAA2ns9TAAAAAXNSR0IArs4c6QAAAARnQU1BAACxjwv8YQUAAAAJcEhZcwAAA2AAAANgAbTC1p0AADuWSURBVHhe7X33d1tJduZFBpijAiVSJEWKpHIri2qpu6VuH48nrMfrszvjsX3sY+/a+1/sn7K/+ewP+8Oe9fRMu1utnBNFBUqUmMScM0Hkvd+tV8AD+ECCFHsaIPuTilUvAHivqr66t27dqrL9++3HMfoJlnC6veQqPkTBYJQikQhFo1EJQCwWk6BhTqfiywPLEut7AmEbDc05qNQbJbczRvd63XxNLgku1AfJ51In8PfqW4+kgcDCBJ2oWiKfz0Pv33XR3uq9tGvXTnrw4CGdOnWSAoGA/E5+fj7Nzs7Szfd2yiusND6tUF+6RN3TebQ4N04/O1FETluU7HY7jY+NksftppKyclpaWuL3DlJJSQkFlpepmOOlJT89fj9Mfv6Nn2AN2+/v/EQoKxRVnaTFxRiFw2Ehk5lAqTFQnh+lIk+Uyjh22WNU4FH3o2JOTU1xRfXQIqfdXGFfzOwhh8NlfDKBU9UhetyfOH98b4gq+PuAKP/U950JYoVCAfqyKUyvX7+mAwcaaXp6hgoLC8jj8chvgFgL8wv0eLSCHE638SkFm81mpBJorAxTkW2MnHYnFTF5QCYh2YKNeqcL6PCeCJX6IuTm74/aHPTtwxfGJ3+CGT8RKgUlu+ppMVDKRIoImUAKs1QyxxpXGv20zBXYy5UtHfpnnPRuzEFRWlmZgQt1AZFK33V6jTMJoP5faVRS7sO0k8kapbZBN13mc0NDQ0wiLxUUlZLHZaOHfW6aD9jIu/CKzh6tpZ5pL+W5YzTrt9PYgp3K86JUVx4hL0vGt2NOGpl3yPdqVBf7KTrdSc3NTTQxPkaFJTvobl+ekNDLXD9eOU5l5RXkcrmoa2iK3n4YND75E4CfCGVC/s6T5Pcnq3cgj5lAqWQq9YXoZHWEhoeHWfXaZZxNhiYJKjE3+rQUXEmqs/uCNDxnF8KkA1THF8MuGjVIEImE6XhViHYWq++7z6rjQpB/gIEznzcGyGHLpHht9HLYGf/eUChEV/i3/H4/LSws0t69e+g7VjtBqq+aleSam52j2WgpNez20B8ftMvnfoIQ6sm2J1R+SQWF7DWs5ij1LhMiATiHSv72bSc1NR0wziYDEuAlk2AjOLQzRO8nnUJEH0uZ5ZCNZljSpKKqOEIH+V5gjH+v3fi9ivwIHd+jzq8HWiVc5r7T0NCw9J28Xg/1+auIPEyiyijVV0RYJV6kjol8utjso7auIRqZnJHPbWfYfn93exOqrPoEd95VX8lKKlkRCdBkQse/sLBQWu1U3OvlfpOFNDJDXw0uz9P5Bg89YVXO/JMuR4wu1ge4b+WmueWVv6GBZ8HHrqaojFAjoU6uF5pUaGAGBwcpsBygRu6rBSN2utXFknDwKZ0+UEKVOyopaC+gHUVOCsfsdPXJK/ncdoXt621MqLwdJ0TF02TSRFqNTPqclyvq+ZolMTqAUGZMLNqlj6NRyv2WIk+MO/7W0uLVq9d06NBBSX//zisGCCvYuY6nuwY47DGKRFcSGJ+zsep3kYnlZK1ucNZBe1iqZQKogaWeZRodHWW1dkQMH/m7jtD7CScVMndPV/vp2dM22r+/nrw+L1VU7mAVcPsaLLYtoTzlJ1ilsVbxViOShoOFRTgS4wpqo/O1Abrb40mq7LheWxoSA8BaeP68nY4ePSJSAV+RKmXWAwiWujJ+L/6iISZOKLKSYBqwTKI/52dVEr9cFXlOxcVFNDU5TQ4wj+FwOCg/P0/Uv4aGBjkHQ8jr+Vr+Lbu85+UDQXl2NExer1csjHff9Fvm41YHE+rptnpru9NFjsLDaftLmZDJjJrSMFWXRKRvA0nU/6GXqqt2SsXKBE+ftdHBg4fI63HRxIKD2oY21t/aCCqZULNd1ym8+7I0BqdrAlTsTX7Xly9fUUtLsxAL/amqqt1CHgBm/JihtMJYgfNQfefn58UK+KJ/khb922vMyi75sU2Cw51HtvxD3IKGpDUFodyOxBhTKnGszpmxoyBKByrD0k/ZXaRM0RWlRfEKlwnm5+ZkoBeoKIhIX2h5+Kkc/9AYZ9U0uEuRCWgfiNKLFy/VgQGoopBOAMgE6dPfPyDHlw8E6OieoOTRtRdz1NHRQRMTk1RQUECLi0u0f28N5fm4gTCVwVYPtq/vbRcJZSNH0XEZsNRSCTFgRZrViAR83sD9Ee6zpGJmZkZaZ3gqZAL8zjORUi0i1cbHJ5jsIdq9e7dxhwJUyiVWzayA8Sj0kwCocHd704+HrYbC6JCoqDsqlWcFDC6wYDY3N1NRUaKfCKl15Mhh4ygB3ZDMzy9QSUmx5O/ycoAed4+IKrsdYPvDNiCU3cnqV16LjK9oNQ9AZU4lzlpEauX+EgZKUwHjRE93LzmdTmo80GBp9UsHkPzDh34aHByiS5c+TSvhuiec9IH7RWFTvwh9mC8alAQxA+9x8/ZDqmy8QBNLDgoaUnA1NJXN0+RgB1WUl1FXVw81NTXSjh07VryL9qLAu6Y+K471OZjV4bo0PT1NnaNztMSawVYHE+rZliaUw+WjmO8AV4KQEElLJ2C9ZPqE1Rt05FPx+NFTOnL0kLj9bAT43WvXblAVS6Xmlibj7OoI82Pc6vJSfUWI9pVaGz7u3r1Pra3njCOiCH8G41R+Jld9eVjOzS/b6cWIi/s6Qar39tOrl+30q1/+hah142PjlJefR263i+rq6pLIg4YJajPe2YpUOp6YmGDpaRcjx/vxRfJz33UrY8v3oWK+pk0h077S8Aoy4TMvuc/R3HJgw2QC8FyotJmSCXBCMrGql45MgNOR7FYEaba7OBInE1DojYrU/aolRjOTY1S9t0rOw+G2jCUVXJDq6+vFa6K3p1euATBS4J3fdb5Lm5eIKyoqaGh4mMrLy+lMUzW58OAW5bRVQrIs32JAnwlq3seSCagtU5UQ96KT3tvbS7Nzc3SY+xLohH8MUDndbo+0+puJpuYD0g9aCx2jyrJ48tQJMSbgOfo+fOBY+TICeXl5VFtXS93d3SKZNDDY++TJs7R5irisrFTyHxLrTOMeOb9VIX3ZrRhcJTBAJPpM5gI2I/XYCqeqg+Tixr6HW+jpqWnpO1RXV1NJcbFxx8cDEiGTZ1kPYOSAZFkLLTtDdO2dMvNXNlygKX7Hgvx82r9//wp1DtIK+dnPfT6NgwebaWJyMm3ewsAC1Q+fQ96drK2Uljy1zLZC2JLy11N+nAIBZRZHoeqCTVfgqQB5NGDGLvFF6cGDR9yPqBU1CJUCUmUz0dvbJ9+7mYC1ERInE0B9hKvU0IKH8oor0zr6ApgeUl1TLSb27u4eunP7Hi3FCumb1w4amUtWenQel5aWcnmohg0W0FP78f3W5ZfLYcupfL4KjJsoj3EUni7QVPKkHmsUeqIUYs3r6O5lat07TVPT0zQyOsotc61xx+Zjbn5e3HY2G7DEdXV1GUdrAx4fMFyAWNMWTripgOm8vr6OvvzqMjkCE+SgIL0YctJMCocTZZDQFObnFujgnlJJbyVsKaOEK6+UlvyOeL8JhaeDGanHgNZs5gN2utywRJUFMe43+KiMW1YXSw5M4IOngNVnPxZ5Ph9FwhFpBDYb65WkcMQFnvS7acZvZEoG2LOnii43q/sffXBz/q/Mc6iPGNdCGn07n9tJO4rzV5RjLoctJKFsFHHWSIcZBWYOZqQea+A0SIWJfGjZMXYyMDBA7e0vpBJgVixUldu37sj4ymYCqt7OnTvEZWezSQX/OzQumcLjjFF1iTI6PO6Ha1HmQL592aQIebXTQ2PzK9W/xsYGcQbes7dKZv/uqyiQurhVYPvmwfP15FnWwlV6lDvgYSFUOiNEOjJpoL8E3Lt3n86cOb2idR8bG6OB/kFRA9Gfqq3dt2l9KTwbBochBeG9DiPFZgDT72GcgJVuPYCDrs4tnS/rAdbBwOdL82J0qiYxoAsphTIC+TTRJyenqHtmawz6bglC+UrraGE5L4lMOmisRSbMUEVLifvgPoROdCru3n1Ara1nJQ1p0tbWTseOHaGioiI5txkYGxunwYEhmpqZpprqaqqp2SvvNDE+QcMjo2Sz2+jQwZaMCYJ3AeCxsF7omcbwDMFY1XoA1fnNiJNml5X8cfBzw6SMWcQgFd4JjREkcojLbXx6jvpnct+RNuf7UHaXi/yhgiQjhA6ZAg6u+DogHZkAtythhYMU+fTTVpqbm6MXL15Jv+1jABUTlsSCgnz65MQxunL5c5aC+8QlCb8R5Q79mTOn6OSJT8QUfvfuvThZVgMsfRtVI8t86p3gHwhyrSNLlXEnxOQxjtGlmh/tJD9/F8oGEgo+gSCXnUPEz2q0qVxzNTj+7r/9j//JyZyFs+iwmMjR4pmlkxmrkWtvSYT2V6g+AyouvKmtBmrxHRhLMatiqAyQTnAcffhQkWG9qhUk3ZPHT7kPtVMm6YEAGqh05eVlYqaGF3dFRbn8Jn4D42BYGOb+g4cy6Q9qHa6lAt9x5/ZdGmXpNszqJJxv5+fnKBQMUSAYEL+8hYWFuEc5gM+A4MUuP00GC5gM6nv7pp1UZ/KyWAvVZTYaGBzmvq0arzt/wEc338HL3UtVnO/zczPiQQGMsjpdt7OUJhZzW/WzffOwfR3tTnZhZ/1hGh6OrWrVW41MgO4fRPjzmEqRTjVCKw9CoeKnA67DkHH06FGplKsBFfnx4yfUwJ30yooKSzJo4B3u3XtAn3xyjHw+n3E2ATQEr16+FqdcVNDU77px/SZ99vkl4ygB5BnyDqoygpZkfSwVK5m8AwOD4jm+EHRRYeOfybUTe4KyVNp68Byq8fGjkn79uoOGnZ9IGr9XV4ElzEL8HGHJk1cjc/y+cjknYfuPHCaUrfBIfG7TRshknvYAMy5afrOEMAMtOKRX8RreETACoMXfswdr71kbLMbHx2VKOaZFZDqYC9LA3QlkTQcYNVBh4T8HM7Z+l+++vUpffnVF0huF7k9hCbNz+4KSzhQoB1hLYeF78+YtnTx5gu72uEWVBPlxvaooQDtckyKNO0YXjE/mHmz/8Sg3CZVX0UKzc6qVQ9DkyZRQ+/InyBOeosGhIcrz5VHljgqqqlKOoVaA3x6cTdea54TfBKletL+UVV337dvHFVuRBi1wZ+d7/p1dVFZWJucyBVRDEDV1npQV0Mfq6/tAPm4gBlnKQD2srv44H7pH/W5Z2w84zlJKL8C5HqCc+vv7qbYW0+dt9P07D+eXIlQsGqFPds+Rf2GKPF4f9cysj7TZgpwlFOVDOgXjZNJBw5xOBa5V+aboUE1mkwABTGUoKCxklStzj4ZbN+9QU7Na1RXrNMBiV1FZsSHP9I1Y6yDVQGJIrI/F5KKdnpkWnjm4K8RSZWPGDhha9u2rkTTW+wPgRREJh+hY+Yj07/sWc7NacpODx8+t4Ks4Ijp3un7TWhA1w70+M3KEW1AtaTLFmbOnxBqISn2+9Szt2btnw9M8oNam9o3WAlRO5NNmIHXqyusRFz36sLF3SecBj0Vfno1VsmT1UXUeynNl2Wd7yElvc+4qJKl5qciEXC071lfRZlm/XMvQkAo9+a50A2NAVlhPowGgfwbP8c1C6sxgjDGleBitCZQb3JLwLvAbTIBLVgoY34lEorxzKeTcOJS7tHmFEcJc0czpVYHvWwdmWG1br4QAYMjYDMdXeBOs96HRADgwq3CTgK86Xj5Ii/MJkt7qWl1KQe2E5fPduy66deuOWCPravfJNbtpmWiVt8pIcafHS/PhPKoudKhXzqGwebn9J0Ig6Iyreh+DzNb8TsBud2yIUKOjY2taBtfC5OSkSDssfLIeQOUbGRk1jj4OyO+bN2/T7MwsfXU4QaJQ1EYP+jxifp/mfp6eoAig4cP4WWVlJdXX75OB6UOHD1JRsfIsQRGacxSrA8oZzmcspBkOrt/l6cdGThHK6duxat8pU5LBARRYj3eDx4slktdHQlSokZGRj5rnhBYe+0DpTnymgAkdfRXMut0M4N3RoGDwOc9jjw83ANjto2fKIftIhUJBeWd4fagNFHZKY+BwOCWGd4SGP2Rn9c7IU+P7JfC/cNROfZMxKrIexcha2L59/HJ9teTHRP4hWl7emGUvgRjlT96Q8Y4Y6/IwFOzevUs+qyUQxonUdjYYMFbnsQzx2bOn5boZ+ByIo/oGUTGZT7F6OD83L4Q9ffpkxkuKpQLq4vVrN+jKl5fXTcrOznfiZYGB4PV6b1gB79LZ2UmHDh2SY/SdsGy0xrJ/gS7VLSX5NcIrH7+t81VjeorVZ18ZPf6g2ILrquy4XyV5GaYwExNWv3M1izSQwdysbIHtuye5QSibw01Bx34pWFTcVLUvlUxYMy9ssc53LOynL1sShXj79l1ZGejatetUXFRM8wsLcY8EXMd9qi+CWbrJBQtV7O2bTtpdtYvan7+ks+fOUGlpiahaCKkVab24c/chHT58iJ9rfYTEmBVmAOOzH/sMGhjb0uvtAWiQng24aXIpkSeZeqX/oT1GLo9Fv5LzOxqNCJHQmCE+UbVAE6xIRHNEmcoZQjmKDnGLl7xGxGqESofUQofej8XusR4e1MlMxpkwwIrPfHLieNzv7xb3L06xNEp1DUIrDUmDMTM760noT2WyTDOk3p37T2mp9Az9TAmFjIH5RpgYubtq7UHgTIH8hQtTMRMKqhush5jFXFpeSXf61CKYmEfVtIb1VMazBtLocUIozLZmQhkSyklBai6bphlH8oYM2YqckaXo7lgRyQo70ww4mheo1N8BkzZIBJVqLTJBOqKVfv++iy582prkRIsVg0Aq9F00QP6nTDx8NyQXyAZHVUzR6OrqlvlVIBy8B9C3gHtO+/MX4vv2kPsgeeU1NPTiGv2/ZwEanst83hWWJMsv2JiamQ6QdAhwH8Ja5/C0h7fHh94eOlaqFmzBLo3pgB1JMEcqHZlEkkKYikBFWoVAhEMgd4wTLKFeZda0/4jwFFXRvL8wru6lkmotgmlAP4/2/Z78S34qKCyg8+fPysDrjeu3qPXCubR+fBp379yn8opSWfQRKo8ZeIbnz59TMBCiA02NQiL0xUA6WLk0QDgsTwzywj8QhgPckzplBGomKtn/+j83aV8Z8bOeyUiygcQPHz4W6bGaI+96gedGPxJGiVTgPWEFfTZZJTOewQWNiQVs7ZO5ZUGpfNyPMlS+cDhIjSXTrKLEKOjKfillu/o0+wllKzjIBbpxJ1iN4MIolS53ENarAzEBrIeHFhBqDAKmLZSWlnE6mTBQ22C1gh/aaoBV7g4TD5/HtA7szP4xQH/o3//9a/r880sZ+fEBINV1Vs+uXPnCOLM+IG/QP/R6fTI1BP0nSNCDBw8StraxAra4iTm81DdXSOcbXLIH1ZvRzAwpJb5YfP0KECoqRgmo90ZfKhSgpqIRChdvngr7QyEnVL5QSOnWqUQCMuSSwBGYojBXthFuaScmppRKwWTCWA1adUyngDHBv5y8lh08w6GGwYPcCngmPB/Mxe3tL+kE960whX4tibcWQOKXL1/T2bNnuEFZe309DUi3XSyd0DhsBPC1w3jS1NSkHM/NzctmBunIBMDHcGFmUmbmXn3nzZhMQGIxGC5MKU+oeypWV2xJ6nU2I+sJ5fQm1nPTSCZV5oyylzVTeePnYipHi1pSXCLqGCoLWvMLF1pZFcsTg4MZUHUwnwcEgZRE3+fDhw+yeMuTJ09FgkBtxAbPsBhiwRWsmIQJfR8DTHU4dKhFVl7N1CkXz3fv3kNZ/ri7uzcpr3SjtBbwe5Cu09Ozcj82MVirccBcsNq6fTQ7byxgY9b70sA8lqWAE6nPp27qnXLR8tLmjKn9kGBC4YGzOHh2S0XYDKBPMjhrp6GRcbp8+XPu56iOvtnEjXML8wuyEAvUnufPXwiBdJ8JFbav94PsSoGFWo4dOyqE3FdbLeqR9veDmnQgzUbWmQB9Fkgo/B5m2b7p6JTnWAuQtnV1NfTll5e5sSiPO6KCnLdu3Kaenh45NgP3wMyO38TvtbW9kPEjbBQAqbujskLyaDVAQsHgEhm+b0EUZRBq2RWmKwcS60ZY+wFafJjPjS04yBXEPCmjXmRpyHoJFQwqiaSDGZm0tqkAcaY8CTs0rGwYBNXfhY4/Wucoq4boi2Ae0fHjx+gRq4S3bt2VlVLd3D/CfSAZjA+VXOFg3IBaCOC7oEJiwHijwHQNLCKJeVX4nk8vtkrfzgpocEA+DCpPT0/Jqq94T8zvwmYG8HaHZfHS5xdlaABLob1580ZUWfT5sAIsptcL6fjakSMH5f0ONDbQ0ydt4iq0FqEwoIt+HiQ+Jm5icwUsyIJlxRBa64Kyry/aLbfhqbISfJ6vc0lzGhU0GR5b5mrvjwXb989er79W/gkRdDVLhUClSVVZNkIojSou3Dz/e1FlYEDweLwiYYDvvv2ezp0/y3p7wvSMVhzryMX4GVAJUWkxOQ6bQYOUmC6OSg0SQNVD656uz7UWYIh4+/YdnTp1QvpBMAhglVaruVAw4YMINTXVssMgrIW68kNKfvvtVTp37owQTFsbIYXgCQI3IeSth8mDtcwB5LGWsgAkFzwu0GBkAjw71pTHZ9JBz4FKBhpMlCmXMzdkemBXLH38nLD27fLNUsnuhMU0G5HVEspToHZtAHE+hjxWeDcwL5IIU8XRuo6Pj0lFA+D5oNMaGJD1ccUDAUdGxmSA8v2kg6aW7NLHQ4uuXZiwJsNGyYShAexoePiw2hUeBDl95rSMZ+GZdD5AeqLyvu/q5v7fZdn0GhMJzZIEz/TZZxf5+54nuR9Bqnq9HiEJ1qDQZALMZIKUxL14v0yB7wSROzreSANjBUyjXwmIJvVuSkKlljer63O++D3ZCs49pftlY4g4VAX9IbKwoKgkPg0dFQabpj1+9ESOoQqlm0wIaQT3G0y4qy8Ls25vp64pH1dEm5ABFXIOc/M3CFjX0DcDGTS8LBkxoIq+1PVrN8UT4urVa7LmeitL0nQGC0glNAQYhMVAMj6/Hjy4/0i+e71e7nv37hFJjTUwID0hBc1YCFi341LOmksWhY5T0yN6Gkt2hqyWUFw/VYts0Sp9rMTCx3Wn+F1nJ/2nv/ylSICvf/8Hae3TObS+ftUh6hUQ5QzENPAwExKSAZ/Xxo31AOok+j/4/Nu3b1cMyEJKw5QNTwvM/AXhvvrqCjU2NIh0XQt4F2w+jX4TDC2Z5t351nOiypqXGMsUGNNramqi/Uys169f07/92/+W91htA0Pk3FrNZ0Vedq81kdUTDFmriRe+SKqPJFEq4C1969UM1eyrkQpw9NgRajnYnJZMqPBY+ESrRSDk61EXFXlV/w5WMjwjvAYyBaTh4KCqtN9fvS6GhFQvDGW5qxVJAcll5cG9FkD48+fPye/gNzMBVGLsYIglzDAWtRG4+F2OHz9Ov/nNf5F8653OJG+00qdjA5wYnmV1MaWeZFMQC2e2Bj1VerOJZMaycycNLO+QNFp7GCcesepn1W8AaYg7zRoeR0yW1NpV5qX3fWPUMbuLrnf5KLb3iiy7hXCjK/34EbbTBDFaWlqESF/92RVRl8yAIy7u24y1ztEfgprb8aZTDCuZAA0NrHdt3K/bKMyS+8PUGgO+Ut4qVkzSZa/oNTzntawr2RKytg/lcGKJqR+OSBooaGwS9vCDkgqwlGEwdWxsZSuOCjnD6hk63RpYWutRv5dC5eeosHQXebx5VFicsHBhr6m+NK0yBl4xnqUrG2KdNqOktCQuFVOBPMLzrKaWoUKjfweLIaToYX6/a9/fWNG3SQc8UyFLKz2mtR7AwwP5lilUiSdIJElNMnWG/Et47uT6ki0ha/tQNk+FSIQ/BamAuWU7tQ8pbwBUtMLCIlbpbNQ26Jb9ju70eOh2t4dGl/JpdNFD93s94mKD9eoAW5oKD7wbd8mu7WYMjs9TVYo0soLyL5xhwlhbzOCh8PTpM3F5Ql8Flj9YAJF3Dx48lHGzq99do47Xb2TKBciF65iK/v79e7kPY1OQhOmAa9hpBF4hfn/m/Sn8jlkSBsOodOkBCaTJI/JIYhXkjFyOUdSfvQth2q49f6OeN8vgKmqi2bnk7WnM5PqhiAYBMTncTYVlVaz/Z+bukyniwocfHT6Ee0vtdHTvStUyFfDmhpRIXV8PU0na2tqotfW89JGwEyLWD3z37r2orxgSgHQrKiyUz6cCZHz44LGscQ7JDI+P1PEmEBSD2rDa5XHfsr9/QPpgFy9eSLoXUlLPBUMDgKXAPNx/Mv/ujfdultjpSSWD6VEub8QYg4rA6xx1QM2NCnFDFwkHyAevi5bN86TfTNiuZymhKL+JW0Zk6sdNKNwIUJAbXZRlvXBxP+yz/atv4wJ1DntWYQljvDdco0AeLG0GV6lUj3bkF6Ss0+WS1W5Xg85H3H//3gOqrtlLHR1vxQgyNjom3wXpi6kuTm5g+iadVFPiF68QrIyL4QKMu2GXR5jlMfiMLX5SDSsBlk63upLPmYHnUJ7mhre5SFKQCwO7yus8HApIcNgi9Mmx9Kv8/phgQr3NSkJFvAdY/1brR6BQAV34PySZfgyc2xegAs/q7wQJAJUOa7mjj4d+CQZOYdaGmX8zAFJ9/fU39POf/7ns2QSSiORjtQ3lgEFgzG06vickZYA+Fc6jf4cBaFgDsbIRPpMK7Gi4WrHBA0XmQkl5p0goY/YutseJcDoWDdLpk+tbtOZPhaztQ20xzqSFf3GO/HPjMg6VLmCaPiptfX29SCtljfTQ48fPLCf8bRSQKl6Pm1XAiOz7C68Q/C5+DwYU4PAutVIUpDekEUgGMoHwDQ31lmTqGHWuTia+KP/kJhXHg+mf+g9Jlr2VI2vHoQyhFIfK7K0Hl0d5WcDo0NvTJ/s2QSJjygT6L0hDQrQ9b4/PtUJlhnTCpgMbXVEpHeobW6h/TE3BiHCWM7eEVCAK1DDDQX8F8ExWZHo/7qDBmdXVTi5cgzxGOUtZI1bXVMB/I8axRZ3JhpC1Emq7oMSlKi/mT6FASstKxfiAOVUvX7wSKx32jzp75rS4EOlFM1G5zc67HwtUUsxIfjnmpebachm0vi7LhIG8QVHvrAijAUKlNnr3et3Uu9a4E0MRBSHRV1bBfKzTKs5WcNuYnf+AbM64zcJMCBLKLgTBoK42v2N86i9+/jMxDsB/EECF1oYS6eOsMelvPYA0xATJX5+v5N+QiiH7DrvsMep63yXrC+rfTgfd1wW6Jp20GFy7vdZlrMgiCSGYHOvz8s+4ZgRzXcmmf1kpoaxau60Kp9ND3oIykUogEQwBGhiEhe+d1XY0S0wyWPE2C3DKhVQ0k6aPpcvtHhcNjkysOQXdXGYYv+thQq0No4x1pKWPQRrxSokfr5RW2Yjs9eXbJsA6gT6XdeWA5HrzpnOFhwIqE86Xr3PTttWAqRpYsEZjbN5B7yactBxk6WWroOVQ5oWCjdTiAEGtAgNyRmKOdA4kpU0BYColjvHRLAxZ24eqK7NeW28roaZ09XfEQCn86MzzikAmrGfR1NS4ap9mvRgdGRPXJOx8iDGmtqePaOjVdzTUcZMKoyMUkenn6QHyg5TwHskUIm3wT6RO5oH/GN+QfWBCWdDsRw7Ir7qy7HbT3wwMzVm3ZxgPQgBQgcxqGMzosAhim8+1+jSZAh4TO1jdg7URpDrQ1ESRipO0s/lz2nPwEn164ZxIRCxsg3EiK2BcbGperQWfCdRdCYKYCbNCveO+mYT4tSi/O/Iuud5kQ0Df0+L0jx+Q4XtLtraUCkds9Gok0Q9CZQVhsKYeVlHCqkrYVykvT1nzYJzAfCwYKiARNgvY3aNavB4cNMOEsrkwM9nYMcNlF0l58uQnMk6FLW1gwEjFh2kHLRSubbhIhSYO/0mKk0mVCPxH4tT6ki0ha1U+OxdMy84wtdau7paT68ASy29HFalAqJcvXotF7fMvLsmUDSzhrNfDgxWtZl/1Creej4eN7t9/QAP9A3T02DFycq3ACrDw3rhYn8h/GEewTBpM+VhazYzO8Q0YSNBqCkGYPIa0SiZSKqmUdEI6W5HVRglkHJafQgFvlnqTjeifddDssl1UuShXGPSNYBLHmBOmvut3V24+m9dv0ijfVS1b9dTV19Grl69k5xL8JFyiUiETMY8eoSePn8YrNqa/ZApNDv4TT0sQlY6DzIEziBRP62vGQj0cLOtMFgRUVesrP3KALg61Bhl7qnrr96ce9jnp+9vPuLIeTvJ+QF8KeQDPcmxihuW+NhtzYR//jlocBlvyrAUQHMuaQf2DweTlSKYSU0RSgkwilQzyxAMIw7EmmHFeiGSk+SJ/j3W9+bFD1vahsGQygEz1OoLUVJnYbXArSit0sn21X5DNW27McWqTaRuYFj81OUWPHz0WTwk9RWIzsbvMTc/aO+L9pEwAPz4sc/bt7ZfGmQygBJoikpBJh2TyJAVDIqljdZ/L7bCsM9kQsrYPFeRWShHHJl7H1WuYmLcCHE4X3Xy9SDPTs9J/QiX69OIFma+EdQI3229PYzHskaUAMlnwxQw8j2dvq3GUIbSQikshxAZ54sQyQlxKqbRW9zzuzGcA/6mRtX2opYCSSOhPwNoEzwAHZf/a1h8LtzeP+geHxbdPeSfEJEb/CiZteE7ATWkzsa80SrML6zf+YLKgy4ECywwGlzho8qSQSBMs6ZxW95BWobKy2LLOZEPI2j7UwOSCVBxIKWQiVhvaWYRrWxuYJRysbBVHVcx1gtoHT4nlZbVuBKagY2LhZmLJ76fCfK9U5vWA67qE1QGCqMB/JCQZGzSJjHNaCiGWEMN+yvo4Ise7d8MVa2WdyYaQtSpfIByJewJgCeSlxQXybp7rWlbD7S2k2v0H6cCBRsLmbhjExd5QCFhCzLxIDADStbU9p/bn7bJHsB4UzhQlxUWUX1RK3z9b324h2E2/xJcyz2YVgHtxIgnJNJlAHH3OHEAudd18r9e32cMGm4esNUogQELB2rcIMvnyyOPY+iqfxviidVuHtfmwuYFeAxABq7NizYfdVbtlXfU7d+6l9WhIhyvHy2hocETI+MJYrGYt8E+LuX9VxCWYQRDjmRU5TGkOZumkSITzimzqnJJWGKO0qi/ZELJ6oUtYvrCLXUFBIYW4Yx6KZW9ndLOBlZLiddEEDCVg4Bek+fr3f6TvvvteLG5YMAWbAWAGL9aRyNSTApUWExgnJiZZ4tjoee8iHdodonu9HopEURCrY61lz/U7JIgDomjCKKLECYS0cU2dV9Pho/wjIBPSuGZVV7IlZK3KB+jMRT8KO0Rg42ONrWg6NwMVcSqNlAJ5sBTzz3/xM4mxM4fOD6jJQay7wJU3E4xOzNHkXICwA8mvvmih4FgH9XR30/GdM+Swr/4d+MmMVD5NJiGJEQuxTATTx/FrHOR+ldakczLpsxlcYnjA7AztgzPkdCl9GdIKi0puF2A1JGxIsBFoVWot4J4/3HxB1buwY2GRLPPceuG8bEXzrvO9jIF1vHlj3G2NQsudNDTUM2iiJAiE44SKFydPCpH0dSWZIKGidO48FqSxri/ZELK6D4XyQD8KBbCZzqC5gNXWr1sLn5w4LmvjZYLasoh4imtA0kGFxDrvhUUFNGurov7h9N/VUBGm6dE+48gMkIf/ghCaRAZh4sQx0snk0WlFIKXyqdWQYtEwlRQXWNaVbAlZ3YdCWFxYkMLQMKt6W13t0yvZrhewBMKDHPkmldOUf2ZA/cKad+mATeUaKomGpqxXi0Xf6/atm+QrWjmjWISTJpE8gxEbKt+KYBArOa1Ipe5RBgmrOpJNIeub/bz8gnil2OoESgX2ld0IsI45JvvB1+7GzVtiBZycxHahStIoaREjrF5bW1cr56yA/Z0gETrb74l3OVyiELBr4vVrN2QNijOtl8jrS3hwqCJS36+ljyaIDiCIWTKptFbrlESSWNKw9Kq01735jsGbDdudjh7r5itLUOJ1UqUPu/H56Oo7X7wyaJjTWxGYIr8R6HzBvlIOh10Gxtufv5BdFiFZMKcKQCOlXY5S/fju3b1PVHFEPFQaKtS4IAJURPOGcNhlxAxNGIk5KKkT4QsRCoUVeTRp1OqwKsailupYLW4p24JyDAtvOBygs2db+Pl/2hL0ozCzjD6UWjl1V6EaW9kuah9WHNookC8IkFayIGVZGV289KlsFoc9nzpev1UrwoYj9P3318ULwwxMdARpAst+OrTHJdvgYDoJ3KDMZJpbTs5/3eAlgiLXrsIQnalelmNFMCM2hzgJDekUD1wHOM52MgEYI+OMz+7Af8nBrWLzjq092dCMyoIoXWrY2PtCKmGja4xVtbe/iC83hvEp9K8gkS5euiCrLMGNCfv5pm458/DhEzr+yTHZjnRyIf0gcZE3WVsQQsSJoUKplyVceZAmF9UkyZUBpOFYq3qIjaAlGKSbVd3ItpATpjM/1ARkbhguNVtbxdM4siso/dyNADtktLQ0ywL/f/VXfymTAlMB6YXxrJDsahESomnMsuQqLMwXy1pVuY/aX3aIZ4YV5gPGUxrSKEnyGMeHdy0LYQamlV8mziURKZ5OF8J0+cra87SyAUwoZEh2h6HFKEU405G208pxj62m9uW7MUxgHGwAsIyir5PJUAP23sVMXUgX7AOFDQnevumkhoYGTr+hke42unj2KL1ot573xF1cIVPULJ1AGMR8DDUP1kT0nfJcIIciUJxwQhh1nCAXAp83pBTuKSnFirkr60a2hZyQUADMrZh0WF3ol8xHIW5V7Cpanx9eKrCq7HqA/tONG7ekT9XY2Cg7aGDRy8bG/dIHK8xzy35PVrjT60pS8XRcwmpe6z4/ue0gTIRmWMANzqAcQRBNGBN5dDCMEpCO2kDBHzB+LfuRM4TqZymF1qqqKCAZz+2hcUVhK0mp6uKNOwFD0mSqFeNeeKpjqgi3VxRwVdKk38sqtlrKDWpec0uTEG3PnuTdFvHZwRk7BUOQTAl1z87nW2v9rOYFuIMOkijStA85VJrvUeRJECnJXB4PikxQ9372i8+MX81+5IRRAiHK4hQtL+oKMl9KfAsi3x1Nu8NFJkBF9/oyW2wSG6Q5nS6ZHtKwv5aic/009P4xLc9PSZ5jRu6rl69lPlZZWanxKfhYEnWMuejViFOkje4TgVj7KwLE1JHzUPU0odR1c2AiGZ+TINJKESuiyWXEBQW+FfUhW0NO9KF0WIo6ZKyCsG0kCoQLwoytIKX0AvtK5dmY6gd3Lau18zTwvf/3j/fo3rugTAeBha+mpkY81eFoOzY2JsMUMI8fPNgsJnPkLcjaP+2gq51uGpiCgQGVXhFBSBKL0I4CLHZpkMEIL4chnYxjTRQOeA6t3kES4VriHB+HQ1RfD8m4si5ka7Dde9uXU039bleAhufs1DdXRHaHkzve3JxzYWsyicqTw1gcf0/ehQ6ZioEBWYz7IDYDr4j3hIf4rl27OQ8S7w9gJaKHDx7RwcMHUcQUWA5QfoEyl6PC/vH6U7rcejjtgi9Y6rmCfx+brun8nPHb6emAW6STIg8TiYOSNsorwkkROsfqniKNkjz4vRvvXUI+RRwQBmml0oH8SGOHQrhBwZKLPXXDwQCnA/Tb3/1Cfj9XkHOEKncsc0fXRnf6ChShYM2yOWQbmK1CKrN3BIwCqdDvCSmEafJYUTYcCpPL7ZLlwFCRQaLDRw7S0NAIuVxOcRPy+5fI4yui0yePJA3OpgLjVxcunJc08hIkwi74y/wo0lcSQql+E35LE8xlj4hVT6ls6lr3hI36plipAJlSCJXvCtL0gkorQinvCNlLlwlVWOihX/zqijxHrsB2vzO3CAV09kbI5sB2lYpQWMTFLKlynVBYgrp5x0oiYUfBe71e+rTO2h3pm2++FQsdXIgw9oS+TyFLJbfLRW3P2qihsUEk3mqAdJuamhYXJWDOb6MHH9xgUkIigUwcx617RlyWF6aWSiaUyXp3473qZ8WlkolQmkjicsRxiAklEkr20g3Q7/7+V/IMuYSc6kPp0LSTW2EpHKOApPBUQQNm9ScXMTDjsJy+gS1lztak956Yn5uX/W5hTEC/CPvfgkxAc0uzGBjWWm8CqyvB6oe8fDfuoAd9rK5BEpnIJPmdQiYEkEmXBcqla9yu7pEySpSTJlU88HFE+lCKZIjdLlhmkss9F0LOmM3NiEG3NwogKjq42jFcF1SuSyjgZvdK7wYM+GLioRXwzmZvh1RAxcMcp7t374snuhXwHZ1vO2WwF+npRZsQJkEERYa4mRvHBiEaylmqsGRSARIoSv3TKaoegpDGJKE4iBOsqS+F8Ne/+bnxVLmFnCQUUFZkNwoHxNKFpWK0irkupdAmxN16MgAIsGPH6s6jMEJcvHiBXr96bZxJBlTEpuYDYkrH91WXBCUvUwOIJGlIJw5eR4QqxbqnCIf4ab8x7mQcS5/KTCwEIRZi1TiCSFFuHGHZy9Xyy/oJhunCjkplOVIFY0grBBSe0armOh70rZRS6YD3LStfe0dDuCRhaTKsY27eGRF9J6ympPpYMDhgkwYQxhi0NeWrqIA4lvyP0sGdAc57dQwXMXi0zC9DNVTXVazLyhTiah5/zpBQOL7w2RnLMs+FYHvwrj9n9aNYKEQvuwNkFwOFQ6x+MFDYOI2KA8vfD7FbxZ8SUPPOr7Glz8DAAHV39dDBQy2W+/GmAqbqjtdvaNG/JONNHrebJYJdDBqKQKqfNLeMTQzQcClimftLKq1Ic5gJVegFGRSh7nU7KRQGYfg+EMYgkiaMqHYwkXOcMERwHArQl1+10p7q3caT5h5yVuUDbNzhtsVQWKowdWHpQUIdUBn4jwqZ+uVkCRaDNloOo/lLj97eD3Tps4sZkQkm9idPngr5zpw+RZ9dushEOi1jWkqaKEdkxK+S3IVSyYRYqdeFHuS36j8tLkcTZGIipXo9KBVPxXGCMcGh6nGPLafJBOQ0oYBDTcVSGGKYQIfWKCCJjSCEQyVgQgmncg1rPPP8XGZLM8Mnb2RkVAikhxeEKBxjF/hwXKqACNGE2maoc2ZixAnCMQgEgnSM2OnJB4ek4/mOe3FsLhMpp5Ax5qQkFM793T/+tfGkuYuc7UPpgK1WS4qcXGiKTKoQNZFQmByj8DmIpMoxCZUJPN61+1oYBB4ZGZMVZlXDkgjwufPKd8Q436I0sUB0rdPF5w2pZEgiLanMAf3YO6zi3e5y0ti8QUAjJKSRUQaINbEgleINYIiamuu5LFGg/Bg5HLg6WpzNsbCvujCu+iU6t8axuWBl3AoVwaQG5gAeYmB1FUC6mNc7x/vCw0IqPL8jfPNwbv/+OuP9EwGSCP0YjFvBq+F7JlLbgFL1Er56Ks9SQ+K6cc7I53iaY00mIU5SUBIK0slui1HrxdP85Nblm0shq9flW084fqSSC1gVEFo88QdDwaElNApRWkc5RoGrgkYQcuWw5IJXQ1tbu6RRwe/cvit9pcePn8q4E8gC6x2uKXVMxxHq/9Ave+ZinKqHCaXzRDVATBbJq8Q5c1DfofJTxchnThuNWiJGuSQCfPaUqhfiMgvTP/zzf7Us01wMOd+HMuPYoUoueFWIQhgzmVDQRmVBoauKY6g0EpLVoGxCcJVFL2GxwwIseAdIqTu379GpM6fEEfbkyRN09uwZSctUCuPd9LsjvHv3XhZfgSl8cWE+fl7ljc4nfb85TgnxPOW81scSNKl0MJMrSJ9/sc4N27IctoddA7nbNFvgTecEzS2Ek0zp4kCLtGFGV460SKtYO9bqgLZGqnAWDS6e3RegQo8qKjPhMX4EYwMGbfHs2oNcGgbEaCjwDwQRQuGaTqPPpNTDRwP5tIzJgmLBM2K+DnLIvSCSXFOEUrE5bWqohESKUMpYpEmlnF+xNBj89ar27KC/+GVuOb+uhS3RhzKH5gOV3J/iwjNUCjW+oVtEFKoRdMvJISHJjFYVlUIqlKpU/Ie/+8cFBnnxLBiMRVCVPSqEQsMAtyOobZBEUOmksscrOCq26i8tLS3KToh4V0WAGC2GnOQPJu5NSBmTtNHHEozPSp6lBHMeS/4beS8kUuWB4HI6mExf8ptZl2OuBtujrsEfv7b8ALj38AO/n5ZQyhtdSyo14GtIqyQJhbQhqfAPJkTOJ6QTMTIuGXLmB5ZmIJB/cY5O7JykGSZEfn4eS5YwDfQP0PnWc9JPEkliDvicSBtFvkcPH8n4EwZ14deH92sbdMp6D0odNEknvl99ziShQCpcA2FhBIqT1rjGhFJkU+RCWhkeOMAIIY2bMkL807/8jXqxLYYtSyi0vPce9XGlMQil1T4hF4iDYxDJrPopEmnVT6cBiXFOMcuAcS35zw8AVHIVexwxulCHBSNVsUlll6CuJ46Tw4MHD+nYsaMy7R0m9IaG/fRmzEEjs3a5DlKoezWZNKESx0IaIQ/OmQmlgiZRnFAspeKEgrrHZIIR4p/+5XcrJk1uFWxZQgGoEHfu9zBRlDsSyKRckgxycRBpJWQyiKTjJGKBKOY0DjkNAunDRMICOGnOZn2T6ZxFKXD1Ns5LiiMVYz6UWlVWkUUFucF0nBywslFXV49sM4r7OkadNDqPaey4rsijpZIijyKRkkwqHScUkyYusRAMUikiccwEEmJxrE3jSINM//yvv5MGbKvC9qh76xIKiHCFuXuvm+s/k0cIZZALRILUMmb7JqSUmUiJNP9RaZABfDClJQbknIa6tiYMIiT+MsznuIJLjGPjPM590WAlpRCMY7kfEsZ8TUmcW91wMzKuJ5FJpa3JhGODUHEiIa2kkhAK/SaDSIpcHKPPxMcsrhSZtqhk0mBCDalS2cKYmlqgF68Gub4r9U9JKy2ljL6UQag4sUAOE7n4jxAnkWboa5LU7NHHiXQmUAQwDowE122Vlv/GRVR+/ldTEqa6Mm71jXsSpMEtIAFiHCOtrs0v2+jpgO5rgSCJ63ES4doKIhlpgzgqqGNR7YRcKq2NEcq6p/pNzCb6+S+/pL01VXjYLQ3b421AKGBpKUAPHrGkgvon/ShNKEUukVJxCZVKqASxFHEQI+IYpJH/+IOTCvp8xgAB8EcDFdtIqrTcgAM5dameJZSc47/xgKv8D0TBP5zjNKTRnR7l/Jq4F0ERRe6RWF0HQdRnQShFngShcA5SSV0TQuE8x5BEOhZScYDD62/+5i+puFTt8LHVsW0IBaBiXb/ZQcwgg0gJYgmhjFgklZALxEmQCYRRx/g20zk5NGL8lf/qSKBukGQyjKw3lQBXY52QPypKxCqK0e7CMDVWKgkllZ//DUw7aDFANO3HNkARGp+3UwjkUjep+4RERqyJhGODNKnSSdKIxbXLIFSKVEpIJ0Myiak8KPn0z//6t1vWAGEF2+Oe7UMoABXi2rVXFINJ3VjkRREJsZlUTAkTuYQwphA/BlHkvzoHqEilFXCvkUyBIkr8TxxCApXitIrVf/yRv2Tnv9hYOhhW96jPIK2C3BcnkA4giPk8SKPP45yJRBJSDBAilTS5OC39JpAKkiloWPaC5GQSbYc+UyqYUMMohW2H775rQ3VURDIklZZS0o9CWqSUIpUlmZAWshjn8MVyTs7ij4F4QqCPkjPeOIpHIEQ8xZG6IESJxyACx/Jfp1WcCGodeJ02nzcTKaHyKSJZEkqTyCyVDDKpvlOQj0MyYfGfmEzbEduWUMDNGy9oOYAlyTShtLQCsdKRSsUgjhwbxEmQC98sf4xzGrjJSFqBK7mGpOLHqPSpsbomMQf8k1gixGr6fxKBhCxGWp+XcwaBcA7EkfMgjkEoJo726VOeFSCWJhIklKHmcYzzWHXpt3//a/n97Qjbk21MKOBD3xi96uhP9KvixAKROI4TismiY5PEAksSaRwm0pxKIVHSQQpMxQBi6GNUcJVInBdSqHOaJCqNS/hjJo8O+hyIkzhWEgh9KSWJlDQySAYSyXWQCB7qTCKcE/IYEkqkUpjzieizy6108NABPNi2he1J7/YmFBAOR+k/vnnMucFk0n0qcVsCcTS5UsmkYv5jHCuyqBjHciT/5RiRGfpESu6rQ5BCEqCJkQYJdKwuSgyS6HNIm4I6NojDsToGiXAOhNFE4vMgjZwDmSCJjDgulRSBVMyEMvpOIJfb7aJ//O+/ie+UuJ3BhBpRpfMTmFQPKRjkimclqZKklCYVgmGwwD+QxEirWB1raNKlBSq8kRTEj0EO/DfH/FeuG+eMY3WeiYF/SJukUTw2CKWkEMdxIunYIBGnNYnkWJPIIJTNFpOpH7/7h/8sT/kTuIx/IlQylhb9dPXqU66OykBh7lchaBUQRLG0/gmxFHHiBMI1lZD/aREvCa70KjKl1UUhDc4JQeSMkeYDI04QKOUYhDHIg2MzkUCYOJmEQDoNAuEY0gjkUuoepNJv//bXVFhciIf4CQKi/w+0pDL2t0MThAAAAABJRU5ErkJggg==</Image>
      </Frame>
      <LayersContent>&lt;?xml version="1.0" encoding="utf-16"?&gt;&lt;SerializedLayerManager xmlns:xsi="http://www.w3.org/2001/XMLSchema-instance" xmlns:xsd="http://www.w3.org/2001/XMLSchema" PlayFromIsNull="true" PlayFromTicks="0" PlayToIsNull="true" PlayToTicks="0" DataScale="NaN" DimnScale="NaN" xmlns="http://microsoft.data.visualization.geo3d/1.0"&gt;&lt;LayerDefinitions&gt;&lt;LayerDefinition Name="Capa 1" Guid="c8bfca2f-6aaa-496e-9ee0-47c2fb3e88bc" Rev="1" RevGuid="5fb0042c-2dd7-488c-a868-3c2234850892" Visible="true" InstOnly="true"&gt;&lt;GeoVis Visible="true" LayerColorSet="false" RegionShadingModeSet="false" RegionShadingMode="Global" TTTemplate="Basic" VisualType="PointMarkerChart" Nulls="false" Zeros="true" Negatives="true" HeatMapBlendMode="Add" VisualShape="InvertedPyramid" LayerShapeSet="false" LayerShape="InvertedPyramid" HiddenMeasure="false"&gt;&lt;LockedViewScales&gt;&lt;LockedViewScale&gt;NaN&lt;/LockedViewScale&gt;&lt;LockedViewScale&gt;NaN&lt;/LockedViewScale&gt;&lt;LockedViewScale&gt;NaN&lt;/LockedViewScale&gt;&lt;LockedViewScale&gt;NaN&lt;/LockedViewScale&gt;&lt;/LockedViewScales&gt;&lt;LayerColor&gt;&lt;R&gt;0&lt;/R&gt;&lt;G&gt;0&lt;/G&gt;&lt;B&gt;0&lt;/B&gt;&lt;A&gt;0&lt;/A&gt;&lt;/LayerColor&gt;&lt;ColorIndices /&gt;&lt;GeoFieldWellDefinition TimeChunk="None" Accumulate="false" Decay="None" DecayTimeIsNull="true" DecayTimeTicks="0" VMTimeAccumulate="false" VMTimePersist="false" UserNotMapBy="true" SelTimeStg="None" ChoosingGeoFields="false"&gt;&lt;Measures /&gt;&lt;MeasureAFs /&gt;&lt;ColorAF&gt;None&lt;/ColorAF&gt;&lt;ChosenFields /&gt;&lt;ChunkBy&gt;None&lt;/ChunkBy&gt;&lt;ChosenGeoMappings /&gt;&lt;Filter&gt;&lt;FCs /&gt;&lt;/Filter&gt;&lt;/GeoFieldWellDefinition&gt;&lt;Properties /&gt;&lt;ChartVisualizations /&gt;&lt;OpacityFactors&gt;&lt;OpacityFactor&gt;1&lt;/OpacityFactor&gt;&lt;OpacityFactor&gt;1&lt;/OpacityFactor&gt;&lt;OpacityFactor&gt;1&lt;/OpacityFactor&gt;&lt;OpacityFactor&gt;1&lt;/OpacityFactor&gt;&lt;/OpacityFactors&gt;&lt;DataScales&gt;&lt;DataScale&gt;1&lt;/DataScale&gt;&lt;DataScale&gt;1&lt;/DataScale&gt;&lt;DataScale&gt;1&lt;/DataScale&gt;&lt;DataScale&gt;0&lt;/DataScale&gt;&lt;/DataScales&gt;&lt;DimnScales&gt;&lt;DimnScale&gt;1&lt;/DimnScale&gt;&lt;DimnScale&gt;1&lt;/DimnScale&gt;&lt;DimnScale&gt;1&lt;/DimnScale&gt;&lt;DimnScale&gt;1&lt;/DimnScale&gt;&lt;/DimnScales&gt;&lt;/GeoVis&gt;&lt;/LayerDefinition&gt;&lt;/LayerDefinitions&gt;&lt;Decorators /&gt;&lt;/SerializedLayerManager&gt;</LayersContent>
    </Scene>
  </Scenes>
</Tour>
</file>

<file path=customXml/item2.xml><?xml version="1.0" encoding="utf-8"?>
<Visualization xmlns:xsi="http://www.w3.org/2001/XMLSchema-instance" xmlns:xsd="http://www.w3.org/2001/XMLSchema" xmlns="http://microsoft.data.visualization.Client.Excel/1.0">
  <Tours>
    <Tour Name="Paseo 1" Id="{2A689EBF-275C-4BEE-BECA-FC3040255EEC}" TourId="5124a455-7a86-41b0-95bb-40c81366e19a" XmlVer="6" MinXmlVer="3">
      <Description>La descripción del paseo va aquí</Description>
      <Image>iVBORw0KGgoAAAANSUhEUgAAANQAAAB1CAYAAAA2ns9TAAAAAXNSR0IArs4c6QAAAARnQU1BAACxjwv8YQUAAAAJcEhZcwAAA2AAAANgAbTC1p0AADuWSURBVHhe7X33d1tJduZFBpijAiVSJEWKpHIri2qpu6VuH48nrMfrszvjsX3sY+/a+1/sn7K/+ewP+8Oe9fRMu1utnBNFBUqUmMScM0Hkvd+tV8AD+ECCFHsaIPuTilUvAHivqr66t27dqrL9++3HMfoJlnC6veQqPkTBYJQikQhFo1EJQCwWk6BhTqfiywPLEut7AmEbDc05qNQbJbczRvd63XxNLgku1AfJ51In8PfqW4+kgcDCBJ2oWiKfz0Pv33XR3uq9tGvXTnrw4CGdOnWSAoGA/E5+fj7Nzs7Szfd2yiusND6tUF+6RN3TebQ4N04/O1FETluU7HY7jY+NksftppKyclpaWuL3DlJJSQkFlpepmOOlJT89fj9Mfv6Nn2AN2+/v/EQoKxRVnaTFxRiFw2Ehk5lAqTFQnh+lIk+Uyjh22WNU4FH3o2JOTU1xRfXQIqfdXGFfzOwhh8NlfDKBU9UhetyfOH98b4gq+PuAKP/U950JYoVCAfqyKUyvX7+mAwcaaXp6hgoLC8jj8chvgFgL8wv0eLSCHE638SkFm81mpBJorAxTkW2MnHYnFTF5QCYh2YKNeqcL6PCeCJX6IuTm74/aHPTtwxfGJ3+CGT8RKgUlu+ppMVDKRIoImUAKs1QyxxpXGv20zBXYy5UtHfpnnPRuzEFRWlmZgQt1AZFK33V6jTMJoP5faVRS7sO0k8kapbZBN13mc0NDQ0wiLxUUlZLHZaOHfW6aD9jIu/CKzh6tpZ5pL+W5YzTrt9PYgp3K86JUVx4hL0vGt2NOGpl3yPdqVBf7KTrdSc3NTTQxPkaFJTvobl+ekNDLXD9eOU5l5RXkcrmoa2iK3n4YND75E4CfCGVC/s6T5Pcnq3cgj5lAqWQq9YXoZHWEhoeHWfXaZZxNhiYJKjE3+rQUXEmqs/uCNDxnF8KkA1THF8MuGjVIEImE6XhViHYWq++7z6rjQpB/gIEznzcGyGHLpHht9HLYGf/eUChEV/i3/H4/LSws0t69e+g7VjtBqq+aleSam52j2WgpNez20B8ftMvnfoIQ6sm2J1R+SQWF7DWs5ij1LhMiATiHSv72bSc1NR0wziYDEuAlk2AjOLQzRO8nnUJEH0uZ5ZCNZljSpKKqOEIH+V5gjH+v3fi9ivwIHd+jzq8HWiVc5r7T0NCw9J28Xg/1+auIPEyiyijVV0RYJV6kjol8utjso7auIRqZnJHPbWfYfn93exOqrPoEd95VX8lKKlkRCdBkQse/sLBQWu1U3OvlfpOFNDJDXw0uz9P5Bg89YVXO/JMuR4wu1ge4b+WmueWVv6GBZ8HHrqaojFAjoU6uF5pUaGAGBwcpsBygRu6rBSN2utXFknDwKZ0+UEKVOyopaC+gHUVOCsfsdPXJK/ncdoXt621MqLwdJ0TF02TSRFqNTPqclyvq+ZolMTqAUGZMLNqlj6NRyv2WIk+MO/7W0uLVq9d06NBBSX//zisGCCvYuY6nuwY47DGKRFcSGJ+zsep3kYnlZK1ucNZBe1iqZQKogaWeZRodHWW1dkQMH/m7jtD7CScVMndPV/vp2dM22r+/nrw+L1VU7mAVcPsaLLYtoTzlJ1ilsVbxViOShoOFRTgS4wpqo/O1Abrb40mq7LheWxoSA8BaeP68nY4ePSJSAV+RKmXWAwiWujJ+L/6iISZOKLKSYBqwTKI/52dVEr9cFXlOxcVFNDU5TQ4wj+FwOCg/P0/Uv4aGBjkHQ8jr+Vr+Lbu85+UDQXl2NExer1csjHff9Fvm41YHE+rptnpru9NFjsLDaftLmZDJjJrSMFWXRKRvA0nU/6GXqqt2SsXKBE+ftdHBg4fI63HRxIKD2oY21t/aCCqZULNd1ym8+7I0BqdrAlTsTX7Xly9fUUtLsxAL/amqqt1CHgBm/JihtMJYgfNQfefn58UK+KJ/khb922vMyi75sU2Cw51HtvxD3IKGpDUFodyOxBhTKnGszpmxoyBKByrD0k/ZXaRM0RWlRfEKlwnm5+ZkoBeoKIhIX2h5+Kkc/9AYZ9U0uEuRCWgfiNKLFy/VgQGoopBOAMgE6dPfPyDHlw8E6OieoOTRtRdz1NHRQRMTk1RQUECLi0u0f28N5fm4gTCVwVYPtq/vbRcJZSNH0XEZsNRSCTFgRZrViAR83sD9Ee6zpGJmZkZaZ3gqZAL8zjORUi0i1cbHJ5jsIdq9e7dxhwJUyiVWzayA8Sj0kwCocHd704+HrYbC6JCoqDsqlWcFDC6wYDY3N1NRUaKfCKl15Mhh4ygB3ZDMzy9QSUmx5O/ycoAed4+IKrsdYPvDNiCU3cnqV16LjK9oNQ9AZU4lzlpEauX+EgZKUwHjRE93LzmdTmo80GBp9UsHkPzDh34aHByiS5c+TSvhuiec9IH7RWFTvwh9mC8alAQxA+9x8/ZDqmy8QBNLDgoaUnA1NJXN0+RgB1WUl1FXVw81NTXSjh07VryL9qLAu6Y+K471OZjV4bo0PT1NnaNztMSawVYHE+rZliaUw+WjmO8AV4KQEElLJ2C9ZPqE1Rt05FPx+NFTOnL0kLj9bAT43WvXblAVS6Xmlibj7OoI82Pc6vJSfUWI9pVaGz7u3r1Pra3njCOiCH8G41R+Jld9eVjOzS/b6cWIi/s6Qar39tOrl+30q1/+hah142PjlJefR263i+rq6pLIg4YJajPe2YpUOp6YmGDpaRcjx/vxRfJz33UrY8v3oWK+pk0h077S8Aoy4TMvuc/R3HJgw2QC8FyotJmSCXBCMrGql45MgNOR7FYEaba7OBInE1DojYrU/aolRjOTY1S9t0rOw+G2jCUVXJDq6+vFa6K3p1euATBS4J3fdb5Lm5eIKyoqaGh4mMrLy+lMUzW58OAW5bRVQrIs32JAnwlq3seSCagtU5UQ96KT3tvbS7Nzc3SY+xLohH8MUDndbo+0+puJpuYD0g9aCx2jyrJ48tQJMSbgOfo+fOBY+TICeXl5VFtXS93d3SKZNDDY++TJs7R5irisrFTyHxLrTOMeOb9VIX3ZrRhcJTBAJPpM5gI2I/XYCqeqg+Tixr6HW+jpqWnpO1RXV1NJcbFxx8cDEiGTZ1kPYOSAZFkLLTtDdO2dMvNXNlygKX7Hgvx82r9//wp1DtIK+dnPfT6NgwebaWJyMm3ewsAC1Q+fQ96drK2Uljy1zLZC2JLy11N+nAIBZRZHoeqCTVfgqQB5NGDGLvFF6cGDR9yPqBU1CJUCUmUz0dvbJ9+7mYC1ERInE0B9hKvU0IKH8oor0zr6ApgeUl1TLSb27u4eunP7Hi3FCumb1w4amUtWenQel5aWcnmohg0W0FP78f3W5ZfLYcupfL4KjJsoj3EUni7QVPKkHmsUeqIUYs3r6O5lat07TVPT0zQyOsotc61xx+Zjbn5e3HY2G7DEdXV1GUdrAx4fMFyAWNMWTripgOm8vr6OvvzqMjkCE+SgIL0YctJMCocTZZDQFObnFujgnlJJbyVsKaOEK6+UlvyOeL8JhaeDGanHgNZs5gN2utywRJUFMe43+KiMW1YXSw5M4IOngNVnPxZ5Ph9FwhFpBDYb65WkcMQFnvS7acZvZEoG2LOnii43q/sffXBz/q/Mc6iPGNdCGn07n9tJO4rzV5RjLoctJKFsFHHWSIcZBWYOZqQea+A0SIWJfGjZMXYyMDBA7e0vpBJgVixUldu37sj4ymYCqt7OnTvEZWezSQX/OzQumcLjjFF1iTI6PO6Ha1HmQL592aQIebXTQ2PzK9W/xsYGcQbes7dKZv/uqyiQurhVYPvmwfP15FnWwlV6lDvgYSFUOiNEOjJpoL8E3Lt3n86cOb2idR8bG6OB/kFRA9Gfqq3dt2l9KTwbBochBeG9DiPFZgDT72GcgJVuPYCDrs4tnS/rAdbBwOdL82J0qiYxoAsphTIC+TTRJyenqHtmawz6bglC+UrraGE5L4lMOmisRSbMUEVLifvgPoROdCru3n1Ara1nJQ1p0tbWTseOHaGioiI5txkYGxunwYEhmpqZpprqaqqp2SvvNDE+QcMjo2Sz2+jQwZaMCYJ3AeCxsF7omcbwDMFY1XoA1fnNiJNml5X8cfBzw6SMWcQgFd4JjREkcojLbXx6jvpnct+RNuf7UHaXi/yhgiQjhA6ZAg6u+DogHZkAtythhYMU+fTTVpqbm6MXL15Jv+1jABUTlsSCgnz65MQxunL5c5aC+8QlCb8R5Q79mTOn6OSJT8QUfvfuvThZVgMsfRtVI8t86p3gHwhyrSNLlXEnxOQxjtGlmh/tJD9/F8oGEgo+gSCXnUPEz2q0qVxzNTj+7r/9j//JyZyFs+iwmMjR4pmlkxmrkWtvSYT2V6g+AyouvKmtBmrxHRhLMatiqAyQTnAcffhQkWG9qhUk3ZPHT7kPtVMm6YEAGqh05eVlYqaGF3dFRbn8Jn4D42BYGOb+g4cy6Q9qHa6lAt9x5/ZdGmXpNszqJJxv5+fnKBQMUSAYEL+8hYWFuEc5gM+A4MUuP00GC5gM6nv7pp1UZ/KyWAvVZTYaGBzmvq0arzt/wEc338HL3UtVnO/zczPiQQGMsjpdt7OUJhZzW/WzffOwfR3tTnZhZ/1hGh6OrWrVW41MgO4fRPjzmEqRTjVCKw9CoeKnA67DkHH06FGplKsBFfnx4yfUwJ30yooKSzJo4B3u3XtAn3xyjHw+n3E2ATQEr16+FqdcVNDU77px/SZ99vkl4ygB5BnyDqoygpZkfSwVK5m8AwOD4jm+EHRRYeOfybUTe4KyVNp68Byq8fGjkn79uoOGnZ9IGr9XV4ElzEL8HGHJk1cjc/y+cjknYfuPHCaUrfBIfG7TRshknvYAMy5afrOEMAMtOKRX8RreETACoMXfswdr71kbLMbHx2VKOaZFZDqYC9LA3QlkTQcYNVBh4T8HM7Z+l+++vUpffnVF0huF7k9hCbNz+4KSzhQoB1hLYeF78+YtnTx5gu72uEWVBPlxvaooQDtckyKNO0YXjE/mHmz/8Sg3CZVX0UKzc6qVQ9DkyZRQ+/InyBOeosGhIcrz5VHljgqqqlKOoVaA3x6cTdea54TfBKletL+UVV337dvHFVuRBi1wZ+d7/p1dVFZWJucyBVRDEDV1npQV0Mfq6/tAPm4gBlnKQD2srv44H7pH/W5Z2w84zlJKL8C5HqCc+vv7qbYW0+dt9P07D+eXIlQsGqFPds+Rf2GKPF4f9cysj7TZgpwlFOVDOgXjZNJBw5xOBa5V+aboUE1mkwABTGUoKCxklStzj4ZbN+9QU7Na1RXrNMBiV1FZsSHP9I1Y6yDVQGJIrI/F5KKdnpkWnjm4K8RSZWPGDhha9u2rkTTW+wPgRREJh+hY+Yj07/sWc7NacpODx8+t4Ks4Ijp3un7TWhA1w70+M3KEW1AtaTLFmbOnxBqISn2+9Szt2btnw9M8oNam9o3WAlRO5NNmIHXqyusRFz36sLF3SecBj0Vfno1VsmT1UXUeynNl2Wd7yElvc+4qJKl5qciEXC071lfRZlm/XMvQkAo9+a50A2NAVlhPowGgfwbP8c1C6sxgjDGleBitCZQb3JLwLvAbTIBLVgoY34lEorxzKeTcOJS7tHmFEcJc0czpVYHvWwdmWG1br4QAYMjYDMdXeBOs96HRADgwq3CTgK86Xj5Ii/MJkt7qWl1KQe2E5fPduy66deuOWCPravfJNbtpmWiVt8pIcafHS/PhPKoudKhXzqGwebn9J0Ig6Iyreh+DzNb8TsBud2yIUKOjY2taBtfC5OSkSDssfLIeQOUbGRk1jj4OyO+bN2/T7MwsfXU4QaJQ1EYP+jxifp/mfp6eoAig4cP4WWVlJdXX75OB6UOHD1JRsfIsQRGacxSrA8oZzmcspBkOrt/l6cdGThHK6duxat8pU5LBARRYj3eDx4slktdHQlSokZGRj5rnhBYe+0DpTnymgAkdfRXMut0M4N3RoGDwOc9jjw83ANjto2fKIftIhUJBeWd4fagNFHZKY+BwOCWGd4SGP2Rn9c7IU+P7JfC/cNROfZMxKrIexcha2L59/HJ9teTHRP4hWl7emGUvgRjlT96Q8Y4Y6/IwFOzevUs+qyUQxonUdjYYMFbnsQzx2bOn5boZ+ByIo/oGUTGZT7F6OD83L4Q9ffpkxkuKpQLq4vVrN+jKl5fXTcrOznfiZYGB4PV6b1gB79LZ2UmHDh2SY/SdsGy0xrJ/gS7VLSX5NcIrH7+t81VjeorVZ18ZPf6g2ILrquy4XyV5GaYwExNWv3M1izSQwdysbIHtuye5QSibw01Bx34pWFTcVLUvlUxYMy9ssc53LOynL1sShXj79l1ZGejatetUXFRM8wsLcY8EXMd9qi+CWbrJBQtV7O2bTtpdtYvan7+ks+fOUGlpiahaCKkVab24c/chHT58iJ9rfYTEmBVmAOOzH/sMGhjb0uvtAWiQng24aXIpkSeZeqX/oT1GLo9Fv5LzOxqNCJHQmCE+UbVAE6xIRHNEmcoZQjmKDnGLl7xGxGqESofUQofej8XusR4e1MlMxpkwwIrPfHLieNzv7xb3L06xNEp1DUIrDUmDMTM760noT2WyTDOk3p37T2mp9Az9TAmFjIH5RpgYubtq7UHgTIH8hQtTMRMKqhush5jFXFpeSXf61CKYmEfVtIb1VMazBtLocUIozLZmQhkSyklBai6bphlH8oYM2YqckaXo7lgRyQo70ww4mheo1N8BkzZIBJVqLTJBOqKVfv++iy582prkRIsVg0Aq9F00QP6nTDx8NyQXyAZHVUzR6OrqlvlVIBy8B9C3gHtO+/MX4vv2kPsgeeU1NPTiGv2/ZwEanst83hWWJMsv2JiamQ6QdAhwH8Ja5/C0h7fHh94eOlaqFmzBLo3pgB1JMEcqHZlEkkKYikBFWoVAhEMgd4wTLKFeZda0/4jwFFXRvL8wru6lkmotgmlAP4/2/Z78S34qKCyg8+fPysDrjeu3qPXCubR+fBp379yn8opSWfQRKo8ZeIbnz59TMBCiA02NQiL0xUA6WLk0QDgsTwzywj8QhgPckzplBGomKtn/+j83aV8Z8bOeyUiygcQPHz4W6bGaI+96gedGPxJGiVTgPWEFfTZZJTOewQWNiQVs7ZO5ZUGpfNyPMlS+cDhIjSXTrKLEKOjKfillu/o0+wllKzjIBbpxJ1iN4MIolS53ENarAzEBrIeHFhBqDAKmLZSWlnE6mTBQ22C1gh/aaoBV7g4TD5/HtA7szP4xQH/o3//9a/r880sZ+fEBINV1Vs+uXPnCOLM+IG/QP/R6fTI1BP0nSNCDBw8StraxAra4iTm81DdXSOcbXLIH1ZvRzAwpJb5YfP0KECoqRgmo90ZfKhSgpqIRChdvngr7QyEnVL5QSOnWqUQCMuSSwBGYojBXthFuaScmppRKwWTCWA1adUyngDHBv5y8lh08w6GGwYPcCngmPB/Mxe3tL+kE960whX4tibcWQOKXL1/T2bNnuEFZe309DUi3XSyd0DhsBPC1w3jS1NSkHM/NzctmBunIBMDHcGFmUmbmXn3nzZhMQGIxGC5MKU+oeypWV2xJ6nU2I+sJ5fQm1nPTSCZV5oyylzVTeePnYipHi1pSXCLqGCoLWvMLF1pZFcsTg4MZUHUwnwcEgZRE3+fDhw+yeMuTJ09FgkBtxAbPsBhiwRWsmIQJfR8DTHU4dKhFVl7N1CkXz3fv3kNZ/ri7uzcpr3SjtBbwe5Cu09Ozcj82MVirccBcsNq6fTQ7byxgY9b70sA8lqWAE6nPp27qnXLR8tLmjKn9kGBC4YGzOHh2S0XYDKBPMjhrp6GRcbp8+XPu56iOvtnEjXML8wuyEAvUnufPXwiBdJ8JFbav94PsSoGFWo4dOyqE3FdbLeqR9veDmnQgzUbWmQB9Fkgo/B5m2b7p6JTnWAuQtnV1NfTll5e5sSiPO6KCnLdu3Kaenh45NgP3wMyO38TvtbW9kPEjbBQAqbujskLyaDVAQsHgEhm+b0EUZRBq2RWmKwcS60ZY+wFafJjPjS04yBXEPCmjXmRpyHoJFQwqiaSDGZm0tqkAcaY8CTs0rGwYBNXfhY4/Wucoq4boi2Ae0fHjx+gRq4S3bt2VlVLd3D/CfSAZjA+VXOFg3IBaCOC7oEJiwHijwHQNLCKJeVX4nk8vtkrfzgpocEA+DCpPT0/Jqq94T8zvwmYG8HaHZfHS5xdlaABLob1580ZUWfT5sAIsptcL6fjakSMH5f0ONDbQ0ydt4iq0FqEwoIt+HiQ+Jm5icwUsyIJlxRBa64Kyry/aLbfhqbISfJ6vc0lzGhU0GR5b5mrvjwXb989er79W/gkRdDVLhUClSVVZNkIojSou3Dz/e1FlYEDweLwiYYDvvv2ezp0/y3p7wvSMVhzryMX4GVAJUWkxOQ6bQYOUmC6OSg0SQNVD656uz7UWYIh4+/YdnTp1QvpBMAhglVaruVAw4YMINTXVssMgrIW68kNKfvvtVTp37owQTFsbIYXgCQI3IeSth8mDtcwB5LGWsgAkFzwu0GBkAjw71pTHZ9JBz4FKBhpMlCmXMzdkemBXLH38nLD27fLNUsnuhMU0G5HVEspToHZtAHE+hjxWeDcwL5IIU8XRuo6Pj0lFA+D5oNMaGJD1ccUDAUdGxmSA8v2kg6aW7NLHQ4uuXZiwJsNGyYShAexoePiw2hUeBDl95rSMZ+GZdD5AeqLyvu/q5v7fZdn0GhMJzZIEz/TZZxf5+54nuR9Bqnq9HiEJ1qDQZALMZIKUxL14v0yB7wSROzreSANjBUyjXwmIJvVuSkKlljer63O++D3ZCs49pftlY4g4VAX9IbKwoKgkPg0dFQabpj1+9ESOoQqlm0wIaQT3G0y4qy8Ls25vp64pH1dEm5ABFXIOc/M3CFjX0DcDGTS8LBkxoIq+1PVrN8UT4urVa7LmeitL0nQGC0glNAQYhMVAMj6/Hjy4/0i+e71e7nv37hFJjTUwID0hBc1YCFi341LOmksWhY5T0yN6Gkt2hqyWUFw/VYts0Sp9rMTCx3Wn+F1nJ/2nv/ylSICvf/8Hae3TObS+ftUh6hUQ5QzENPAwExKSAZ/Xxo31AOok+j/4/Nu3b1cMyEJKw5QNTwvM/AXhvvrqCjU2NIh0XQt4F2w+jX4TDC2Z5t351nOiypqXGMsUGNNramqi/Uys169f07/92/+W91htA0Pk3FrNZ0Vedq81kdUTDFmriRe+SKqPJFEq4C1969UM1eyrkQpw9NgRajnYnJZMqPBY+ESrRSDk61EXFXlV/w5WMjwjvAYyBaTh4KCqtN9fvS6GhFQvDGW5qxVJAcll5cG9FkD48+fPye/gNzMBVGLsYIglzDAWtRG4+F2OHz9Ov/nNf5F8653OJG+00qdjA5wYnmV1MaWeZFMQC2e2Bj1VerOJZMaycycNLO+QNFp7GCcesepn1W8AaYg7zRoeR0yW1NpV5qX3fWPUMbuLrnf5KLb3iiy7hXCjK/34EbbTBDFaWlqESF/92RVRl8yAIy7u24y1ztEfgprb8aZTDCuZAA0NrHdt3K/bKMyS+8PUGgO+Ut4qVkzSZa/oNTzntawr2RKytg/lcGKJqR+OSBooaGwS9vCDkgqwlGEwdWxsZSuOCjnD6hk63RpYWutRv5dC5eeosHQXebx5VFicsHBhr6m+NK0yBl4xnqUrG2KdNqOktCQuFVOBPMLzrKaWoUKjfweLIaToYX6/a9/fWNG3SQc8UyFLKz2mtR7AwwP5lilUiSdIJElNMnWG/Et47uT6ki0ha/tQNk+FSIQ/BamAuWU7tQ8pbwBUtMLCIlbpbNQ26Jb9ju70eOh2t4dGl/JpdNFD93s94mKD9eoAW5oKD7wbd8mu7WYMjs9TVYo0soLyL5xhwlhbzOCh8PTpM3F5Ql8Flj9YAJF3Dx48lHGzq99do47Xb2TKBciF65iK/v79e7kPY1OQhOmAa9hpBF4hfn/m/Sn8jlkSBsOodOkBCaTJI/JIYhXkjFyOUdSfvQth2q49f6OeN8vgKmqi2bnk7WnM5PqhiAYBMTncTYVlVaz/Z+bukyniwocfHT6Ee0vtdHTvStUyFfDmhpRIXV8PU0na2tqotfW89JGwEyLWD3z37r2orxgSgHQrKiyUz6cCZHz44LGscQ7JDI+P1PEmEBSD2rDa5XHfsr9/QPpgFy9eSLoXUlLPBUMDgKXAPNx/Mv/ujfdultjpSSWD6VEub8QYg4rA6xx1QM2NCnFDFwkHyAevi5bN86TfTNiuZymhKL+JW0Zk6sdNKNwIUJAbXZRlvXBxP+yz/atv4wJ1DntWYQljvDdco0AeLG0GV6lUj3bkF6Ss0+WS1W5Xg85H3H//3gOqrtlLHR1vxQgyNjom3wXpi6kuTm5g+iadVFPiF68QrIyL4QKMu2GXR5jlMfiMLX5SDSsBlk63upLPmYHnUJ7mhre5SFKQCwO7yus8HApIcNgi9Mmx9Kv8/phgQr3NSkJFvAdY/1brR6BQAV34PySZfgyc2xegAs/q7wQJAJUOa7mjj4d+CQZOYdaGmX8zAFJ9/fU39POf/7ns2QSSiORjtQ3lgEFgzG06vickZYA+Fc6jf4cBaFgDsbIRPpMK7Gi4WrHBA0XmQkl5p0goY/YutseJcDoWDdLpk+tbtOZPhaztQ20xzqSFf3GO/HPjMg6VLmCaPiptfX29SCtljfTQ48fPLCf8bRSQKl6Pm1XAiOz7C68Q/C5+DwYU4PAutVIUpDekEUgGMoHwDQ31lmTqGHWuTia+KP/kJhXHg+mf+g9Jlr2VI2vHoQyhFIfK7K0Hl0d5WcDo0NvTJ/s2QSJjygT6L0hDQrQ9b4/PtUJlhnTCpgMbXVEpHeobW6h/TE3BiHCWM7eEVCAK1DDDQX8F8ExWZHo/7qDBmdXVTi5cgzxGOUtZI1bXVMB/I8axRZ3JhpC1Emq7oMSlKi/mT6FASstKxfiAOVUvX7wSKx32jzp75rS4EOlFM1G5zc67HwtUUsxIfjnmpebachm0vi7LhIG8QVHvrAijAUKlNnr3et3Uu9a4E0MRBSHRV1bBfKzTKs5WcNuYnf+AbM64zcJMCBLKLgTBoK42v2N86i9+/jMxDsB/EECF1oYS6eOsMelvPYA0xATJX5+v5N+QiiH7DrvsMep63yXrC+rfTgfd1wW6Jp20GFy7vdZlrMgiCSGYHOvz8s+4ZgRzXcmmf1kpoaxau60Kp9ND3oIykUogEQwBGhiEhe+d1XY0S0wyWPE2C3DKhVQ0k6aPpcvtHhcNjkysOQXdXGYYv+thQq0No4x1pKWPQRrxSokfr5RW2Yjs9eXbJsA6gT6XdeWA5HrzpnOFhwIqE86Xr3PTttWAqRpYsEZjbN5B7yactBxk6WWroOVQ5oWCjdTiAEGtAgNyRmKOdA4kpU0BYColjvHRLAxZ24eqK7NeW28roaZ09XfEQCn86MzzikAmrGfR1NS4ap9mvRgdGRPXJOx8iDGmtqePaOjVdzTUcZMKoyMUkenn6QHyg5TwHskUIm3wT6RO5oH/GN+QfWBCWdDsRw7Ir7qy7HbT3wwMzVm3ZxgPQgBQgcxqGMzosAhim8+1+jSZAh4TO1jdg7URpDrQ1ESRipO0s/lz2nPwEn164ZxIRCxsg3EiK2BcbGperQWfCdRdCYKYCbNCveO+mYT4tSi/O/Iuud5kQ0Df0+L0jx+Q4XtLtraUCkds9Gok0Q9CZQVhsKYeVlHCqkrYVykvT1nzYJzAfCwYKiARNgvY3aNavB4cNMOEsrkwM9nYMcNlF0l58uQnMk6FLW1gwEjFh2kHLRSubbhIhSYO/0mKk0mVCPxH4tT6ki0ha1U+OxdMy84wtdau7paT68ASy29HFalAqJcvXotF7fMvLsmUDSzhrNfDgxWtZl/1Creej4eN7t9/QAP9A3T02DFycq3ACrDw3rhYn8h/GEewTBpM+VhazYzO8Q0YSNBqCkGYPIa0SiZSKqmUdEI6W5HVRglkHJafQgFvlnqTjeifddDssl1UuShXGPSNYBLHmBOmvut3V24+m9dv0ijfVS1b9dTV19Grl69k5xL8JFyiUiETMY8eoSePn8YrNqa/ZApNDv4TT0sQlY6DzIEziBRP62vGQj0cLOtMFgRUVesrP3KALg61Bhl7qnrr96ce9jnp+9vPuLIeTvJ+QF8KeQDPcmxihuW+NhtzYR//jlocBlvyrAUQHMuaQf2DweTlSKYSU0RSgkwilQzyxAMIw7EmmHFeiGSk+SJ/j3W9+bFD1vahsGQygEz1OoLUVJnYbXArSit0sn21X5DNW27McWqTaRuYFj81OUWPHz0WTwk9RWIzsbvMTc/aO+L9pEwAPz4sc/bt7ZfGmQygBJoikpBJh2TyJAVDIqljdZ/L7bCsM9kQsrYPFeRWShHHJl7H1WuYmLcCHE4X3Xy9SDPTs9J/QiX69OIFma+EdQI3229PYzHskaUAMlnwxQw8j2dvq3GUIbSQikshxAZ54sQyQlxKqbRW9zzuzGcA/6mRtX2opYCSSOhPwNoEzwAHZf/a1h8LtzeP+geHxbdPeSfEJEb/CiZteE7ATWkzsa80SrML6zf+YLKgy4ECywwGlzho8qSQSBMs6ZxW95BWobKy2LLOZEPI2j7UwOSCVBxIKWQiVhvaWYRrWxuYJRysbBVHVcx1gtoHT4nlZbVuBKagY2LhZmLJ76fCfK9U5vWA67qE1QGCqMB/JCQZGzSJjHNaCiGWEMN+yvo4Ise7d8MVa2WdyYaQtSpfIByJewJgCeSlxQXybp7rWlbD7S2k2v0H6cCBRsLmbhjExd5QCFhCzLxIDADStbU9p/bn7bJHsB4UzhQlxUWUX1RK3z9b324h2E2/xJcyz2YVgHtxIgnJNJlAHH3OHEAudd18r9e32cMGm4esNUogQELB2rcIMvnyyOPY+iqfxviidVuHtfmwuYFeAxABq7NizYfdVbtlXfU7d+6l9WhIhyvHy2hocETI+MJYrGYt8E+LuX9VxCWYQRDjmRU5TGkOZumkSITzimzqnJJWGKO0qi/ZELJ6oUtYvrCLXUFBIYW4Yx6KZW9ndLOBlZLiddEEDCVg4Bek+fr3f6TvvvteLG5YMAWbAWAGL9aRyNSTApUWExgnJiZZ4tjoee8iHdodonu9HopEURCrY61lz/U7JIgDomjCKKLECYS0cU2dV9Pho/wjIBPSuGZVV7IlZK3KB+jMRT8KO0Rg42ONrWg6NwMVcSqNlAJ5sBTzz3/xM4mxM4fOD6jJQay7wJU3E4xOzNHkXICwA8mvvmih4FgH9XR30/GdM+Swr/4d+MmMVD5NJiGJEQuxTATTx/FrHOR+ldakczLpsxlcYnjA7AztgzPkdCl9GdIKi0puF2A1JGxIsBFoVWot4J4/3HxB1buwY2GRLPPceuG8bEXzrvO9jIF1vHlj3G2NQsudNDTUM2iiJAiE44SKFydPCpH0dSWZIKGidO48FqSxri/ZELK6D4XyQD8KBbCZzqC5gNXWr1sLn5w4LmvjZYLasoh4imtA0kGFxDrvhUUFNGurov7h9N/VUBGm6dE+48gMkIf/ghCaRAZh4sQx0snk0WlFIKXyqdWQYtEwlRQXWNaVbAlZ3YdCWFxYkMLQMKt6W13t0yvZrhewBMKDHPkmldOUf2ZA/cKad+mATeUaKomGpqxXi0Xf6/atm+QrWjmjWISTJpE8gxEbKt+KYBArOa1Ipe5RBgmrOpJNIeub/bz8gnil2OoESgX2ld0IsI45JvvB1+7GzVtiBZycxHahStIoaREjrF5bW1cr56yA/Z0gETrb74l3OVyiELBr4vVrN2QNijOtl8jrS3hwqCJS36+ljyaIDiCIWTKptFbrlESSWNKw9Kq01735jsGbDdudjh7r5itLUOJ1UqUPu/H56Oo7X7wyaJjTWxGYIr8R6HzBvlIOh10Gxtufv5BdFiFZMKcKQCOlXY5S/fju3b1PVHFEPFQaKtS4IAJURPOGcNhlxAxNGIk5KKkT4QsRCoUVeTRp1OqwKsailupYLW4p24JyDAtvOBygs2db+Pl/2hL0ozCzjD6UWjl1V6EaW9kuah9WHNookC8IkFayIGVZGV289KlsFoc9nzpev1UrwoYj9P3318ULwwxMdARpAst+OrTHJdvgYDoJ3KDMZJpbTs5/3eAlgiLXrsIQnalelmNFMCM2hzgJDekUD1wHOM52MgEYI+OMz+7Af8nBrWLzjq092dCMyoIoXWrY2PtCKmGja4xVtbe/iC83hvEp9K8gkS5euiCrLMGNCfv5pm458/DhEzr+yTHZjnRyIf0gcZE3WVsQQsSJoUKplyVceZAmF9UkyZUBpOFYq3qIjaAlGKSbVd3ItpATpjM/1ARkbhguNVtbxdM4siso/dyNADtktLQ0ywL/f/VXfymTAlMB6YXxrJDsahESomnMsuQqLMwXy1pVuY/aX3aIZ4YV5gPGUxrSKEnyGMeHdy0LYQamlV8mziURKZ5OF8J0+cra87SyAUwoZEh2h6HFKEU405G208pxj62m9uW7MUxgHGwAsIyir5PJUAP23sVMXUgX7AOFDQnevumkhoYGTr+hke42unj2KL1ot573xF1cIVPULJ1AGMR8DDUP1kT0nfJcIIciUJxwQhh1nCAXAp83pBTuKSnFirkr60a2hZyQUADMrZh0WF3ol8xHIW5V7Cpanx9eKrCq7HqA/tONG7ekT9XY2Cg7aGDRy8bG/dIHK8xzy35PVrjT60pS8XRcwmpe6z4/ue0gTIRmWMANzqAcQRBNGBN5dDCMEpCO2kDBHzB+LfuRM4TqZymF1qqqKCAZz+2hcUVhK0mp6uKNOwFD0mSqFeNeeKpjqgi3VxRwVdKk38sqtlrKDWpec0uTEG3PnuTdFvHZwRk7BUOQTAl1z87nW2v9rOYFuIMOkijStA85VJrvUeRJECnJXB4PikxQ9372i8+MX81+5IRRAiHK4hQtL+oKMl9KfAsi3x1Nu8NFJkBF9/oyW2wSG6Q5nS6ZHtKwv5aic/009P4xLc9PSZ5jRu6rl69lPlZZWanxKfhYEnWMuejViFOkje4TgVj7KwLE1JHzUPU0odR1c2AiGZ+TINJKESuiyWXEBQW+FfUhW0NO9KF0WIo6ZKyCsG0kCoQLwoytIKX0AvtK5dmY6gd3Lau18zTwvf/3j/fo3rugTAeBha+mpkY81eFoOzY2JsMUMI8fPNgsJnPkLcjaP+2gq51uGpiCgQGVXhFBSBKL0I4CLHZpkMEIL4chnYxjTRQOeA6t3kES4VriHB+HQ1RfD8m4si5ka7Dde9uXU039bleAhufs1DdXRHaHkzve3JxzYWsyicqTw1gcf0/ehQ6ZioEBWYz7IDYDr4j3hIf4rl27OQ8S7w9gJaKHDx7RwcMHUcQUWA5QfoEyl6PC/vH6U7rcejjtgi9Y6rmCfx+brun8nPHb6emAW6STIg8TiYOSNsorwkkROsfqniKNkjz4vRvvXUI+RRwQBmml0oH8SGOHQrhBwZKLPXXDwQCnA/Tb3/1Cfj9XkHOEKncsc0fXRnf6ChShYM2yOWQbmK1CKrN3BIwCqdDvCSmEafJYUTYcCpPL7ZLlwFCRQaLDRw7S0NAIuVxOcRPy+5fI4yui0yePJA3OpgLjVxcunJc08hIkwi74y/wo0lcSQql+E35LE8xlj4hVT6ls6lr3hI36plipAJlSCJXvCtL0gkorQinvCNlLlwlVWOihX/zqijxHrsB2vzO3CAV09kbI5sB2lYpQWMTFLKlynVBYgrp5x0oiYUfBe71e+rTO2h3pm2++FQsdXIgw9oS+TyFLJbfLRW3P2qihsUEk3mqAdJuamhYXJWDOb6MHH9xgUkIigUwcx617RlyWF6aWSiaUyXp3473qZ8WlkolQmkjicsRxiAklEkr20g3Q7/7+V/IMuYSc6kPp0LSTW2EpHKOApPBUQQNm9ScXMTDjsJy+gS1lztak956Yn5uX/W5hTEC/CPvfgkxAc0uzGBjWWm8CqyvB6oe8fDfuoAd9rK5BEpnIJPmdQiYEkEmXBcqla9yu7pEySpSTJlU88HFE+lCKZIjdLlhmkss9F0LOmM3NiEG3NwogKjq42jFcF1SuSyjgZvdK7wYM+GLioRXwzmZvh1RAxcMcp7t374snuhXwHZ1vO2WwF+npRZsQJkEERYa4mRvHBiEaylmqsGRSARIoSv3TKaoegpDGJKE4iBOsqS+F8Ne/+bnxVLmFnCQUUFZkNwoHxNKFpWK0irkupdAmxN16MgAIsGPH6s6jMEJcvHiBXr96bZxJBlTEpuYDYkrH91WXBCUvUwOIJGlIJw5eR4QqxbqnCIf4ab8x7mQcS5/KTCwEIRZi1TiCSFFuHGHZy9Xyy/oJhunCjkplOVIFY0grBBSe0armOh70rZRS6YD3LStfe0dDuCRhaTKsY27eGRF9J6ympPpYMDhgkwYQxhi0NeWrqIA4lvyP0sGdAc57dQwXMXi0zC9DNVTXVazLyhTiah5/zpBQOL7w2RnLMs+FYHvwrj9n9aNYKEQvuwNkFwOFQ6x+MFDYOI2KA8vfD7FbxZ8SUPPOr7Glz8DAAHV39dDBQy2W+/GmAqbqjtdvaNG/JONNHrebJYJdDBqKQKqfNLeMTQzQcClimftLKq1Ic5gJVegFGRSh7nU7KRQGYfg+EMYgkiaMqHYwkXOcMERwHArQl1+10p7q3caT5h5yVuUDbNzhtsVQWKowdWHpQUIdUBn4jwqZ+uVkCRaDNloOo/lLj97eD3Tps4sZkQkm9idPngr5zpw+RZ9dushEOi1jWkqaKEdkxK+S3IVSyYRYqdeFHuS36j8tLkcTZGIipXo9KBVPxXGCMcGh6nGPLafJBOQ0oYBDTcVSGGKYQIfWKCCJjSCEQyVgQgmncg1rPPP8XGZLM8Mnb2RkVAikhxeEKBxjF/hwXKqACNGE2maoc2ZixAnCMQgEgnSM2OnJB4ek4/mOe3FsLhMpp5Ax5qQkFM793T/+tfGkuYuc7UPpgK1WS4qcXGiKTKoQNZFQmByj8DmIpMoxCZUJPN61+1oYBB4ZGZMVZlXDkgjwufPKd8Q436I0sUB0rdPF5w2pZEgiLanMAf3YO6zi3e5y0ti8QUAjJKSRUQaINbEgleINYIiamuu5LFGg/Bg5HLg6WpzNsbCvujCu+iU6t8axuWBl3AoVwaQG5gAeYmB1FUC6mNc7x/vCw0IqPL8jfPNwbv/+OuP9EwGSCP0YjFvBq+F7JlLbgFL1Er56Ks9SQ+K6cc7I53iaY00mIU5SUBIK0slui1HrxdP85Nblm0shq9flW084fqSSC1gVEFo88QdDwaElNApRWkc5RoGrgkYQcuWw5IJXQ1tbu6RRwe/cvit9pcePn8q4E8gC6x2uKXVMxxHq/9Ave+ZinKqHCaXzRDVATBbJq8Q5c1DfofJTxchnThuNWiJGuSQCfPaUqhfiMgvTP/zzf7Us01wMOd+HMuPYoUoueFWIQhgzmVDQRmVBoauKY6g0EpLVoGxCcJVFL2GxwwIseAdIqTu379GpM6fEEfbkyRN09uwZSctUCuPd9LsjvHv3XhZfgSl8cWE+fl7ljc4nfb85TgnxPOW81scSNKl0MJMrSJ9/sc4N27IctoddA7nbNFvgTecEzS2Ek0zp4kCLtGFGV460SKtYO9bqgLZGqnAWDS6e3RegQo8qKjPhMX4EYwMGbfHs2oNcGgbEaCjwDwQRQuGaTqPPpNTDRwP5tIzJgmLBM2K+DnLIvSCSXFOEUrE5bWqohESKUMpYpEmlnF+xNBj89ar27KC/+GVuOb+uhS3RhzKH5gOV3J/iwjNUCjW+oVtEFKoRdMvJISHJjFYVlUIqlKpU/Ie/+8cFBnnxLBiMRVCVPSqEQsMAtyOobZBEUOmksscrOCq26i8tLS3KToh4V0WAGC2GnOQPJu5NSBmTtNHHEozPSp6lBHMeS/4beS8kUuWB4HI6mExf8ptZl2OuBtujrsEfv7b8ALj38AO/n5ZQyhtdSyo14GtIqyQJhbQhqfAPJkTOJ6QTMTIuGXLmB5ZmIJB/cY5O7JykGSZEfn4eS5YwDfQP0PnWc9JPEkliDvicSBtFvkcPH8n4EwZ14deH92sbdMp6D0odNEknvl99ziShQCpcA2FhBIqT1rjGhFJkU+RCWhkeOMAIIY2bMkL807/8jXqxLYYtSyi0vPce9XGlMQil1T4hF4iDYxDJrPopEmnVT6cBiXFOMcuAcS35zw8AVHIVexwxulCHBSNVsUlll6CuJ46Tw4MHD+nYsaMy7R0m9IaG/fRmzEEjs3a5DlKoezWZNKESx0IaIQ/OmQmlgiZRnFAspeKEgrrHZIIR4p/+5XcrJk1uFWxZQgGoEHfu9zBRlDsSyKRckgxycRBpJWQyiKTjJGKBKOY0DjkNAunDRMICOGnOZn2T6ZxFKXD1Ns5LiiMVYz6UWlVWkUUFucF0nBywslFXV49sM4r7OkadNDqPaey4rsijpZIijyKRkkwqHScUkyYusRAMUikiccwEEmJxrE3jSINM//yvv5MGbKvC9qh76xIKiHCFuXuvm+s/k0cIZZALRILUMmb7JqSUmUiJNP9RaZABfDClJQbknIa6tiYMIiT+MsznuIJLjGPjPM590WAlpRCMY7kfEsZ8TUmcW91wMzKuJ5FJpa3JhGODUHEiIa2kkhAK/SaDSIpcHKPPxMcsrhSZtqhk0mBCDalS2cKYmlqgF68Gub4r9U9JKy2ljL6UQag4sUAOE7n4jxAnkWboa5LU7NHHiXQmUAQwDowE122Vlv/GRVR+/ldTEqa6Mm71jXsSpMEtIAFiHCOtrs0v2+jpgO5rgSCJ63ES4doKIhlpgzgqqGNR7YRcKq2NEcq6p/pNzCb6+S+/pL01VXjYLQ3b421AKGBpKUAPHrGkgvon/ShNKEUukVJxCZVKqASxFHEQI+IYpJH/+IOTCvp8xgAB8EcDFdtIqrTcgAM5dameJZSc47/xgKv8D0TBP5zjNKTRnR7l/Jq4F0ERRe6RWF0HQdRnQShFngShcA5SSV0TQuE8x5BEOhZScYDD62/+5i+puFTt8LHVsW0IBaBiXb/ZQcwgg0gJYgmhjFgklZALxEmQCYRRx/g20zk5NGL8lf/qSKBukGQyjKw3lQBXY52QPypKxCqK0e7CMDVWKgkllZ//DUw7aDFANO3HNkARGp+3UwjkUjep+4RERqyJhGODNKnSSdKIxbXLIFSKVEpIJ0Myiak8KPn0z//6t1vWAGEF2+Oe7UMoABXi2rVXFINJ3VjkRREJsZlUTAkTuYQwphA/BlHkvzoHqEilFXCvkUyBIkr8TxxCApXitIrVf/yRv2Tnv9hYOhhW96jPIK2C3BcnkA4giPk8SKPP45yJRBJSDBAilTS5OC39JpAKkiloWPaC5GQSbYc+UyqYUMMohW2H775rQ3VURDIklZZS0o9CWqSUIpUlmZAWshjn8MVyTs7ij4F4QqCPkjPeOIpHIEQ8xZG6IESJxyACx/Jfp1WcCGodeJ02nzcTKaHyKSJZEkqTyCyVDDKpvlOQj0MyYfGfmEzbEduWUMDNGy9oOYAlyTShtLQCsdKRSsUgjhwbxEmQC98sf4xzGrjJSFqBK7mGpOLHqPSpsbomMQf8k1gixGr6fxKBhCxGWp+XcwaBcA7EkfMgjkEoJo726VOeFSCWJhIklKHmcYzzWHXpt3//a/n97Qjbk21MKOBD3xi96uhP9KvixAKROI4TismiY5PEAksSaRwm0pxKIVHSQQpMxQBi6GNUcJVInBdSqHOaJCqNS/hjJo8O+hyIkzhWEgh9KSWJlDQySAYSyXWQCB7qTCKcE/IYEkqkUpjzieizy6108NABPNi2he1J7/YmFBAOR+k/vnnMucFk0n0qcVsCcTS5UsmkYv5jHCuyqBjHciT/5RiRGfpESu6rQ5BCEqCJkQYJdKwuSgyS6HNIm4I6NojDsToGiXAOhNFE4vMgjZwDmSCJjDgulRSBVMyEMvpOIJfb7aJ//O+/ie+UuJ3BhBpRpfMTmFQPKRjkimclqZKklCYVgmGwwD+QxEirWB1raNKlBSq8kRTEj0EO/DfH/FeuG+eMY3WeiYF/SJukUTw2CKWkEMdxIunYIBGnNYnkWJPIIJTNFpOpH7/7h/8sT/kTuIx/IlQylhb9dPXqU66OykBh7lchaBUQRLG0/gmxFHHiBMI1lZD/aREvCa70KjKl1UUhDc4JQeSMkeYDI04QKOUYhDHIg2MzkUCYOJmEQDoNAuEY0gjkUuoepNJv//bXVFhciIf4CQKi/w+0pDL2t0MThAAAAABJRU5ErkJggg==</Image>
    </Tour>
  </Tours>
</Visualization>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LibreOffice/6.1.5.2$Windows_x86 LibreOffice_project/90f8dcf33c87b3705e78202e3df5142b201bd805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2019-11-04T11:31:27Z</dcterms:created>
  <dc:creator>Manuel Gonzalez De La Higuera Gu</dc:creator>
  <dc:description/>
  <dc:language>es-ES</dc:language>
  <cp:lastModifiedBy>Manuel Gonzalez De La Higuera Gu</cp:lastModifiedBy>
  <cp:lastPrinted>2024-04-29T09:29:52Z</cp:lastPrinted>
  <dcterms:modified xsi:type="dcterms:W3CDTF">2024-06-13T09:25:01Z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