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INSCRIPCIONES" sheetId="1" r:id="rId1"/>
    <sheet name="MAQUINARIA Noviembre 2022" sheetId="2" r:id="rId2"/>
    <sheet name="TRACTORES Noviembre 2022" sheetId="3" r:id="rId3"/>
    <sheet name="MAQ AUTOMOTRIZ Noviembre 2022" sheetId="4" r:id="rId4"/>
  </sheets>
  <definedNames/>
  <calcPr fullCalcOnLoad="1"/>
</workbook>
</file>

<file path=xl/sharedStrings.xml><?xml version="1.0" encoding="utf-8"?>
<sst xmlns="http://schemas.openxmlformats.org/spreadsheetml/2006/main" count="136" uniqueCount="77">
  <si>
    <t>TRACTORES</t>
  </si>
  <si>
    <t>MOTOCULTORES</t>
  </si>
  <si>
    <t>MAQUINARIA AUTOMOTRIZ</t>
  </si>
  <si>
    <t>MAQUINARIA ARRASTRADA O SUSPENDIDA</t>
  </si>
  <si>
    <t>REMOLQUES</t>
  </si>
  <si>
    <t>OTRAS MÁQUINAS</t>
  </si>
  <si>
    <t>TOTAL MÁQUINAS</t>
  </si>
  <si>
    <t>RUEDAS</t>
  </si>
  <si>
    <t>CADENAS</t>
  </si>
  <si>
    <t>OTROS</t>
  </si>
  <si>
    <t>TOTAL</t>
  </si>
  <si>
    <t>DE RECOLECCIÓN</t>
  </si>
  <si>
    <t>EQUIPOS DE CARGA</t>
  </si>
  <si>
    <t>TRACTO-CARROS</t>
  </si>
  <si>
    <t>OTRAS</t>
  </si>
  <si>
    <t>PREPARACIÓN Y TRABAJO SUELO</t>
  </si>
  <si>
    <t>EQUIPOS SIEMBRA Y PLANTAC.</t>
  </si>
  <si>
    <t>EQUIPOS DE TRATAMIEN.</t>
  </si>
  <si>
    <t>EQUIPOS APORTE FERTILIZ. Y AGUA</t>
  </si>
  <si>
    <t>EQUIPOS DE RECOLEC.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</si>
  <si>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</si>
  <si>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</si>
  <si>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</si>
  <si>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</si>
  <si>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</si>
  <si>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</si>
  <si>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</si>
  <si>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</si>
  <si>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</si>
  <si>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 xml:space="preserve"> SIMPLE TRACCIÓN</t>
  </si>
  <si>
    <t>DOBLE TRACCIÓN</t>
  </si>
  <si>
    <t xml:space="preserve">NORMAL </t>
  </si>
  <si>
    <t>ESTRECHO</t>
  </si>
  <si>
    <t>NORMAL</t>
  </si>
  <si>
    <t>RÍGIDOS</t>
  </si>
  <si>
    <t>ARTICULADOS</t>
  </si>
  <si>
    <t>Unids.</t>
  </si>
  <si>
    <t>kw/U</t>
  </si>
  <si>
    <t>MONOCULTORES Y MOTOMAQUINAS</t>
  </si>
  <si>
    <t>EQUIPOS CARGA</t>
  </si>
  <si>
    <t>TRACTOCARROS</t>
  </si>
  <si>
    <t>OTRAS AUTOMO-TRICES</t>
  </si>
  <si>
    <t>CEREALES</t>
  </si>
  <si>
    <t>FORRAJE</t>
  </si>
  <si>
    <t>PATATAS</t>
  </si>
  <si>
    <t>REMOLA CHA</t>
  </si>
  <si>
    <t>ALGODÓN</t>
  </si>
  <si>
    <t>VIBRA DORES</t>
  </si>
  <si>
    <t>BARRE DORAS</t>
  </si>
  <si>
    <t>PLATA FORMAS</t>
  </si>
  <si>
    <t>VENDIMIADORAS</t>
  </si>
  <si>
    <t>HORTALIZAS</t>
  </si>
  <si>
    <t xml:space="preserve"> MADERA </t>
  </si>
  <si>
    <t>OTRAS MAQ.</t>
  </si>
  <si>
    <t>TOTAL RECOL.</t>
  </si>
  <si>
    <t>MOTOAZADAS</t>
  </si>
  <si>
    <t>MOTOSEGADORAS</t>
  </si>
  <si>
    <t>TOTAL MONOCULTORES Y MOTOMÁQUINAS</t>
  </si>
  <si>
    <t>ALMERIA</t>
  </si>
  <si>
    <t>CADIZ</t>
  </si>
  <si>
    <t>TIPO DE MÁQUINA</t>
  </si>
  <si>
    <t>%</t>
  </si>
  <si>
    <t>TRACTORES DE RUEDAS</t>
  </si>
  <si>
    <t>MOTOCULTO. Y MOTOMAQ.</t>
  </si>
  <si>
    <t>MAQUINARIA DE PREPARACIÓN Y TRABAJO DEL SUELO</t>
  </si>
  <si>
    <t>EQUIPOS PARA SIEMBRA Y PLANTACIÓN</t>
  </si>
  <si>
    <t>EQUIPOS PARA TRATAMIENTOS</t>
  </si>
  <si>
    <t>EQUIPOS PARA APORTE DE FERTILIZANTES Y AGUA</t>
  </si>
  <si>
    <t>EQUIPOS DE RECOLECCIÓN</t>
  </si>
  <si>
    <t>TOTAL AUTONOMÍA</t>
  </si>
  <si>
    <t>TOTAL  AUTOMOTRICES</t>
  </si>
  <si>
    <t>INSCRIPCIÓN DE MAQUINARIA. MAQUINARIA NUEVA. NOVIEMBRE 2022</t>
  </si>
  <si>
    <t>PERIODO: NOVIEMBRE</t>
  </si>
  <si>
    <t>PERIODO: ENERO-NOVIEMBRE</t>
  </si>
  <si>
    <t>TRACTORES INSCRITOS POR PROVINCIAS Y COMUNIDADES AUTÓNOMAS. MAQUINARIA NUEVA. 01-NOV-2022 AL 30-NOV-2022</t>
  </si>
  <si>
    <t>INSCRIPICIÓN DE MAQUINARIA POR PROVINCIAS Y COMUNIDADES AUTÓNOMAS. MAQUINARIA NUEVA. 01-NOV-2022 AL 30-NOV-2022</t>
  </si>
  <si>
    <t>MAQUINARIA AUTOMOTRIZ INSCRITA POR PROVINCIAS Y COMUNIDADES AUTÓNOMAS.MAQUINARIA NUEVA. 01-NOV-2022 AL 30-NOV-2022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</si>
</sst>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1" fontId="0" fillId="0" borderId="11" xfId="0" applyNumberFormat="1" applyBorder="1" applyAlignment="1">
      <alignment horizontal="right" vertical="center"/>
    </xf>
    <xf numFmtId="1" fontId="0" fillId="0" borderId="12" xfId="0" applyNumberFormat="1" applyBorder="1" applyAlignment="1">
      <alignment horizontal="right" vertical="center"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13" xfId="0" applyNumberFormat="1" applyBorder="1" applyAlignment="1">
      <alignment horizontal="right" vertical="center"/>
    </xf>
    <xf numFmtId="1" fontId="0" fillId="0" borderId="10" xfId="0" applyNumberFormat="1" applyBorder="1" applyAlignment="1">
      <alignment horizontal="right" vertical="center"/>
    </xf>
    <xf numFmtId="0" fontId="0" fillId="0" borderId="14" xfId="0" applyFont="1" applyBorder="1" applyAlignment="1">
      <alignment/>
    </xf>
    <xf numFmtId="1" fontId="0" fillId="0" borderId="15" xfId="0" applyNumberFormat="1" applyBorder="1" applyAlignment="1">
      <alignment horizontal="right" vertical="center"/>
    </xf>
    <xf numFmtId="1" fontId="0" fillId="0" borderId="14" xfId="0" applyNumberFormat="1" applyBorder="1" applyAlignment="1">
      <alignment horizontal="right" vertical="center"/>
    </xf>
    <xf numFmtId="0" fontId="1" fillId="0" borderId="10" xfId="0" applyFont="1" applyBorder="1" applyAlignment="1">
      <alignment/>
    </xf>
    <xf numFmtId="1" fontId="1" fillId="0" borderId="13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14" xfId="0" applyBorder="1" applyAlignment="1">
      <alignment/>
    </xf>
    <xf numFmtId="164" fontId="0" fillId="0" borderId="14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Border="1" applyAlignment="1">
      <alignment horizontal="right" vertical="center" wrapText="1"/>
    </xf>
    <xf numFmtId="0" fontId="0" fillId="33" borderId="16" xfId="0" applyFill="1" applyBorder="1" applyAlignment="1">
      <alignment wrapText="1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165" fontId="0" fillId="33" borderId="19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5" fontId="0" fillId="0" borderId="19" xfId="0" applyNumberFormat="1" applyFont="1" applyBorder="1" applyAlignment="1">
      <alignment horizontal="center" vertical="center"/>
    </xf>
    <xf numFmtId="165" fontId="0" fillId="0" borderId="19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3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4" fillId="34" borderId="10" xfId="0" applyFont="1" applyFill="1" applyBorder="1" applyAlignment="1">
      <alignment horizontal="center" vertical="center" textRotation="180"/>
    </xf>
    <xf numFmtId="0" fontId="4" fillId="34" borderId="21" xfId="0" applyFont="1" applyFill="1" applyBorder="1" applyAlignment="1">
      <alignment horizontal="center" vertical="center" textRotation="180"/>
    </xf>
    <xf numFmtId="0" fontId="4" fillId="34" borderId="10" xfId="0" applyFont="1" applyFill="1" applyBorder="1" applyAlignment="1">
      <alignment horizontal="center" vertical="center" textRotation="180" wrapText="1"/>
    </xf>
    <xf numFmtId="0" fontId="2" fillId="34" borderId="10" xfId="0" applyFont="1" applyFill="1" applyBorder="1" applyAlignment="1">
      <alignment/>
    </xf>
    <xf numFmtId="0" fontId="5" fillId="34" borderId="13" xfId="0" applyFont="1" applyFill="1" applyBorder="1" applyAlignment="1">
      <alignment horizontal="center" vertical="center" textRotation="180" wrapText="1"/>
    </xf>
    <xf numFmtId="0" fontId="5" fillId="34" borderId="10" xfId="0" applyFont="1" applyFill="1" applyBorder="1" applyAlignment="1">
      <alignment horizontal="center" vertical="center" textRotation="180" wrapText="1"/>
    </xf>
    <xf numFmtId="0" fontId="1" fillId="33" borderId="22" xfId="0" applyFont="1" applyFill="1" applyBorder="1" applyAlignment="1">
      <alignment wrapText="1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165" fontId="1" fillId="33" borderId="25" xfId="0" applyNumberFormat="1" applyFont="1" applyFill="1" applyBorder="1" applyAlignment="1">
      <alignment horizontal="center" vertical="center"/>
    </xf>
    <xf numFmtId="1" fontId="1" fillId="0" borderId="12" xfId="0" applyNumberFormat="1" applyFont="1" applyBorder="1" applyAlignment="1">
      <alignment horizontal="right" vertical="center"/>
    </xf>
    <xf numFmtId="1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right" vertical="center" wrapText="1"/>
    </xf>
    <xf numFmtId="1" fontId="0" fillId="0" borderId="14" xfId="0" applyNumberFormat="1" applyBorder="1" applyAlignment="1" quotePrefix="1">
      <alignment horizontal="right" vertical="center"/>
    </xf>
    <xf numFmtId="0" fontId="0" fillId="0" borderId="26" xfId="0" applyBorder="1" applyAlignment="1">
      <alignment/>
    </xf>
    <xf numFmtId="0" fontId="2" fillId="34" borderId="27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/>
    </xf>
    <xf numFmtId="0" fontId="3" fillId="34" borderId="30" xfId="0" applyFont="1" applyFill="1" applyBorder="1" applyAlignment="1">
      <alignment horizontal="center"/>
    </xf>
    <xf numFmtId="0" fontId="3" fillId="34" borderId="31" xfId="0" applyFont="1" applyFill="1" applyBorder="1" applyAlignment="1">
      <alignment horizontal="center"/>
    </xf>
    <xf numFmtId="0" fontId="3" fillId="34" borderId="32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 textRotation="180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="170" zoomScaleNormal="17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25" sqref="G25"/>
    </sheetView>
  </sheetViews>
  <sheetFormatPr defaultColWidth="11.421875" defaultRowHeight="12.75"/>
  <cols>
    <col min="1" max="1" width="52.57421875" style="0" customWidth="1"/>
    <col min="2" max="2" width="8.8515625" style="0" customWidth="1"/>
    <col min="3" max="3" width="8.57421875" style="0" customWidth="1"/>
    <col min="4" max="4" width="9.421875" style="0" customWidth="1"/>
    <col min="5" max="5" width="11.00390625" style="0" customWidth="1"/>
    <col min="6" max="6" width="9.28125" style="0" customWidth="1"/>
    <col min="7" max="7" width="12.00390625" style="0" customWidth="1"/>
  </cols>
  <sheetData>
    <row r="1" s="1" customFormat="1" ht="12.75">
      <c r="A1" s="1" t="s">
        <v>71</v>
      </c>
    </row>
    <row r="2" ht="13.5" thickBot="1"/>
    <row r="3" spans="1:7" ht="13.5" thickTop="1">
      <c r="A3" s="59" t="s">
        <v>60</v>
      </c>
      <c r="B3" s="61" t="s">
        <v>72</v>
      </c>
      <c r="C3" s="62"/>
      <c r="D3" s="63"/>
      <c r="E3" s="62" t="s">
        <v>73</v>
      </c>
      <c r="F3" s="62"/>
      <c r="G3" s="64"/>
    </row>
    <row r="4" spans="1:7" ht="24.75" customHeight="1">
      <c r="A4" s="60"/>
      <c r="B4" s="39">
        <v>2022</v>
      </c>
      <c r="C4" s="40">
        <v>2021</v>
      </c>
      <c r="D4" s="41" t="s">
        <v>61</v>
      </c>
      <c r="E4" s="39">
        <v>2022</v>
      </c>
      <c r="F4" s="40">
        <v>2021</v>
      </c>
      <c r="G4" s="42" t="s">
        <v>61</v>
      </c>
    </row>
    <row r="5" spans="1:7" ht="17.25" customHeight="1">
      <c r="A5" s="29" t="s">
        <v>0</v>
      </c>
      <c r="B5" s="30">
        <v>385</v>
      </c>
      <c r="C5" s="31">
        <v>358</v>
      </c>
      <c r="D5" s="32">
        <v>7.54</v>
      </c>
      <c r="E5" s="30">
        <v>2189</v>
      </c>
      <c r="F5" s="31">
        <v>2387</v>
      </c>
      <c r="G5" s="32">
        <v>-8.29</v>
      </c>
    </row>
    <row r="6" spans="1:7" ht="12.75" hidden="1">
      <c r="A6" s="33" t="s">
        <v>62</v>
      </c>
      <c r="B6" s="34"/>
      <c r="C6" s="35"/>
      <c r="D6" s="36"/>
      <c r="E6" s="34"/>
      <c r="F6" s="35"/>
      <c r="G6" s="36"/>
    </row>
    <row r="7" spans="1:7" ht="12.75" hidden="1">
      <c r="A7" s="33" t="s">
        <v>8</v>
      </c>
      <c r="B7" s="34"/>
      <c r="C7" s="35"/>
      <c r="D7" s="36"/>
      <c r="E7" s="34"/>
      <c r="F7" s="35"/>
      <c r="G7" s="36"/>
    </row>
    <row r="8" spans="1:7" ht="12.75" hidden="1">
      <c r="A8" s="33" t="s">
        <v>9</v>
      </c>
      <c r="B8" s="34"/>
      <c r="C8" s="35"/>
      <c r="D8" s="36"/>
      <c r="E8" s="34"/>
      <c r="F8" s="35"/>
      <c r="G8" s="36"/>
    </row>
    <row r="9" spans="1:7" ht="17.25" customHeight="1">
      <c r="A9" s="29" t="s">
        <v>2</v>
      </c>
      <c r="B9" s="30">
        <v>73</v>
      </c>
      <c r="C9" s="31">
        <v>39</v>
      </c>
      <c r="D9" s="32">
        <v>87.18</v>
      </c>
      <c r="E9" s="30">
        <v>330</v>
      </c>
      <c r="F9" s="31">
        <v>293</v>
      </c>
      <c r="G9" s="32">
        <v>12.63</v>
      </c>
    </row>
    <row r="10" spans="1:7" ht="12.75">
      <c r="A10" s="33" t="s">
        <v>11</v>
      </c>
      <c r="B10" s="34">
        <v>31</v>
      </c>
      <c r="C10" s="35">
        <v>15</v>
      </c>
      <c r="D10" s="36">
        <v>106.67</v>
      </c>
      <c r="E10" s="34">
        <v>72</v>
      </c>
      <c r="F10" s="35">
        <v>65</v>
      </c>
      <c r="G10" s="36">
        <v>10.77</v>
      </c>
    </row>
    <row r="11" spans="1:7" ht="12.75">
      <c r="A11" s="33" t="s">
        <v>12</v>
      </c>
      <c r="B11" s="34">
        <v>30</v>
      </c>
      <c r="C11" s="35">
        <v>20</v>
      </c>
      <c r="D11" s="36">
        <v>50</v>
      </c>
      <c r="E11" s="34">
        <v>195</v>
      </c>
      <c r="F11" s="35">
        <v>171</v>
      </c>
      <c r="G11" s="36">
        <v>14.04</v>
      </c>
    </row>
    <row r="12" spans="1:7" ht="12.75" hidden="1">
      <c r="A12" s="33" t="s">
        <v>40</v>
      </c>
      <c r="B12" s="34"/>
      <c r="C12" s="35"/>
      <c r="D12" s="36"/>
      <c r="E12" s="34"/>
      <c r="F12" s="35"/>
      <c r="G12" s="36"/>
    </row>
    <row r="13" spans="1:7" ht="12.75">
      <c r="A13" s="33" t="s">
        <v>63</v>
      </c>
      <c r="B13" s="34">
        <v>7</v>
      </c>
      <c r="C13" s="35">
        <v>4</v>
      </c>
      <c r="D13" s="36">
        <v>75</v>
      </c>
      <c r="E13" s="34">
        <v>41</v>
      </c>
      <c r="F13" s="35">
        <v>37</v>
      </c>
      <c r="G13" s="36">
        <v>10.81</v>
      </c>
    </row>
    <row r="14" spans="1:7" ht="12.75">
      <c r="A14" s="33" t="s">
        <v>14</v>
      </c>
      <c r="B14" s="34">
        <v>5</v>
      </c>
      <c r="C14" s="35">
        <v>0</v>
      </c>
      <c r="D14" s="36">
        <v>500</v>
      </c>
      <c r="E14" s="34">
        <v>22</v>
      </c>
      <c r="F14" s="35">
        <v>20</v>
      </c>
      <c r="G14" s="36">
        <v>10</v>
      </c>
    </row>
    <row r="15" spans="1:7" ht="18" customHeight="1">
      <c r="A15" s="29" t="s">
        <v>3</v>
      </c>
      <c r="B15" s="30">
        <v>414</v>
      </c>
      <c r="C15" s="31">
        <v>289</v>
      </c>
      <c r="D15" s="32">
        <v>43.25</v>
      </c>
      <c r="E15" s="30">
        <v>2961</v>
      </c>
      <c r="F15" s="31">
        <v>2899</v>
      </c>
      <c r="G15" s="32">
        <v>2.14</v>
      </c>
    </row>
    <row r="16" spans="1:7" ht="26.25" customHeight="1">
      <c r="A16" s="33" t="s">
        <v>64</v>
      </c>
      <c r="B16" s="34">
        <v>48</v>
      </c>
      <c r="C16" s="35">
        <v>49</v>
      </c>
      <c r="D16" s="37">
        <v>-2.04</v>
      </c>
      <c r="E16" s="34">
        <v>374</v>
      </c>
      <c r="F16" s="35">
        <v>410</v>
      </c>
      <c r="G16" s="37">
        <v>-8.78</v>
      </c>
    </row>
    <row r="17" spans="1:7" ht="12.75">
      <c r="A17" s="33" t="s">
        <v>65</v>
      </c>
      <c r="B17" s="34">
        <v>8</v>
      </c>
      <c r="C17" s="35">
        <v>0</v>
      </c>
      <c r="D17" s="37">
        <v>800</v>
      </c>
      <c r="E17" s="34">
        <v>61</v>
      </c>
      <c r="F17" s="35">
        <v>39</v>
      </c>
      <c r="G17" s="37">
        <v>56.41</v>
      </c>
    </row>
    <row r="18" spans="1:7" ht="12.75">
      <c r="A18" s="33" t="s">
        <v>66</v>
      </c>
      <c r="B18" s="34">
        <v>195</v>
      </c>
      <c r="C18" s="35">
        <v>186</v>
      </c>
      <c r="D18" s="38">
        <v>4.84</v>
      </c>
      <c r="E18" s="34">
        <v>1800</v>
      </c>
      <c r="F18" s="35">
        <v>1730</v>
      </c>
      <c r="G18" s="38">
        <v>4.05</v>
      </c>
    </row>
    <row r="19" spans="1:7" ht="12.75">
      <c r="A19" s="33" t="s">
        <v>67</v>
      </c>
      <c r="B19" s="34">
        <v>21</v>
      </c>
      <c r="C19" s="35">
        <v>13</v>
      </c>
      <c r="D19" s="37">
        <v>61.54</v>
      </c>
      <c r="E19" s="34">
        <v>144</v>
      </c>
      <c r="F19" s="35">
        <v>190</v>
      </c>
      <c r="G19" s="37">
        <v>-24.21</v>
      </c>
    </row>
    <row r="20" spans="1:7" ht="12.75">
      <c r="A20" s="33" t="s">
        <v>68</v>
      </c>
      <c r="B20" s="34">
        <v>41</v>
      </c>
      <c r="C20" s="35">
        <v>7</v>
      </c>
      <c r="D20" s="37">
        <v>485.71</v>
      </c>
      <c r="E20" s="34">
        <v>175</v>
      </c>
      <c r="F20" s="35">
        <v>179</v>
      </c>
      <c r="G20" s="37">
        <v>-2.23</v>
      </c>
    </row>
    <row r="21" spans="1:7" ht="12.75">
      <c r="A21" s="33" t="s">
        <v>5</v>
      </c>
      <c r="B21" s="34">
        <v>101</v>
      </c>
      <c r="C21" s="35">
        <v>34</v>
      </c>
      <c r="D21" s="37">
        <v>197.06</v>
      </c>
      <c r="E21" s="34">
        <v>407</v>
      </c>
      <c r="F21" s="35">
        <v>351</v>
      </c>
      <c r="G21" s="37">
        <v>15.95</v>
      </c>
    </row>
    <row r="22" spans="1:7" ht="16.5" customHeight="1">
      <c r="A22" s="29" t="s">
        <v>4</v>
      </c>
      <c r="B22" s="30">
        <v>130</v>
      </c>
      <c r="C22" s="31">
        <v>107</v>
      </c>
      <c r="D22" s="32">
        <v>21.5</v>
      </c>
      <c r="E22" s="30">
        <v>568</v>
      </c>
      <c r="F22" s="31">
        <v>719</v>
      </c>
      <c r="G22" s="32">
        <v>-21</v>
      </c>
    </row>
    <row r="23" spans="1:7" ht="15" customHeight="1" hidden="1">
      <c r="A23" s="29" t="s">
        <v>5</v>
      </c>
      <c r="B23" s="30"/>
      <c r="C23" s="31"/>
      <c r="D23" s="32"/>
      <c r="E23" s="30"/>
      <c r="F23" s="31"/>
      <c r="G23" s="32"/>
    </row>
    <row r="24" spans="1:7" s="1" customFormat="1" ht="13.5" thickBot="1">
      <c r="A24" s="50" t="s">
        <v>69</v>
      </c>
      <c r="B24" s="51">
        <v>1002</v>
      </c>
      <c r="C24" s="52">
        <v>793</v>
      </c>
      <c r="D24" s="53">
        <v>26.36</v>
      </c>
      <c r="E24" s="51">
        <v>6048</v>
      </c>
      <c r="F24" s="52">
        <v>6298</v>
      </c>
      <c r="G24" s="53">
        <v>-3.97</v>
      </c>
    </row>
    <row r="25" ht="13.5" thickTop="1"/>
  </sheetData>
  <sheetProtection/>
  <mergeCells count="3">
    <mergeCell ref="A3:A4"/>
    <mergeCell ref="B3:D3"/>
    <mergeCell ref="E3:G3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3"/>
  <sheetViews>
    <sheetView zoomScale="130" zoomScaleNormal="130" zoomScalePageLayoutView="0" workbookViewId="0" topLeftCell="A1">
      <selection activeCell="G23" sqref="G23"/>
    </sheetView>
  </sheetViews>
  <sheetFormatPr defaultColWidth="11.421875" defaultRowHeight="12.75"/>
  <cols>
    <col min="1" max="1" width="15.421875" style="0" customWidth="1"/>
    <col min="2" max="2" width="5.7109375" style="0" customWidth="1"/>
    <col min="3" max="3" width="5.421875" style="0" customWidth="1"/>
    <col min="4" max="4" width="4.421875" style="0" customWidth="1"/>
    <col min="5" max="5" width="5.00390625" style="0" customWidth="1"/>
    <col min="6" max="6" width="7.140625" style="0" customWidth="1"/>
    <col min="7" max="7" width="5.8515625" style="0" customWidth="1"/>
    <col min="8" max="8" width="8.00390625" style="0" customWidth="1"/>
    <col min="9" max="9" width="6.8515625" style="0" customWidth="1"/>
    <col min="10" max="10" width="5.140625" style="0" customWidth="1"/>
    <col min="11" max="11" width="5.28125" style="0" customWidth="1"/>
    <col min="12" max="12" width="7.28125" style="0" customWidth="1"/>
    <col min="13" max="13" width="7.00390625" style="0" customWidth="1"/>
    <col min="14" max="14" width="6.7109375" style="0" customWidth="1"/>
    <col min="15" max="15" width="8.140625" style="0" customWidth="1"/>
    <col min="16" max="16" width="7.421875" style="0" customWidth="1"/>
    <col min="17" max="17" width="6.8515625" style="0" customWidth="1"/>
    <col min="18" max="18" width="5.57421875" style="0" customWidth="1"/>
    <col min="19" max="19" width="7.57421875" style="0" customWidth="1"/>
    <col min="20" max="20" width="8.8515625" style="0" customWidth="1"/>
    <col min="21" max="21" width="8.57421875" style="0" customWidth="1"/>
  </cols>
  <sheetData>
    <row r="1" s="1" customFormat="1" ht="12.75">
      <c r="A1" s="1" t="s">
        <v>75</v>
      </c>
    </row>
    <row r="3" spans="1:21" ht="12.75" customHeight="1">
      <c r="A3" s="43"/>
      <c r="B3" s="66" t="s">
        <v>0</v>
      </c>
      <c r="C3" s="66"/>
      <c r="D3" s="66"/>
      <c r="E3" s="66"/>
      <c r="F3" s="66" t="s">
        <v>2</v>
      </c>
      <c r="G3" s="66"/>
      <c r="H3" s="66"/>
      <c r="I3" s="66"/>
      <c r="J3" s="66"/>
      <c r="K3" s="66"/>
      <c r="L3" s="66" t="s">
        <v>3</v>
      </c>
      <c r="M3" s="66"/>
      <c r="N3" s="66"/>
      <c r="O3" s="66"/>
      <c r="P3" s="66"/>
      <c r="Q3" s="66"/>
      <c r="R3" s="66"/>
      <c r="S3" s="65" t="s">
        <v>4</v>
      </c>
      <c r="T3" s="65" t="s">
        <v>5</v>
      </c>
      <c r="U3" s="65" t="s">
        <v>6</v>
      </c>
    </row>
    <row r="4" spans="1:21" ht="118.5" customHeight="1">
      <c r="A4" s="43"/>
      <c r="B4" s="44" t="s">
        <v>7</v>
      </c>
      <c r="C4" s="44" t="s">
        <v>8</v>
      </c>
      <c r="D4" s="44" t="s">
        <v>9</v>
      </c>
      <c r="E4" s="44" t="s">
        <v>10</v>
      </c>
      <c r="F4" s="44" t="s">
        <v>1</v>
      </c>
      <c r="G4" s="44" t="s">
        <v>11</v>
      </c>
      <c r="H4" s="44" t="s">
        <v>12</v>
      </c>
      <c r="I4" s="44" t="s">
        <v>13</v>
      </c>
      <c r="J4" s="45" t="s">
        <v>14</v>
      </c>
      <c r="K4" s="44" t="s">
        <v>10</v>
      </c>
      <c r="L4" s="46" t="s">
        <v>15</v>
      </c>
      <c r="M4" s="46" t="s">
        <v>16</v>
      </c>
      <c r="N4" s="46" t="s">
        <v>17</v>
      </c>
      <c r="O4" s="46" t="s">
        <v>18</v>
      </c>
      <c r="P4" s="46" t="s">
        <v>19</v>
      </c>
      <c r="Q4" s="46" t="s">
        <v>5</v>
      </c>
      <c r="R4" s="46" t="s">
        <v>10</v>
      </c>
      <c r="S4" s="65"/>
      <c r="T4" s="65"/>
      <c r="U4" s="65"/>
    </row>
    <row r="5" spans="1:22" ht="19.5" customHeight="1">
      <c r="A5" s="2" t="s">
        <v>20</v>
      </c>
      <c r="B5" s="3">
        <v>20</v>
      </c>
      <c r="C5" s="4">
        <v>2</v>
      </c>
      <c r="D5" s="4">
        <v>2</v>
      </c>
      <c r="E5" s="4">
        <f>SUM(B5:D5)</f>
        <v>24</v>
      </c>
      <c r="F5" s="4">
        <v>7</v>
      </c>
      <c r="G5" s="4">
        <v>0</v>
      </c>
      <c r="H5" s="4">
        <v>15</v>
      </c>
      <c r="I5" s="4">
        <v>0</v>
      </c>
      <c r="J5" s="4">
        <v>5</v>
      </c>
      <c r="K5" s="4">
        <f>SUM(F5:J5)</f>
        <v>27</v>
      </c>
      <c r="L5" s="4">
        <v>14</v>
      </c>
      <c r="M5" s="4">
        <v>1</v>
      </c>
      <c r="N5" s="4">
        <v>18</v>
      </c>
      <c r="O5" s="4">
        <v>1</v>
      </c>
      <c r="P5" s="4">
        <v>6</v>
      </c>
      <c r="Q5" s="4">
        <v>17</v>
      </c>
      <c r="R5" s="4">
        <f aca="true" t="shared" si="0" ref="R5:R12">SUM(L5:Q5)</f>
        <v>57</v>
      </c>
      <c r="S5" s="4">
        <v>1</v>
      </c>
      <c r="T5" s="4">
        <v>0</v>
      </c>
      <c r="U5" s="5">
        <f>E5+K5+R5+S5+T5</f>
        <v>109</v>
      </c>
      <c r="V5" s="6"/>
    </row>
    <row r="6" spans="1:22" ht="15.75" customHeight="1">
      <c r="A6" s="2" t="s">
        <v>21</v>
      </c>
      <c r="B6" s="7">
        <v>37</v>
      </c>
      <c r="C6" s="8">
        <v>1</v>
      </c>
      <c r="D6" s="8">
        <v>2</v>
      </c>
      <c r="E6" s="4">
        <f aca="true" t="shared" si="1" ref="E6:E12">SUM(B6:D6)</f>
        <v>40</v>
      </c>
      <c r="F6" s="8">
        <v>0</v>
      </c>
      <c r="G6" s="8">
        <v>2</v>
      </c>
      <c r="H6" s="8">
        <v>0</v>
      </c>
      <c r="I6" s="8">
        <v>0</v>
      </c>
      <c r="J6" s="8">
        <v>0</v>
      </c>
      <c r="K6" s="4">
        <f aca="true" t="shared" si="2" ref="K6:K13">SUM(F6:J6)</f>
        <v>2</v>
      </c>
      <c r="L6" s="8">
        <v>9</v>
      </c>
      <c r="M6" s="8">
        <v>2</v>
      </c>
      <c r="N6" s="8">
        <v>15</v>
      </c>
      <c r="O6" s="8">
        <v>2</v>
      </c>
      <c r="P6" s="8">
        <v>3</v>
      </c>
      <c r="Q6" s="8">
        <v>7</v>
      </c>
      <c r="R6" s="4">
        <f t="shared" si="0"/>
        <v>38</v>
      </c>
      <c r="S6" s="8">
        <v>10</v>
      </c>
      <c r="T6" s="8">
        <v>0</v>
      </c>
      <c r="U6" s="5">
        <f aca="true" t="shared" si="3" ref="U6:U13">E6+K6+R6+S6+T6</f>
        <v>90</v>
      </c>
      <c r="V6" s="6"/>
    </row>
    <row r="7" spans="1:22" ht="15.75" customHeight="1">
      <c r="A7" s="2" t="s">
        <v>22</v>
      </c>
      <c r="B7" s="7">
        <v>50</v>
      </c>
      <c r="C7" s="8">
        <v>4</v>
      </c>
      <c r="D7" s="8">
        <v>5</v>
      </c>
      <c r="E7" s="4">
        <f t="shared" si="1"/>
        <v>59</v>
      </c>
      <c r="F7" s="8">
        <v>0</v>
      </c>
      <c r="G7" s="8">
        <v>3</v>
      </c>
      <c r="H7" s="8">
        <v>1</v>
      </c>
      <c r="I7" s="8">
        <v>0</v>
      </c>
      <c r="J7" s="8">
        <v>0</v>
      </c>
      <c r="K7" s="4">
        <f t="shared" si="2"/>
        <v>4</v>
      </c>
      <c r="L7" s="8">
        <v>5</v>
      </c>
      <c r="M7" s="8">
        <v>3</v>
      </c>
      <c r="N7" s="8">
        <v>21</v>
      </c>
      <c r="O7" s="8">
        <v>8</v>
      </c>
      <c r="P7" s="8">
        <v>11</v>
      </c>
      <c r="Q7" s="8">
        <v>9</v>
      </c>
      <c r="R7" s="4">
        <f t="shared" si="0"/>
        <v>57</v>
      </c>
      <c r="S7" s="8">
        <v>34</v>
      </c>
      <c r="T7" s="8">
        <v>0</v>
      </c>
      <c r="U7" s="5">
        <f t="shared" si="3"/>
        <v>154</v>
      </c>
      <c r="V7" s="6"/>
    </row>
    <row r="8" spans="1:22" ht="14.25" customHeight="1">
      <c r="A8" s="2" t="s">
        <v>23</v>
      </c>
      <c r="B8" s="7">
        <v>45</v>
      </c>
      <c r="C8" s="8">
        <v>3</v>
      </c>
      <c r="D8" s="8">
        <v>3</v>
      </c>
      <c r="E8" s="4">
        <f t="shared" si="1"/>
        <v>51</v>
      </c>
      <c r="F8" s="8">
        <v>0</v>
      </c>
      <c r="G8" s="8">
        <v>2</v>
      </c>
      <c r="H8" s="8">
        <v>5</v>
      </c>
      <c r="I8" s="8">
        <v>0</v>
      </c>
      <c r="J8" s="8">
        <v>0</v>
      </c>
      <c r="K8" s="4">
        <f t="shared" si="2"/>
        <v>7</v>
      </c>
      <c r="L8" s="8">
        <v>6</v>
      </c>
      <c r="M8" s="8">
        <v>0</v>
      </c>
      <c r="N8" s="8">
        <v>25</v>
      </c>
      <c r="O8" s="8">
        <v>1</v>
      </c>
      <c r="P8" s="8">
        <v>9</v>
      </c>
      <c r="Q8" s="8">
        <v>16</v>
      </c>
      <c r="R8" s="4">
        <f t="shared" si="0"/>
        <v>57</v>
      </c>
      <c r="S8" s="8">
        <v>13</v>
      </c>
      <c r="T8" s="8">
        <v>0</v>
      </c>
      <c r="U8" s="5">
        <f t="shared" si="3"/>
        <v>128</v>
      </c>
      <c r="V8" s="6"/>
    </row>
    <row r="9" spans="1:22" ht="12.75">
      <c r="A9" s="2" t="s">
        <v>24</v>
      </c>
      <c r="B9" s="7">
        <v>20</v>
      </c>
      <c r="C9" s="8">
        <v>1</v>
      </c>
      <c r="D9" s="8">
        <v>1</v>
      </c>
      <c r="E9" s="4">
        <f t="shared" si="1"/>
        <v>22</v>
      </c>
      <c r="F9" s="8">
        <v>0</v>
      </c>
      <c r="G9" s="8">
        <v>1</v>
      </c>
      <c r="H9" s="8">
        <v>1</v>
      </c>
      <c r="I9" s="8">
        <v>0</v>
      </c>
      <c r="J9" s="8">
        <v>0</v>
      </c>
      <c r="K9" s="4">
        <f t="shared" si="2"/>
        <v>2</v>
      </c>
      <c r="L9" s="8">
        <v>5</v>
      </c>
      <c r="M9" s="8">
        <v>0</v>
      </c>
      <c r="N9" s="8">
        <v>9</v>
      </c>
      <c r="O9" s="8">
        <v>0</v>
      </c>
      <c r="P9" s="8">
        <v>1</v>
      </c>
      <c r="Q9" s="8">
        <v>6</v>
      </c>
      <c r="R9" s="4">
        <f t="shared" si="0"/>
        <v>21</v>
      </c>
      <c r="S9" s="8">
        <v>6</v>
      </c>
      <c r="T9" s="8">
        <v>0</v>
      </c>
      <c r="U9" s="5">
        <f t="shared" si="3"/>
        <v>51</v>
      </c>
      <c r="V9" s="6"/>
    </row>
    <row r="10" spans="1:22" ht="15.75" customHeight="1">
      <c r="A10" s="2" t="s">
        <v>25</v>
      </c>
      <c r="B10" s="7">
        <v>91</v>
      </c>
      <c r="C10" s="8">
        <v>2</v>
      </c>
      <c r="D10" s="8">
        <v>12</v>
      </c>
      <c r="E10" s="4">
        <f t="shared" si="1"/>
        <v>105</v>
      </c>
      <c r="F10" s="8">
        <v>0</v>
      </c>
      <c r="G10" s="8">
        <v>15</v>
      </c>
      <c r="H10" s="8">
        <v>3</v>
      </c>
      <c r="I10" s="8">
        <v>0</v>
      </c>
      <c r="J10" s="8">
        <v>0</v>
      </c>
      <c r="K10" s="4">
        <f t="shared" si="2"/>
        <v>18</v>
      </c>
      <c r="L10" s="8">
        <v>3</v>
      </c>
      <c r="M10" s="8">
        <v>0</v>
      </c>
      <c r="N10" s="8">
        <v>74</v>
      </c>
      <c r="O10" s="8">
        <v>2</v>
      </c>
      <c r="P10" s="8">
        <v>6</v>
      </c>
      <c r="Q10" s="8">
        <v>34</v>
      </c>
      <c r="R10" s="4">
        <f t="shared" si="0"/>
        <v>119</v>
      </c>
      <c r="S10" s="8">
        <v>34</v>
      </c>
      <c r="T10" s="8">
        <v>0</v>
      </c>
      <c r="U10" s="5">
        <f t="shared" si="3"/>
        <v>276</v>
      </c>
      <c r="V10" s="6"/>
    </row>
    <row r="11" spans="1:22" ht="14.25" customHeight="1">
      <c r="A11" s="2" t="s">
        <v>26</v>
      </c>
      <c r="B11" s="7">
        <v>22</v>
      </c>
      <c r="C11" s="8">
        <v>1</v>
      </c>
      <c r="D11" s="8">
        <v>0</v>
      </c>
      <c r="E11" s="4">
        <f t="shared" si="1"/>
        <v>23</v>
      </c>
      <c r="F11" s="8">
        <v>0</v>
      </c>
      <c r="G11" s="8">
        <v>0</v>
      </c>
      <c r="H11" s="8">
        <v>1</v>
      </c>
      <c r="I11" s="8">
        <v>0</v>
      </c>
      <c r="J11" s="8">
        <v>0</v>
      </c>
      <c r="K11" s="4">
        <f t="shared" si="2"/>
        <v>1</v>
      </c>
      <c r="L11" s="8">
        <v>2</v>
      </c>
      <c r="M11" s="8">
        <v>0</v>
      </c>
      <c r="N11" s="8">
        <v>7</v>
      </c>
      <c r="O11" s="8">
        <v>3</v>
      </c>
      <c r="P11" s="8">
        <v>3</v>
      </c>
      <c r="Q11" s="8">
        <v>8</v>
      </c>
      <c r="R11" s="4">
        <f t="shared" si="0"/>
        <v>23</v>
      </c>
      <c r="S11" s="8">
        <v>7</v>
      </c>
      <c r="T11" s="8">
        <v>0</v>
      </c>
      <c r="U11" s="5">
        <f t="shared" si="3"/>
        <v>54</v>
      </c>
      <c r="V11" s="6"/>
    </row>
    <row r="12" spans="1:22" ht="15" customHeight="1">
      <c r="A12" s="9" t="s">
        <v>27</v>
      </c>
      <c r="B12" s="10">
        <v>57</v>
      </c>
      <c r="C12" s="57">
        <v>2</v>
      </c>
      <c r="D12" s="11">
        <v>2</v>
      </c>
      <c r="E12" s="4">
        <f t="shared" si="1"/>
        <v>61</v>
      </c>
      <c r="F12" s="11">
        <v>0</v>
      </c>
      <c r="G12" s="11">
        <v>8</v>
      </c>
      <c r="H12" s="11">
        <v>4</v>
      </c>
      <c r="I12" s="11">
        <v>0</v>
      </c>
      <c r="J12" s="11">
        <v>0</v>
      </c>
      <c r="K12" s="4">
        <f t="shared" si="2"/>
        <v>12</v>
      </c>
      <c r="L12" s="11">
        <v>4</v>
      </c>
      <c r="M12" s="11">
        <v>2</v>
      </c>
      <c r="N12" s="11">
        <v>26</v>
      </c>
      <c r="O12" s="11">
        <v>4</v>
      </c>
      <c r="P12" s="11">
        <v>2</v>
      </c>
      <c r="Q12" s="11">
        <v>4</v>
      </c>
      <c r="R12" s="4">
        <f t="shared" si="0"/>
        <v>42</v>
      </c>
      <c r="S12" s="11">
        <v>25</v>
      </c>
      <c r="T12" s="11">
        <v>0</v>
      </c>
      <c r="U12" s="5">
        <f t="shared" si="3"/>
        <v>140</v>
      </c>
      <c r="V12" s="6"/>
    </row>
    <row r="13" spans="1:22" s="1" customFormat="1" ht="17.25" customHeight="1">
      <c r="A13" s="12" t="s">
        <v>28</v>
      </c>
      <c r="B13" s="13">
        <f>SUM(B5:B12)</f>
        <v>342</v>
      </c>
      <c r="C13" s="13">
        <f aca="true" t="shared" si="4" ref="C13:T13">SUM(C5:C12)</f>
        <v>16</v>
      </c>
      <c r="D13" s="13">
        <f t="shared" si="4"/>
        <v>27</v>
      </c>
      <c r="E13" s="13">
        <f t="shared" si="4"/>
        <v>385</v>
      </c>
      <c r="F13" s="13">
        <f t="shared" si="4"/>
        <v>7</v>
      </c>
      <c r="G13" s="13">
        <f t="shared" si="4"/>
        <v>31</v>
      </c>
      <c r="H13" s="13">
        <f t="shared" si="4"/>
        <v>30</v>
      </c>
      <c r="I13" s="13">
        <f t="shared" si="4"/>
        <v>0</v>
      </c>
      <c r="J13" s="13">
        <f t="shared" si="4"/>
        <v>5</v>
      </c>
      <c r="K13" s="54">
        <f t="shared" si="2"/>
        <v>73</v>
      </c>
      <c r="L13" s="13">
        <f t="shared" si="4"/>
        <v>48</v>
      </c>
      <c r="M13" s="13">
        <f t="shared" si="4"/>
        <v>8</v>
      </c>
      <c r="N13" s="13">
        <f t="shared" si="4"/>
        <v>195</v>
      </c>
      <c r="O13" s="13">
        <f t="shared" si="4"/>
        <v>21</v>
      </c>
      <c r="P13" s="13">
        <f t="shared" si="4"/>
        <v>41</v>
      </c>
      <c r="Q13" s="13">
        <f t="shared" si="4"/>
        <v>101</v>
      </c>
      <c r="R13" s="13">
        <f t="shared" si="4"/>
        <v>414</v>
      </c>
      <c r="S13" s="13">
        <f t="shared" si="4"/>
        <v>130</v>
      </c>
      <c r="T13" s="13">
        <f t="shared" si="4"/>
        <v>0</v>
      </c>
      <c r="U13" s="55">
        <f t="shared" si="3"/>
        <v>1002</v>
      </c>
      <c r="V13" s="6"/>
    </row>
  </sheetData>
  <sheetProtection selectLockedCells="1" selectUnlockedCells="1"/>
  <mergeCells count="7">
    <mergeCell ref="S3:S4"/>
    <mergeCell ref="T3:T4"/>
    <mergeCell ref="U3:U4"/>
    <mergeCell ref="B3:E3"/>
    <mergeCell ref="L3:R3"/>
    <mergeCell ref="F3:I3"/>
    <mergeCell ref="J3:K3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16"/>
  <sheetViews>
    <sheetView zoomScale="140" zoomScaleNormal="140" zoomScalePageLayoutView="0" workbookViewId="0" topLeftCell="A1">
      <selection activeCell="F28" sqref="F28"/>
    </sheetView>
  </sheetViews>
  <sheetFormatPr defaultColWidth="11.421875" defaultRowHeight="12.75"/>
  <cols>
    <col min="1" max="1" width="13.140625" style="0" customWidth="1"/>
    <col min="2" max="2" width="6.28125" style="0" customWidth="1"/>
    <col min="3" max="3" width="5.421875" style="0" customWidth="1"/>
    <col min="4" max="4" width="6.28125" style="0" customWidth="1"/>
    <col min="5" max="5" width="5.421875" style="0" customWidth="1"/>
    <col min="6" max="6" width="6.28125" style="0" customWidth="1"/>
    <col min="7" max="7" width="5.421875" style="0" customWidth="1"/>
    <col min="8" max="8" width="3.421875" style="0" customWidth="1"/>
    <col min="9" max="9" width="1.57421875" style="0" customWidth="1"/>
    <col min="10" max="10" width="4.57421875" style="0" customWidth="1"/>
    <col min="11" max="11" width="1.1484375" style="0" customWidth="1"/>
    <col min="12" max="12" width="6.28125" style="0" customWidth="1"/>
    <col min="13" max="13" width="5.421875" style="0" customWidth="1"/>
    <col min="14" max="14" width="6.28125" style="0" customWidth="1"/>
    <col min="15" max="15" width="7.7109375" style="0" customWidth="1"/>
    <col min="16" max="16" width="6.28125" style="0" customWidth="1"/>
    <col min="17" max="17" width="5.57421875" style="0" customWidth="1"/>
    <col min="18" max="18" width="6.28125" style="0" customWidth="1"/>
    <col min="19" max="19" width="5.421875" style="0" customWidth="1"/>
    <col min="20" max="20" width="6.28125" style="0" customWidth="1"/>
    <col min="21" max="21" width="5.57421875" style="0" customWidth="1"/>
    <col min="22" max="22" width="6.28125" style="0" customWidth="1"/>
    <col min="23" max="23" width="6.140625" style="0" customWidth="1"/>
  </cols>
  <sheetData>
    <row r="1" s="1" customFormat="1" ht="12.75">
      <c r="A1" s="1" t="s">
        <v>74</v>
      </c>
    </row>
    <row r="3" spans="1:23" ht="12.75">
      <c r="A3" s="43"/>
      <c r="B3" s="70" t="s">
        <v>29</v>
      </c>
      <c r="C3" s="70"/>
      <c r="D3" s="70"/>
      <c r="E3" s="70"/>
      <c r="F3" s="70"/>
      <c r="G3" s="70"/>
      <c r="H3" s="70" t="s">
        <v>30</v>
      </c>
      <c r="I3" s="70"/>
      <c r="J3" s="70"/>
      <c r="K3" s="70"/>
      <c r="L3" s="70"/>
      <c r="M3" s="70"/>
      <c r="N3" s="70"/>
      <c r="O3" s="70"/>
      <c r="P3" s="70"/>
      <c r="Q3" s="70"/>
      <c r="R3" s="66" t="s">
        <v>8</v>
      </c>
      <c r="S3" s="66"/>
      <c r="T3" s="66" t="s">
        <v>9</v>
      </c>
      <c r="U3" s="66"/>
      <c r="V3" s="67" t="s">
        <v>10</v>
      </c>
      <c r="W3" s="67"/>
    </row>
    <row r="4" spans="1:23" ht="12.75" customHeight="1">
      <c r="A4" s="43"/>
      <c r="B4" s="69" t="s">
        <v>31</v>
      </c>
      <c r="C4" s="69"/>
      <c r="D4" s="69" t="s">
        <v>32</v>
      </c>
      <c r="E4" s="69"/>
      <c r="F4" s="69" t="s">
        <v>10</v>
      </c>
      <c r="G4" s="69"/>
      <c r="H4" s="69" t="s">
        <v>33</v>
      </c>
      <c r="I4" s="69"/>
      <c r="J4" s="69"/>
      <c r="K4" s="69"/>
      <c r="L4" s="68" t="s">
        <v>32</v>
      </c>
      <c r="M4" s="68"/>
      <c r="N4" s="68"/>
      <c r="O4" s="68"/>
      <c r="P4" s="69" t="s">
        <v>10</v>
      </c>
      <c r="Q4" s="69"/>
      <c r="R4" s="66"/>
      <c r="S4" s="66"/>
      <c r="T4" s="66"/>
      <c r="U4" s="66"/>
      <c r="V4" s="67"/>
      <c r="W4" s="67"/>
    </row>
    <row r="5" spans="1:23" ht="12.75">
      <c r="A5" s="43"/>
      <c r="B5" s="69"/>
      <c r="C5" s="69"/>
      <c r="D5" s="69"/>
      <c r="E5" s="69"/>
      <c r="F5" s="69"/>
      <c r="G5" s="69"/>
      <c r="H5" s="69"/>
      <c r="I5" s="69"/>
      <c r="J5" s="69"/>
      <c r="K5" s="69"/>
      <c r="L5" s="68" t="s">
        <v>34</v>
      </c>
      <c r="M5" s="68"/>
      <c r="N5" s="68" t="s">
        <v>35</v>
      </c>
      <c r="O5" s="68"/>
      <c r="P5" s="69"/>
      <c r="Q5" s="69"/>
      <c r="R5" s="66"/>
      <c r="S5" s="66"/>
      <c r="T5" s="66"/>
      <c r="U5" s="66"/>
      <c r="V5" s="67"/>
      <c r="W5" s="67"/>
    </row>
    <row r="6" spans="2:23" ht="12.75">
      <c r="B6" s="14" t="s">
        <v>36</v>
      </c>
      <c r="C6" s="14" t="s">
        <v>37</v>
      </c>
      <c r="D6" s="14" t="s">
        <v>36</v>
      </c>
      <c r="E6" s="14" t="s">
        <v>37</v>
      </c>
      <c r="F6" s="14" t="s">
        <v>36</v>
      </c>
      <c r="G6" s="14" t="s">
        <v>37</v>
      </c>
      <c r="H6" s="71" t="s">
        <v>36</v>
      </c>
      <c r="I6" s="72"/>
      <c r="J6" s="73" t="s">
        <v>37</v>
      </c>
      <c r="K6" s="73"/>
      <c r="L6" s="14" t="s">
        <v>36</v>
      </c>
      <c r="M6" s="14" t="s">
        <v>37</v>
      </c>
      <c r="N6" s="14" t="s">
        <v>36</v>
      </c>
      <c r="O6" s="14" t="s">
        <v>37</v>
      </c>
      <c r="P6" s="14" t="s">
        <v>36</v>
      </c>
      <c r="Q6" s="14" t="s">
        <v>37</v>
      </c>
      <c r="R6" s="14" t="s">
        <v>36</v>
      </c>
      <c r="S6" s="14" t="s">
        <v>37</v>
      </c>
      <c r="T6" s="14" t="s">
        <v>36</v>
      </c>
      <c r="U6" s="14" t="s">
        <v>37</v>
      </c>
      <c r="V6" s="15" t="s">
        <v>36</v>
      </c>
      <c r="W6" s="14" t="s">
        <v>37</v>
      </c>
    </row>
    <row r="7" spans="1:23" ht="12.75">
      <c r="A7" s="2" t="s">
        <v>20</v>
      </c>
      <c r="B7" s="16">
        <v>0</v>
      </c>
      <c r="C7" s="16">
        <v>0</v>
      </c>
      <c r="D7" s="16">
        <v>0</v>
      </c>
      <c r="E7" s="16">
        <v>0</v>
      </c>
      <c r="F7" s="16">
        <f>B7+D7</f>
        <v>0</v>
      </c>
      <c r="G7" s="16">
        <v>0</v>
      </c>
      <c r="H7" s="74">
        <v>15</v>
      </c>
      <c r="I7" s="74"/>
      <c r="J7" s="75">
        <v>122.5</v>
      </c>
      <c r="K7" s="75"/>
      <c r="L7" s="16">
        <v>2</v>
      </c>
      <c r="M7" s="16">
        <v>27.1</v>
      </c>
      <c r="N7" s="16">
        <v>3</v>
      </c>
      <c r="O7" s="17">
        <v>49.3</v>
      </c>
      <c r="P7" s="16">
        <f aca="true" t="shared" si="0" ref="P7:P15">H7+L7+N7</f>
        <v>20</v>
      </c>
      <c r="Q7" s="16">
        <v>112</v>
      </c>
      <c r="R7" s="16">
        <v>2</v>
      </c>
      <c r="S7" s="17">
        <v>63</v>
      </c>
      <c r="T7" s="16">
        <v>2</v>
      </c>
      <c r="U7" s="17">
        <v>16.3</v>
      </c>
      <c r="V7" s="18">
        <f>F7+P7+R7+T7</f>
        <v>24</v>
      </c>
      <c r="W7" s="17">
        <v>91.6</v>
      </c>
    </row>
    <row r="8" spans="1:23" ht="12.75">
      <c r="A8" s="2" t="s">
        <v>21</v>
      </c>
      <c r="B8" s="16">
        <v>0</v>
      </c>
      <c r="C8" s="16">
        <v>0</v>
      </c>
      <c r="D8" s="16">
        <v>0</v>
      </c>
      <c r="E8" s="16">
        <v>0</v>
      </c>
      <c r="F8" s="16">
        <f aca="true" t="shared" si="1" ref="F8:F14">B8+D8</f>
        <v>0</v>
      </c>
      <c r="G8" s="19">
        <v>0</v>
      </c>
      <c r="H8" s="74">
        <v>34</v>
      </c>
      <c r="I8" s="74"/>
      <c r="J8" s="75">
        <v>118.5</v>
      </c>
      <c r="K8" s="75"/>
      <c r="L8" s="19">
        <v>2</v>
      </c>
      <c r="M8" s="19">
        <v>65</v>
      </c>
      <c r="N8" s="19">
        <v>1</v>
      </c>
      <c r="O8" s="20">
        <v>37.9</v>
      </c>
      <c r="P8" s="19">
        <f t="shared" si="0"/>
        <v>37</v>
      </c>
      <c r="Q8" s="16">
        <v>113.4</v>
      </c>
      <c r="R8" s="19">
        <v>1</v>
      </c>
      <c r="S8" s="20">
        <v>55.4</v>
      </c>
      <c r="T8" s="19">
        <v>2</v>
      </c>
      <c r="U8" s="20">
        <v>24.1</v>
      </c>
      <c r="V8" s="18">
        <f aca="true" t="shared" si="2" ref="V8:V15">F8+P8+R8+T8</f>
        <v>40</v>
      </c>
      <c r="W8" s="20">
        <v>107.5</v>
      </c>
    </row>
    <row r="9" spans="1:23" ht="12.75">
      <c r="A9" s="2" t="s">
        <v>22</v>
      </c>
      <c r="B9" s="16">
        <v>0</v>
      </c>
      <c r="C9" s="16">
        <v>0</v>
      </c>
      <c r="D9" s="16">
        <v>0</v>
      </c>
      <c r="E9" s="16">
        <v>0</v>
      </c>
      <c r="F9" s="16">
        <f t="shared" si="1"/>
        <v>0</v>
      </c>
      <c r="G9" s="19">
        <v>0</v>
      </c>
      <c r="H9" s="74">
        <v>42</v>
      </c>
      <c r="I9" s="74"/>
      <c r="J9" s="75">
        <v>105.7</v>
      </c>
      <c r="K9" s="75"/>
      <c r="L9" s="19">
        <v>8</v>
      </c>
      <c r="M9" s="19">
        <v>81.2</v>
      </c>
      <c r="N9" s="19">
        <v>0</v>
      </c>
      <c r="O9" s="20">
        <v>0</v>
      </c>
      <c r="P9" s="19">
        <f t="shared" si="0"/>
        <v>50</v>
      </c>
      <c r="Q9" s="16">
        <v>101.8</v>
      </c>
      <c r="R9" s="19">
        <v>4</v>
      </c>
      <c r="S9" s="20">
        <v>63.6</v>
      </c>
      <c r="T9" s="19">
        <v>5</v>
      </c>
      <c r="U9" s="20">
        <v>15.5</v>
      </c>
      <c r="V9" s="18">
        <f t="shared" si="2"/>
        <v>59</v>
      </c>
      <c r="W9" s="20">
        <v>92.7</v>
      </c>
    </row>
    <row r="10" spans="1:23" ht="12.75">
      <c r="A10" s="2" t="s">
        <v>23</v>
      </c>
      <c r="B10" s="16">
        <v>0</v>
      </c>
      <c r="C10" s="16">
        <v>0</v>
      </c>
      <c r="D10" s="16">
        <v>0</v>
      </c>
      <c r="E10" s="16">
        <v>0</v>
      </c>
      <c r="F10" s="16">
        <f t="shared" si="1"/>
        <v>0</v>
      </c>
      <c r="G10" s="19">
        <v>0</v>
      </c>
      <c r="H10" s="74">
        <v>34</v>
      </c>
      <c r="I10" s="74"/>
      <c r="J10" s="75">
        <v>103.6</v>
      </c>
      <c r="K10" s="75"/>
      <c r="L10" s="19">
        <v>11</v>
      </c>
      <c r="M10" s="19">
        <v>44.1</v>
      </c>
      <c r="N10" s="19">
        <v>0</v>
      </c>
      <c r="O10" s="20">
        <v>0</v>
      </c>
      <c r="P10" s="19">
        <f t="shared" si="0"/>
        <v>45</v>
      </c>
      <c r="Q10" s="16">
        <v>89</v>
      </c>
      <c r="R10" s="19">
        <v>3</v>
      </c>
      <c r="S10" s="20">
        <v>57.9</v>
      </c>
      <c r="T10" s="19">
        <v>3</v>
      </c>
      <c r="U10" s="20">
        <v>25.5</v>
      </c>
      <c r="V10" s="18">
        <f t="shared" si="2"/>
        <v>51</v>
      </c>
      <c r="W10" s="20">
        <v>83.5</v>
      </c>
    </row>
    <row r="11" spans="1:23" ht="12.75">
      <c r="A11" s="2" t="s">
        <v>24</v>
      </c>
      <c r="B11" s="16">
        <v>0</v>
      </c>
      <c r="C11" s="16">
        <v>0</v>
      </c>
      <c r="D11" s="16">
        <v>0</v>
      </c>
      <c r="E11" s="16">
        <v>0</v>
      </c>
      <c r="F11" s="16">
        <f t="shared" si="1"/>
        <v>0</v>
      </c>
      <c r="G11" s="19">
        <v>0</v>
      </c>
      <c r="H11" s="74">
        <v>15</v>
      </c>
      <c r="I11" s="74"/>
      <c r="J11" s="75">
        <v>88.2</v>
      </c>
      <c r="K11" s="75"/>
      <c r="L11" s="19">
        <v>5</v>
      </c>
      <c r="M11" s="19">
        <v>56.2</v>
      </c>
      <c r="N11" s="19">
        <v>0</v>
      </c>
      <c r="O11" s="20">
        <v>0</v>
      </c>
      <c r="P11" s="19">
        <f t="shared" si="0"/>
        <v>20</v>
      </c>
      <c r="Q11" s="16">
        <v>80.2</v>
      </c>
      <c r="R11" s="19">
        <v>1</v>
      </c>
      <c r="S11" s="20">
        <v>63</v>
      </c>
      <c r="T11" s="19">
        <v>1</v>
      </c>
      <c r="U11" s="20">
        <v>45</v>
      </c>
      <c r="V11" s="18">
        <f t="shared" si="2"/>
        <v>22</v>
      </c>
      <c r="W11" s="20">
        <v>77.9</v>
      </c>
    </row>
    <row r="12" spans="1:23" ht="12.75">
      <c r="A12" s="2" t="s">
        <v>25</v>
      </c>
      <c r="B12" s="16">
        <v>0</v>
      </c>
      <c r="C12" s="16">
        <v>0</v>
      </c>
      <c r="D12" s="16">
        <v>0</v>
      </c>
      <c r="E12" s="16">
        <v>0</v>
      </c>
      <c r="F12" s="16">
        <f t="shared" si="1"/>
        <v>0</v>
      </c>
      <c r="G12" s="19">
        <v>0</v>
      </c>
      <c r="H12" s="74">
        <v>86</v>
      </c>
      <c r="I12" s="74"/>
      <c r="J12" s="75">
        <v>91.4</v>
      </c>
      <c r="K12" s="75"/>
      <c r="L12" s="19">
        <v>5</v>
      </c>
      <c r="M12" s="19">
        <v>56.1</v>
      </c>
      <c r="N12" s="19">
        <v>0</v>
      </c>
      <c r="O12" s="20">
        <v>0</v>
      </c>
      <c r="P12" s="19">
        <f t="shared" si="0"/>
        <v>91</v>
      </c>
      <c r="Q12" s="16">
        <v>89.5</v>
      </c>
      <c r="R12" s="19">
        <v>2</v>
      </c>
      <c r="S12" s="20">
        <v>66.5</v>
      </c>
      <c r="T12" s="19">
        <v>12</v>
      </c>
      <c r="U12" s="20">
        <v>23.2</v>
      </c>
      <c r="V12" s="18">
        <f t="shared" si="2"/>
        <v>105</v>
      </c>
      <c r="W12" s="20">
        <v>81.5</v>
      </c>
    </row>
    <row r="13" spans="1:23" ht="12.75">
      <c r="A13" s="2" t="s">
        <v>26</v>
      </c>
      <c r="B13" s="16">
        <v>0</v>
      </c>
      <c r="C13" s="16">
        <v>0</v>
      </c>
      <c r="D13" s="16">
        <v>0</v>
      </c>
      <c r="E13" s="16">
        <v>0</v>
      </c>
      <c r="F13" s="16">
        <f t="shared" si="1"/>
        <v>0</v>
      </c>
      <c r="G13" s="19">
        <v>0</v>
      </c>
      <c r="H13" s="74">
        <v>19</v>
      </c>
      <c r="I13" s="74"/>
      <c r="J13" s="75">
        <v>106.5</v>
      </c>
      <c r="K13" s="75"/>
      <c r="L13" s="19">
        <v>3</v>
      </c>
      <c r="M13" s="19">
        <v>61.2</v>
      </c>
      <c r="N13" s="19">
        <v>0</v>
      </c>
      <c r="O13" s="20">
        <v>0</v>
      </c>
      <c r="P13" s="19">
        <f t="shared" si="0"/>
        <v>22</v>
      </c>
      <c r="Q13" s="16">
        <v>100.3</v>
      </c>
      <c r="R13" s="19">
        <v>1</v>
      </c>
      <c r="S13" s="20">
        <v>73</v>
      </c>
      <c r="T13" s="19">
        <v>0</v>
      </c>
      <c r="U13" s="20">
        <v>0</v>
      </c>
      <c r="V13" s="18">
        <f t="shared" si="2"/>
        <v>23</v>
      </c>
      <c r="W13" s="20">
        <v>99.1</v>
      </c>
    </row>
    <row r="14" spans="1:23" ht="12.75">
      <c r="A14" s="9" t="s">
        <v>27</v>
      </c>
      <c r="B14" s="16">
        <v>0</v>
      </c>
      <c r="C14" s="16">
        <v>0</v>
      </c>
      <c r="D14" s="16">
        <v>0</v>
      </c>
      <c r="E14" s="16">
        <v>0</v>
      </c>
      <c r="F14" s="16">
        <f t="shared" si="1"/>
        <v>0</v>
      </c>
      <c r="G14" s="21">
        <v>0</v>
      </c>
      <c r="H14" s="74">
        <v>43</v>
      </c>
      <c r="I14" s="74"/>
      <c r="J14" s="75">
        <v>108.6</v>
      </c>
      <c r="K14" s="75"/>
      <c r="L14" s="21">
        <v>14</v>
      </c>
      <c r="M14" s="21">
        <v>76.3</v>
      </c>
      <c r="N14" s="58">
        <v>0</v>
      </c>
      <c r="O14" s="22">
        <v>0</v>
      </c>
      <c r="P14" s="58">
        <f t="shared" si="0"/>
        <v>57</v>
      </c>
      <c r="Q14" s="16">
        <v>100.7</v>
      </c>
      <c r="R14" s="21">
        <v>2</v>
      </c>
      <c r="S14" s="22">
        <v>73</v>
      </c>
      <c r="T14" s="21">
        <v>2</v>
      </c>
      <c r="U14" s="22">
        <v>11.3</v>
      </c>
      <c r="V14" s="18">
        <f t="shared" si="2"/>
        <v>61</v>
      </c>
      <c r="W14" s="22">
        <v>96.8</v>
      </c>
    </row>
    <row r="15" spans="1:23" s="26" customFormat="1" ht="12.75">
      <c r="A15" s="12" t="s">
        <v>28</v>
      </c>
      <c r="B15" s="12">
        <f>SUM(B7:B14)</f>
        <v>0</v>
      </c>
      <c r="C15" s="12">
        <v>0</v>
      </c>
      <c r="D15" s="12">
        <f>SUM(D7:D14)</f>
        <v>0</v>
      </c>
      <c r="E15" s="12">
        <v>0</v>
      </c>
      <c r="F15" s="12">
        <f>SUM(F7:F14)</f>
        <v>0</v>
      </c>
      <c r="G15" s="12">
        <v>0</v>
      </c>
      <c r="H15" s="76">
        <f>SUM(H7:I14)</f>
        <v>288</v>
      </c>
      <c r="I15" s="76"/>
      <c r="J15" s="77">
        <v>103.1</v>
      </c>
      <c r="K15" s="77"/>
      <c r="L15" s="12">
        <f>SUM(L7:L14)</f>
        <v>50</v>
      </c>
      <c r="M15" s="12">
        <v>62.7</v>
      </c>
      <c r="N15" s="24">
        <f>SUM(N7:N14)</f>
        <v>4</v>
      </c>
      <c r="O15" s="23">
        <v>46.5</v>
      </c>
      <c r="P15" s="24">
        <f t="shared" si="0"/>
        <v>342</v>
      </c>
      <c r="Q15" s="23">
        <v>96.6</v>
      </c>
      <c r="R15" s="12">
        <f>SUM(R7:R14)</f>
        <v>16</v>
      </c>
      <c r="S15" s="23">
        <v>64</v>
      </c>
      <c r="T15" s="12">
        <f>SUM(T7:T14)</f>
        <v>27</v>
      </c>
      <c r="U15" s="12">
        <v>23.4</v>
      </c>
      <c r="V15" s="25">
        <f t="shared" si="2"/>
        <v>385</v>
      </c>
      <c r="W15" s="23">
        <v>90.1</v>
      </c>
    </row>
    <row r="16" ht="12.75">
      <c r="M16" s="80"/>
    </row>
  </sheetData>
  <sheetProtection selectLockedCells="1" selectUnlockedCells="1"/>
  <mergeCells count="33">
    <mergeCell ref="H14:I14"/>
    <mergeCell ref="J14:K14"/>
    <mergeCell ref="H15:I15"/>
    <mergeCell ref="J15:K15"/>
    <mergeCell ref="H11:I11"/>
    <mergeCell ref="J11:K11"/>
    <mergeCell ref="H12:I12"/>
    <mergeCell ref="J12:K12"/>
    <mergeCell ref="H13:I13"/>
    <mergeCell ref="J13:K13"/>
    <mergeCell ref="H8:I8"/>
    <mergeCell ref="J8:K8"/>
    <mergeCell ref="H9:I9"/>
    <mergeCell ref="J9:K9"/>
    <mergeCell ref="H10:I10"/>
    <mergeCell ref="J10:K10"/>
    <mergeCell ref="B3:G3"/>
    <mergeCell ref="H6:I6"/>
    <mergeCell ref="J6:K6"/>
    <mergeCell ref="H7:I7"/>
    <mergeCell ref="J7:K7"/>
    <mergeCell ref="B4:C5"/>
    <mergeCell ref="D4:E5"/>
    <mergeCell ref="F4:G5"/>
    <mergeCell ref="H4:K5"/>
    <mergeCell ref="H3:Q3"/>
    <mergeCell ref="R3:S5"/>
    <mergeCell ref="T3:U5"/>
    <mergeCell ref="V3:W5"/>
    <mergeCell ref="L4:O4"/>
    <mergeCell ref="P4:Q5"/>
    <mergeCell ref="L5:M5"/>
    <mergeCell ref="N5:O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"/>
  <sheetViews>
    <sheetView zoomScale="130" zoomScaleNormal="130" zoomScalePageLayoutView="0" workbookViewId="0" topLeftCell="A1">
      <selection activeCell="V6" sqref="V6"/>
    </sheetView>
  </sheetViews>
  <sheetFormatPr defaultColWidth="11.421875" defaultRowHeight="12.75"/>
  <cols>
    <col min="1" max="1" width="14.421875" style="0" customWidth="1"/>
    <col min="2" max="2" width="5.421875" style="0" customWidth="1"/>
    <col min="3" max="4" width="5.7109375" style="0" customWidth="1"/>
    <col min="5" max="5" width="5.57421875" style="0" customWidth="1"/>
    <col min="6" max="6" width="6.00390625" style="0" customWidth="1"/>
    <col min="7" max="7" width="5.7109375" style="0" customWidth="1"/>
    <col min="8" max="8" width="6.7109375" style="0" customWidth="1"/>
    <col min="9" max="9" width="6.8515625" style="0" customWidth="1"/>
    <col min="10" max="10" width="6.57421875" style="0" customWidth="1"/>
    <col min="11" max="11" width="5.8515625" style="0" customWidth="1"/>
    <col min="12" max="12" width="5.140625" style="0" customWidth="1"/>
    <col min="13" max="13" width="5.421875" style="0" customWidth="1"/>
    <col min="14" max="17" width="6.421875" style="0" customWidth="1"/>
    <col min="18" max="18" width="5.28125" style="0" customWidth="1"/>
    <col min="19" max="19" width="8.8515625" style="0" customWidth="1"/>
    <col min="20" max="21" width="9.421875" style="0" customWidth="1"/>
    <col min="22" max="23" width="9.28125" style="0" customWidth="1"/>
  </cols>
  <sheetData>
    <row r="1" s="1" customFormat="1" ht="12.75">
      <c r="A1" s="1" t="s">
        <v>76</v>
      </c>
    </row>
    <row r="3" spans="1:23" ht="42.75" customHeight="1">
      <c r="A3" s="47"/>
      <c r="B3" s="79" t="s">
        <v>11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8" t="s">
        <v>38</v>
      </c>
      <c r="P3" s="78"/>
      <c r="Q3" s="78"/>
      <c r="R3" s="78"/>
      <c r="S3" s="78"/>
      <c r="T3" s="78" t="s">
        <v>39</v>
      </c>
      <c r="U3" s="78" t="s">
        <v>40</v>
      </c>
      <c r="V3" s="78" t="s">
        <v>41</v>
      </c>
      <c r="W3" s="78" t="s">
        <v>70</v>
      </c>
    </row>
    <row r="4" spans="1:23" ht="97.5" customHeight="1">
      <c r="A4" s="47"/>
      <c r="B4" s="48" t="s">
        <v>42</v>
      </c>
      <c r="C4" s="49" t="s">
        <v>43</v>
      </c>
      <c r="D4" s="49" t="s">
        <v>44</v>
      </c>
      <c r="E4" s="49" t="s">
        <v>45</v>
      </c>
      <c r="F4" s="49" t="s">
        <v>46</v>
      </c>
      <c r="G4" s="49" t="s">
        <v>47</v>
      </c>
      <c r="H4" s="49" t="s">
        <v>48</v>
      </c>
      <c r="I4" s="49" t="s">
        <v>49</v>
      </c>
      <c r="J4" s="49" t="s">
        <v>50</v>
      </c>
      <c r="K4" s="49" t="s">
        <v>51</v>
      </c>
      <c r="L4" s="49" t="s">
        <v>52</v>
      </c>
      <c r="M4" s="49" t="s">
        <v>53</v>
      </c>
      <c r="N4" s="49" t="s">
        <v>54</v>
      </c>
      <c r="O4" s="49" t="s">
        <v>1</v>
      </c>
      <c r="P4" s="49" t="s">
        <v>55</v>
      </c>
      <c r="Q4" s="49" t="s">
        <v>56</v>
      </c>
      <c r="R4" s="49" t="s">
        <v>14</v>
      </c>
      <c r="S4" s="49" t="s">
        <v>57</v>
      </c>
      <c r="T4" s="78"/>
      <c r="U4" s="78"/>
      <c r="V4" s="78"/>
      <c r="W4" s="78"/>
    </row>
    <row r="5" spans="1:23" ht="12.75">
      <c r="A5" s="27" t="s">
        <v>58</v>
      </c>
      <c r="B5" s="28">
        <v>0</v>
      </c>
      <c r="C5" s="28">
        <v>0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f>SUM(B5:M5)</f>
        <v>0</v>
      </c>
      <c r="O5" s="28">
        <v>0</v>
      </c>
      <c r="P5" s="28">
        <v>7</v>
      </c>
      <c r="Q5" s="28">
        <v>0</v>
      </c>
      <c r="R5" s="28">
        <v>0</v>
      </c>
      <c r="S5" s="28">
        <f>SUM(O5:R5)</f>
        <v>7</v>
      </c>
      <c r="T5" s="28">
        <v>15</v>
      </c>
      <c r="U5" s="28">
        <v>0</v>
      </c>
      <c r="V5" s="28">
        <v>5</v>
      </c>
      <c r="W5" s="28">
        <f>S5+T5+U5+V5</f>
        <v>27</v>
      </c>
    </row>
    <row r="6" spans="1:23" ht="12.75">
      <c r="A6" s="2" t="s">
        <v>59</v>
      </c>
      <c r="B6" s="28">
        <v>0</v>
      </c>
      <c r="C6" s="28">
        <v>0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2</v>
      </c>
      <c r="K6" s="28">
        <v>0</v>
      </c>
      <c r="L6" s="28">
        <v>0</v>
      </c>
      <c r="M6" s="28">
        <v>0</v>
      </c>
      <c r="N6" s="28">
        <f aca="true" t="shared" si="0" ref="N6:N12">SUM(B6:M6)</f>
        <v>2</v>
      </c>
      <c r="O6" s="28">
        <v>0</v>
      </c>
      <c r="P6" s="28">
        <v>0</v>
      </c>
      <c r="Q6" s="28">
        <v>0</v>
      </c>
      <c r="R6" s="28">
        <v>0</v>
      </c>
      <c r="S6" s="28">
        <f aca="true" t="shared" si="1" ref="S6:S12">SUM(O6:R6)</f>
        <v>0</v>
      </c>
      <c r="T6" s="28">
        <v>0</v>
      </c>
      <c r="U6" s="28">
        <v>0</v>
      </c>
      <c r="V6" s="28">
        <v>0</v>
      </c>
      <c r="W6" s="28">
        <f aca="true" t="shared" si="2" ref="W6:W12">S6+T6+U6+V6</f>
        <v>0</v>
      </c>
    </row>
    <row r="7" spans="1:23" ht="12.75">
      <c r="A7" s="2" t="s">
        <v>22</v>
      </c>
      <c r="B7" s="28">
        <v>0</v>
      </c>
      <c r="C7" s="28">
        <v>0</v>
      </c>
      <c r="D7" s="28">
        <v>0</v>
      </c>
      <c r="E7" s="28">
        <v>0</v>
      </c>
      <c r="F7" s="28">
        <v>0</v>
      </c>
      <c r="G7" s="28">
        <v>1</v>
      </c>
      <c r="H7" s="28">
        <v>0</v>
      </c>
      <c r="I7" s="28">
        <v>0</v>
      </c>
      <c r="J7" s="28">
        <v>2</v>
      </c>
      <c r="K7" s="28">
        <v>0</v>
      </c>
      <c r="L7" s="28">
        <v>0</v>
      </c>
      <c r="M7" s="28">
        <v>0</v>
      </c>
      <c r="N7" s="28">
        <f t="shared" si="0"/>
        <v>3</v>
      </c>
      <c r="O7" s="28">
        <v>0</v>
      </c>
      <c r="P7" s="28">
        <v>0</v>
      </c>
      <c r="Q7" s="28">
        <v>0</v>
      </c>
      <c r="R7" s="28">
        <v>0</v>
      </c>
      <c r="S7" s="28">
        <f t="shared" si="1"/>
        <v>0</v>
      </c>
      <c r="T7" s="28">
        <v>1</v>
      </c>
      <c r="U7" s="28">
        <v>0</v>
      </c>
      <c r="V7" s="28">
        <v>0</v>
      </c>
      <c r="W7" s="28">
        <f t="shared" si="2"/>
        <v>1</v>
      </c>
    </row>
    <row r="8" spans="1:23" ht="12.75">
      <c r="A8" s="2" t="s">
        <v>23</v>
      </c>
      <c r="B8" s="28">
        <v>0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2</v>
      </c>
      <c r="K8" s="28">
        <v>0</v>
      </c>
      <c r="L8" s="28">
        <v>0</v>
      </c>
      <c r="M8" s="28">
        <v>0</v>
      </c>
      <c r="N8" s="28">
        <f t="shared" si="0"/>
        <v>2</v>
      </c>
      <c r="O8" s="28">
        <v>0</v>
      </c>
      <c r="P8" s="28">
        <v>0</v>
      </c>
      <c r="Q8" s="28">
        <v>0</v>
      </c>
      <c r="R8" s="28">
        <v>0</v>
      </c>
      <c r="S8" s="28">
        <f t="shared" si="1"/>
        <v>0</v>
      </c>
      <c r="T8" s="28">
        <v>5</v>
      </c>
      <c r="U8" s="28">
        <v>0</v>
      </c>
      <c r="V8" s="28">
        <v>0</v>
      </c>
      <c r="W8" s="28">
        <f t="shared" si="2"/>
        <v>5</v>
      </c>
    </row>
    <row r="9" spans="1:23" ht="12.75">
      <c r="A9" s="2" t="s">
        <v>24</v>
      </c>
      <c r="B9" s="28">
        <v>0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1</v>
      </c>
      <c r="K9" s="28">
        <v>0</v>
      </c>
      <c r="L9" s="28">
        <v>0</v>
      </c>
      <c r="M9" s="28">
        <v>0</v>
      </c>
      <c r="N9" s="28">
        <f t="shared" si="0"/>
        <v>1</v>
      </c>
      <c r="O9" s="28">
        <v>0</v>
      </c>
      <c r="P9" s="28">
        <v>0</v>
      </c>
      <c r="Q9" s="28">
        <v>0</v>
      </c>
      <c r="R9" s="28">
        <v>0</v>
      </c>
      <c r="S9" s="28">
        <f t="shared" si="1"/>
        <v>0</v>
      </c>
      <c r="T9" s="28">
        <v>1</v>
      </c>
      <c r="U9" s="28">
        <v>0</v>
      </c>
      <c r="V9" s="28">
        <v>0</v>
      </c>
      <c r="W9" s="28">
        <f t="shared" si="2"/>
        <v>1</v>
      </c>
    </row>
    <row r="10" spans="1:23" ht="12.75">
      <c r="A10" s="2" t="s">
        <v>25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8</v>
      </c>
      <c r="H10" s="28">
        <v>5</v>
      </c>
      <c r="I10" s="28">
        <v>0</v>
      </c>
      <c r="J10" s="28">
        <v>2</v>
      </c>
      <c r="K10" s="28">
        <v>0</v>
      </c>
      <c r="L10" s="28">
        <v>0</v>
      </c>
      <c r="M10" s="28">
        <v>0</v>
      </c>
      <c r="N10" s="28">
        <f t="shared" si="0"/>
        <v>15</v>
      </c>
      <c r="O10" s="28">
        <v>0</v>
      </c>
      <c r="P10" s="28">
        <v>0</v>
      </c>
      <c r="Q10" s="28">
        <v>0</v>
      </c>
      <c r="R10" s="28">
        <v>0</v>
      </c>
      <c r="S10" s="28">
        <f t="shared" si="1"/>
        <v>0</v>
      </c>
      <c r="T10" s="28">
        <v>3</v>
      </c>
      <c r="U10" s="28">
        <v>0</v>
      </c>
      <c r="V10" s="28">
        <v>0</v>
      </c>
      <c r="W10" s="28">
        <f t="shared" si="2"/>
        <v>3</v>
      </c>
    </row>
    <row r="11" spans="1:23" ht="12.75">
      <c r="A11" s="2" t="s">
        <v>26</v>
      </c>
      <c r="B11" s="28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f t="shared" si="0"/>
        <v>0</v>
      </c>
      <c r="O11" s="28">
        <v>0</v>
      </c>
      <c r="P11" s="28">
        <v>0</v>
      </c>
      <c r="Q11" s="28">
        <v>0</v>
      </c>
      <c r="R11" s="28">
        <v>0</v>
      </c>
      <c r="S11" s="28">
        <f t="shared" si="1"/>
        <v>0</v>
      </c>
      <c r="T11" s="28">
        <v>1</v>
      </c>
      <c r="U11" s="28">
        <v>0</v>
      </c>
      <c r="V11" s="28">
        <v>0</v>
      </c>
      <c r="W11" s="28">
        <f t="shared" si="2"/>
        <v>1</v>
      </c>
    </row>
    <row r="12" spans="1:23" ht="12.75">
      <c r="A12" s="9" t="s">
        <v>27</v>
      </c>
      <c r="B12" s="28">
        <v>1</v>
      </c>
      <c r="C12" s="28">
        <v>0</v>
      </c>
      <c r="D12" s="28">
        <v>0</v>
      </c>
      <c r="E12" s="28">
        <v>0</v>
      </c>
      <c r="F12" s="28">
        <v>0</v>
      </c>
      <c r="G12" s="28">
        <v>1</v>
      </c>
      <c r="H12" s="28">
        <v>0</v>
      </c>
      <c r="I12" s="28">
        <v>0</v>
      </c>
      <c r="J12" s="28">
        <v>6</v>
      </c>
      <c r="K12" s="28">
        <v>0</v>
      </c>
      <c r="L12" s="28">
        <v>0</v>
      </c>
      <c r="M12" s="28">
        <v>0</v>
      </c>
      <c r="N12" s="28">
        <f t="shared" si="0"/>
        <v>8</v>
      </c>
      <c r="O12" s="28">
        <v>0</v>
      </c>
      <c r="P12" s="28">
        <v>0</v>
      </c>
      <c r="Q12" s="28">
        <v>0</v>
      </c>
      <c r="R12" s="28">
        <v>0</v>
      </c>
      <c r="S12" s="28">
        <f t="shared" si="1"/>
        <v>0</v>
      </c>
      <c r="T12" s="28">
        <v>4</v>
      </c>
      <c r="U12" s="28">
        <v>0</v>
      </c>
      <c r="V12" s="28">
        <v>0</v>
      </c>
      <c r="W12" s="28">
        <f t="shared" si="2"/>
        <v>4</v>
      </c>
    </row>
    <row r="13" spans="1:23" s="1" customFormat="1" ht="12.75">
      <c r="A13" s="12" t="s">
        <v>28</v>
      </c>
      <c r="B13" s="25">
        <f aca="true" t="shared" si="3" ref="B13:V13">SUM(B5:B12)</f>
        <v>1</v>
      </c>
      <c r="C13" s="12">
        <f t="shared" si="3"/>
        <v>0</v>
      </c>
      <c r="D13" s="12">
        <f t="shared" si="3"/>
        <v>0</v>
      </c>
      <c r="E13" s="12">
        <f t="shared" si="3"/>
        <v>0</v>
      </c>
      <c r="F13" s="12">
        <f t="shared" si="3"/>
        <v>0</v>
      </c>
      <c r="G13" s="12">
        <f t="shared" si="3"/>
        <v>10</v>
      </c>
      <c r="H13" s="12">
        <f t="shared" si="3"/>
        <v>5</v>
      </c>
      <c r="I13" s="12">
        <f t="shared" si="3"/>
        <v>0</v>
      </c>
      <c r="J13" s="12">
        <f t="shared" si="3"/>
        <v>15</v>
      </c>
      <c r="K13" s="12">
        <f t="shared" si="3"/>
        <v>0</v>
      </c>
      <c r="L13" s="12">
        <f t="shared" si="3"/>
        <v>0</v>
      </c>
      <c r="M13" s="12">
        <f t="shared" si="3"/>
        <v>0</v>
      </c>
      <c r="N13" s="12">
        <f>SUM(N5:N12)</f>
        <v>31</v>
      </c>
      <c r="O13" s="12">
        <f t="shared" si="3"/>
        <v>0</v>
      </c>
      <c r="P13" s="12">
        <f t="shared" si="3"/>
        <v>7</v>
      </c>
      <c r="Q13" s="12">
        <f t="shared" si="3"/>
        <v>0</v>
      </c>
      <c r="R13" s="12">
        <f t="shared" si="3"/>
        <v>0</v>
      </c>
      <c r="S13" s="12">
        <f t="shared" si="3"/>
        <v>7</v>
      </c>
      <c r="T13" s="12">
        <f t="shared" si="3"/>
        <v>30</v>
      </c>
      <c r="U13" s="12">
        <f t="shared" si="3"/>
        <v>0</v>
      </c>
      <c r="V13" s="12">
        <f t="shared" si="3"/>
        <v>5</v>
      </c>
      <c r="W13" s="56">
        <f>S13+T13+U13+V13</f>
        <v>42</v>
      </c>
    </row>
  </sheetData>
  <sheetProtection selectLockedCells="1" selectUnlockedCells="1"/>
  <mergeCells count="6">
    <mergeCell ref="V3:V4"/>
    <mergeCell ref="W3:W4"/>
    <mergeCell ref="B3:N3"/>
    <mergeCell ref="O3:S3"/>
    <mergeCell ref="T3:T4"/>
    <mergeCell ref="U3:U4"/>
  </mergeCells>
  <printOptions/>
  <pageMargins left="0.7479166666666667" right="0.7479166666666667" top="0.4201388888888889" bottom="0.9840277777777777" header="0.5118055555555555" footer="0"/>
  <pageSetup fitToHeight="1" fitToWidth="1" horizontalDpi="300" verticalDpi="300" orientation="landscape" paperSize="9"/>
  <headerFooter alignWithMargins="0">
    <oddFooter>&amp;Lfpp&amp;CPágina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Juan Jose Ruiz Bosques</cp:lastModifiedBy>
  <dcterms:created xsi:type="dcterms:W3CDTF">2016-03-04T11:16:29Z</dcterms:created>
  <dcterms:modified xsi:type="dcterms:W3CDTF">2023-01-12T12:58:53Z</dcterms:modified>
  <cp:category/>
  <cp:version/>
  <cp:contentType/>
  <cp:contentStatus/>
</cp:coreProperties>
</file>